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Q359" i="69"/>
  <c r="Q416" i="69" s="1"/>
  <c r="M359" i="69"/>
  <c r="M416" i="69" s="1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Q93" i="57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N144" i="45"/>
  <c r="D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N55" i="45" l="1"/>
  <c r="E85" i="54"/>
  <c r="I125" i="57"/>
  <c r="E85" i="55"/>
  <c r="D39" i="57"/>
  <c r="L39" i="57"/>
  <c r="C113" i="55"/>
  <c r="C113" i="59" s="1"/>
  <c r="I70" i="54"/>
  <c r="I85" i="54"/>
  <c r="H128" i="54"/>
  <c r="E162" i="55"/>
  <c r="H63" i="57"/>
  <c r="E47" i="57"/>
  <c r="G4" i="47"/>
  <c r="K4" i="47"/>
  <c r="O4" i="47"/>
  <c r="H12" i="47"/>
  <c r="M44" i="47"/>
  <c r="L117" i="47"/>
  <c r="L117" i="50" s="1"/>
  <c r="H154" i="47"/>
  <c r="H154" i="50" s="1"/>
  <c r="I120" i="57"/>
  <c r="D128" i="54"/>
  <c r="K146" i="44"/>
  <c r="D150" i="45"/>
  <c r="L150" i="45"/>
  <c r="H128" i="47"/>
  <c r="C146" i="55"/>
  <c r="J120" i="57"/>
  <c r="H125" i="57"/>
  <c r="G132" i="57"/>
  <c r="G132" i="60" s="1"/>
  <c r="P25" i="54"/>
  <c r="C168" i="55"/>
  <c r="C168" i="59" s="1"/>
  <c r="C146" i="44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205" i="72" s="1"/>
  <c r="D164" i="47"/>
  <c r="L151" i="72"/>
  <c r="L150" i="72" s="1"/>
  <c r="L164" i="47"/>
  <c r="P151" i="72"/>
  <c r="P205" i="72" s="1"/>
  <c r="P164" i="47"/>
  <c r="Q287" i="65"/>
  <c r="Q25" i="54"/>
  <c r="I290" i="70"/>
  <c r="I289" i="70" s="1"/>
  <c r="I128" i="54"/>
  <c r="Q290" i="70"/>
  <c r="Q289" i="70" s="1"/>
  <c r="Q128" i="54"/>
  <c r="D277" i="72"/>
  <c r="D276" i="72" s="1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1" i="54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B9" i="45" s="1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F162" i="50" s="1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377" i="69" s="1"/>
  <c r="N121" i="58"/>
  <c r="L136" i="54"/>
  <c r="G139" i="54"/>
  <c r="K144" i="54"/>
  <c r="K146" i="54"/>
  <c r="C313" i="69"/>
  <c r="C389" i="69" s="1"/>
  <c r="C114" i="59"/>
  <c r="C302" i="72"/>
  <c r="C320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F49" i="45" s="1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1" i="55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66" i="44" s="1"/>
  <c r="G101" i="72"/>
  <c r="O168" i="44"/>
  <c r="O101" i="72"/>
  <c r="H168" i="44"/>
  <c r="H166" i="44" s="1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Q330" i="65" s="1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411" i="68" s="1"/>
  <c r="G364" i="68"/>
  <c r="G412" i="68" s="1"/>
  <c r="K364" i="68"/>
  <c r="O364" i="68"/>
  <c r="O460" i="68" s="1"/>
  <c r="O92" i="58"/>
  <c r="C345" i="64"/>
  <c r="C350" i="64"/>
  <c r="C356" i="64"/>
  <c r="C354" i="64" s="1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48" i="45" s="1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325" i="66" s="1"/>
  <c r="C44" i="54"/>
  <c r="C294" i="66"/>
  <c r="C51" i="54"/>
  <c r="C299" i="66"/>
  <c r="C337" i="66" s="1"/>
  <c r="C288" i="67"/>
  <c r="C326" i="67" s="1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299" i="70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M124" i="69" s="1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66" i="45" s="1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E337" i="66" s="1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9" i="45" s="1"/>
  <c r="C136" i="64"/>
  <c r="G12" i="45"/>
  <c r="G9" i="45" s="1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150" i="72"/>
  <c r="H205" i="72"/>
  <c r="H150" i="72"/>
  <c r="P150" i="72"/>
  <c r="E213" i="72"/>
  <c r="I213" i="72"/>
  <c r="M213" i="72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G334" i="70" s="1"/>
  <c r="K296" i="70"/>
  <c r="K334" i="70" s="1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E292" i="70"/>
  <c r="I292" i="70"/>
  <c r="M292" i="70"/>
  <c r="M330" i="70" s="1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289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J339" i="65" s="1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H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19" i="67"/>
  <c r="C381" i="68"/>
  <c r="C412" i="68"/>
  <c r="C484" i="68"/>
  <c r="C393" i="68"/>
  <c r="C387" i="69"/>
  <c r="C330" i="69"/>
  <c r="C332" i="70"/>
  <c r="C312" i="70"/>
  <c r="C337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O316" i="66" s="1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68" i="57" s="1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O297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362" i="72"/>
  <c r="O362" i="72"/>
  <c r="C4" i="55"/>
  <c r="C341" i="64"/>
  <c r="C432" i="64"/>
  <c r="C369" i="64"/>
  <c r="C16" i="55"/>
  <c r="C9" i="55" s="1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36" i="66"/>
  <c r="L316" i="66"/>
  <c r="J337" i="66"/>
  <c r="O58" i="55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31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Q330" i="70"/>
  <c r="G132" i="55"/>
  <c r="G313" i="70"/>
  <c r="K132" i="55"/>
  <c r="K313" i="70"/>
  <c r="O132" i="55"/>
  <c r="O313" i="70"/>
  <c r="E132" i="55"/>
  <c r="E314" i="70"/>
  <c r="M132" i="55"/>
  <c r="M31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N111" i="57"/>
  <c r="N105" i="57" s="1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C111" i="57"/>
  <c r="F74" i="55"/>
  <c r="N74" i="55"/>
  <c r="H77" i="55"/>
  <c r="P77" i="55"/>
  <c r="F100" i="55"/>
  <c r="N100" i="55"/>
  <c r="F51" i="55"/>
  <c r="N51" i="55"/>
  <c r="F130" i="55"/>
  <c r="N130" i="55"/>
  <c r="P148" i="55"/>
  <c r="C111" i="55"/>
  <c r="G130" i="54"/>
  <c r="G124" i="54" s="1"/>
  <c r="E25" i="47"/>
  <c r="I25" i="47"/>
  <c r="M25" i="47"/>
  <c r="Q25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M166" i="47"/>
  <c r="H130" i="47"/>
  <c r="H130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E44" i="45"/>
  <c r="M44" i="45"/>
  <c r="F70" i="45"/>
  <c r="N70" i="45"/>
  <c r="D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I44" i="45"/>
  <c r="Q44" i="45"/>
  <c r="J70" i="45"/>
  <c r="C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J166" i="45"/>
  <c r="L166" i="45"/>
  <c r="J130" i="45"/>
  <c r="B14" i="7"/>
  <c r="L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F381" i="64" l="1"/>
  <c r="F319" i="66"/>
  <c r="P148" i="60"/>
  <c r="E113" i="58"/>
  <c r="H49" i="47"/>
  <c r="L30" i="45"/>
  <c r="J30" i="47"/>
  <c r="O166" i="45"/>
  <c r="N130" i="45"/>
  <c r="F130" i="45"/>
  <c r="O30" i="47"/>
  <c r="C166" i="45"/>
  <c r="I30" i="55"/>
  <c r="B30" i="45"/>
  <c r="M148" i="47"/>
  <c r="H148" i="47"/>
  <c r="L148" i="57"/>
  <c r="L143" i="57" s="1"/>
  <c r="K354" i="65"/>
  <c r="K411" i="65" s="1"/>
  <c r="G393" i="64"/>
  <c r="G456" i="64" s="1"/>
  <c r="I333" i="67"/>
  <c r="K327" i="72"/>
  <c r="I337" i="67"/>
  <c r="F87" i="45"/>
  <c r="C166" i="55"/>
  <c r="P166" i="44"/>
  <c r="O166" i="44"/>
  <c r="F30" i="57"/>
  <c r="J49" i="54"/>
  <c r="G354" i="65"/>
  <c r="G411" i="65" s="1"/>
  <c r="C312" i="72"/>
  <c r="I282" i="72"/>
  <c r="I354" i="72" s="1"/>
  <c r="P166" i="60"/>
  <c r="G166" i="57"/>
  <c r="E154" i="72"/>
  <c r="L111" i="60"/>
  <c r="H118" i="65"/>
  <c r="B98" i="72"/>
  <c r="D166" i="45"/>
  <c r="F166" i="45"/>
  <c r="O62" i="45"/>
  <c r="N319" i="66"/>
  <c r="G9" i="55"/>
  <c r="L68" i="45"/>
  <c r="E127" i="64"/>
  <c r="C148" i="54"/>
  <c r="C161" i="45"/>
  <c r="P130" i="47"/>
  <c r="L148" i="55"/>
  <c r="O148" i="57"/>
  <c r="O143" i="57" s="1"/>
  <c r="M389" i="64"/>
  <c r="M452" i="64" s="1"/>
  <c r="J111" i="54"/>
  <c r="I354" i="67"/>
  <c r="I411" i="67" s="1"/>
  <c r="K340" i="69"/>
  <c r="O62" i="55"/>
  <c r="N339" i="66"/>
  <c r="K87" i="54"/>
  <c r="F305" i="66"/>
  <c r="M148" i="57"/>
  <c r="E148" i="54"/>
  <c r="M158" i="72"/>
  <c r="M212" i="72" s="1"/>
  <c r="F165" i="70"/>
  <c r="G165" i="67"/>
  <c r="O151" i="67"/>
  <c r="G151" i="65"/>
  <c r="C181" i="64"/>
  <c r="C244" i="64" s="1"/>
  <c r="E9" i="45"/>
  <c r="M111" i="47"/>
  <c r="M111" i="50" s="1"/>
  <c r="M184" i="68"/>
  <c r="P162" i="67"/>
  <c r="P219" i="67" s="1"/>
  <c r="H30" i="45"/>
  <c r="K49" i="45"/>
  <c r="C9" i="54"/>
  <c r="K87" i="45"/>
  <c r="K141" i="68" s="1"/>
  <c r="B166" i="45"/>
  <c r="B148" i="45"/>
  <c r="P49" i="47"/>
  <c r="E166" i="47"/>
  <c r="F99" i="70"/>
  <c r="P166" i="55"/>
  <c r="G130" i="45"/>
  <c r="N68" i="47"/>
  <c r="N62" i="47" s="1"/>
  <c r="G433" i="68"/>
  <c r="H325" i="69"/>
  <c r="J87" i="55"/>
  <c r="L325" i="66"/>
  <c r="H68" i="57"/>
  <c r="N381" i="64"/>
  <c r="K30" i="55"/>
  <c r="E354" i="68"/>
  <c r="L148" i="60"/>
  <c r="L166" i="54"/>
  <c r="J130" i="60"/>
  <c r="K68" i="54"/>
  <c r="H161" i="47"/>
  <c r="K166" i="45"/>
  <c r="H68" i="45"/>
  <c r="F68" i="47"/>
  <c r="H143" i="47"/>
  <c r="N148" i="60"/>
  <c r="L370" i="69"/>
  <c r="F87" i="54"/>
  <c r="F359" i="68" s="1"/>
  <c r="D286" i="66"/>
  <c r="K357" i="65"/>
  <c r="O166" i="55"/>
  <c r="O161" i="55" s="1"/>
  <c r="G166" i="55"/>
  <c r="M361" i="68"/>
  <c r="F68" i="57"/>
  <c r="P127" i="69"/>
  <c r="P146" i="69" s="1"/>
  <c r="B111" i="45"/>
  <c r="B105" i="45" s="1"/>
  <c r="C166" i="57"/>
  <c r="I350" i="67"/>
  <c r="H324" i="69"/>
  <c r="M340" i="66"/>
  <c r="O350" i="65"/>
  <c r="Q326" i="69"/>
  <c r="G161" i="72"/>
  <c r="F165" i="69"/>
  <c r="C151" i="69"/>
  <c r="N118" i="66"/>
  <c r="D165" i="66"/>
  <c r="Q9" i="47"/>
  <c r="J30" i="57"/>
  <c r="B9" i="47"/>
  <c r="P148" i="47"/>
  <c r="M9" i="54"/>
  <c r="M3" i="54" s="1"/>
  <c r="H62" i="57"/>
  <c r="F300" i="70"/>
  <c r="I293" i="70"/>
  <c r="J327" i="67"/>
  <c r="E30" i="54"/>
  <c r="K151" i="65"/>
  <c r="L158" i="65"/>
  <c r="K130" i="45"/>
  <c r="C297" i="70"/>
  <c r="H291" i="70"/>
  <c r="N111" i="54"/>
  <c r="M143" i="57"/>
  <c r="M9" i="45"/>
  <c r="N87" i="45"/>
  <c r="N30" i="57"/>
  <c r="Q286" i="65"/>
  <c r="E162" i="66"/>
  <c r="E219" i="66" s="1"/>
  <c r="E166" i="44"/>
  <c r="G87" i="47"/>
  <c r="G189" i="68" s="1"/>
  <c r="H9" i="55"/>
  <c r="H3" i="55" s="1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130" i="47"/>
  <c r="B130" i="50" s="1"/>
  <c r="P97" i="60"/>
  <c r="P87" i="57"/>
  <c r="P431" i="68" s="1"/>
  <c r="E293" i="67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K24" i="45" s="1"/>
  <c r="N166" i="45"/>
  <c r="N161" i="45" s="1"/>
  <c r="K161" i="44"/>
  <c r="C49" i="54"/>
  <c r="C43" i="54" s="1"/>
  <c r="P143" i="47"/>
  <c r="B166" i="47"/>
  <c r="G148" i="45"/>
  <c r="C148" i="45"/>
  <c r="H166" i="45"/>
  <c r="I68" i="45"/>
  <c r="I62" i="45" s="1"/>
  <c r="K87" i="57"/>
  <c r="K431" i="68" s="1"/>
  <c r="E111" i="45"/>
  <c r="C30" i="45"/>
  <c r="C24" i="45" s="1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M24" i="55" s="1"/>
  <c r="J148" i="45"/>
  <c r="J143" i="45" s="1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D143" i="47" s="1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J360" i="64" s="1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Q3" i="54" s="1"/>
  <c r="H9" i="57"/>
  <c r="H3" i="57" s="1"/>
  <c r="G374" i="64"/>
  <c r="M166" i="44"/>
  <c r="D161" i="54"/>
  <c r="J166" i="47"/>
  <c r="J161" i="47" s="1"/>
  <c r="G30" i="47"/>
  <c r="G24" i="47" s="1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3" i="55"/>
  <c r="P291" i="69"/>
  <c r="J43" i="54"/>
  <c r="K350" i="66"/>
  <c r="K166" i="57"/>
  <c r="K161" i="57" s="1"/>
  <c r="O130" i="57"/>
  <c r="O124" i="57" s="1"/>
  <c r="F30" i="47"/>
  <c r="F24" i="47" s="1"/>
  <c r="F118" i="66"/>
  <c r="F112" i="66" s="1"/>
  <c r="L169" i="64"/>
  <c r="Q87" i="45"/>
  <c r="Q81" i="45" s="1"/>
  <c r="O161" i="44"/>
  <c r="F161" i="45"/>
  <c r="D49" i="47"/>
  <c r="D43" i="47" s="1"/>
  <c r="I165" i="65"/>
  <c r="P81" i="57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P162" i="64" s="1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E161" i="47"/>
  <c r="B24" i="47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3" i="68" s="1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E143" i="45" s="1"/>
  <c r="O87" i="45"/>
  <c r="I30" i="45"/>
  <c r="D135" i="64"/>
  <c r="C212" i="70"/>
  <c r="C154" i="70"/>
  <c r="J132" i="70"/>
  <c r="B115" i="64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D161" i="45"/>
  <c r="N81" i="45"/>
  <c r="N141" i="68"/>
  <c r="B161" i="47"/>
  <c r="P124" i="47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O105" i="55" s="1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L280" i="72" s="1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F310" i="66" s="1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K124" i="66"/>
  <c r="N141" i="66"/>
  <c r="M120" i="66"/>
  <c r="E120" i="66"/>
  <c r="P113" i="66"/>
  <c r="P127" i="65"/>
  <c r="J24" i="45"/>
  <c r="J135" i="64"/>
  <c r="D9" i="45"/>
  <c r="B116" i="71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J147" i="66"/>
  <c r="L118" i="66"/>
  <c r="Q116" i="66"/>
  <c r="I116" i="66"/>
  <c r="G30" i="45"/>
  <c r="G24" i="45" s="1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P120" i="70"/>
  <c r="P140" i="70"/>
  <c r="P136" i="70"/>
  <c r="P116" i="70"/>
  <c r="P135" i="70" s="1"/>
  <c r="F113" i="67"/>
  <c r="O118" i="66"/>
  <c r="C13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11" i="50"/>
  <c r="M143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P154" i="64" s="1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O157" i="64" s="1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J49" i="47"/>
  <c r="F161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D324" i="66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O324" i="66"/>
  <c r="N333" i="65"/>
  <c r="L332" i="65"/>
  <c r="H331" i="65"/>
  <c r="D330" i="65"/>
  <c r="D31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G330" i="64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K161" i="68"/>
  <c r="P127" i="66"/>
  <c r="H127" i="66"/>
  <c r="I145" i="66"/>
  <c r="O116" i="66"/>
  <c r="O112" i="66" s="1"/>
  <c r="Q30" i="45"/>
  <c r="L134" i="65"/>
  <c r="K113" i="65"/>
  <c r="E24" i="45"/>
  <c r="P142" i="64"/>
  <c r="O135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Q120" i="66"/>
  <c r="I120" i="66"/>
  <c r="E148" i="65"/>
  <c r="L127" i="65"/>
  <c r="K120" i="65"/>
  <c r="M116" i="65"/>
  <c r="O142" i="64"/>
  <c r="N135" i="64"/>
  <c r="F135" i="64"/>
  <c r="F157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24" i="65"/>
  <c r="F30" i="45"/>
  <c r="F24" i="45" s="1"/>
  <c r="D118" i="65"/>
  <c r="K165" i="64"/>
  <c r="J142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F170" i="39"/>
  <c r="K151" i="39"/>
  <c r="J134" i="39"/>
  <c r="F134" i="39"/>
  <c r="K114" i="39"/>
  <c r="N95" i="39"/>
  <c r="J95" i="39"/>
  <c r="H90" i="39"/>
  <c r="O72" i="39"/>
  <c r="N34" i="39"/>
  <c r="E33" i="39"/>
  <c r="M169" i="39"/>
  <c r="K133" i="39"/>
  <c r="O95" i="39"/>
  <c r="N115" i="39"/>
  <c r="H13" i="39"/>
  <c r="L169" i="39"/>
  <c r="K152" i="39"/>
  <c r="P151" i="39"/>
  <c r="H151" i="39"/>
  <c r="G134" i="39"/>
  <c r="G94" i="39"/>
  <c r="M90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O348" i="67" l="1"/>
  <c r="D348" i="67"/>
  <c r="O344" i="64"/>
  <c r="G312" i="72"/>
  <c r="E135" i="70"/>
  <c r="F324" i="66"/>
  <c r="E81" i="57"/>
  <c r="F81" i="54"/>
  <c r="I291" i="70"/>
  <c r="P386" i="64"/>
  <c r="O33" i="39"/>
  <c r="M115" i="39"/>
  <c r="M116" i="71"/>
  <c r="C291" i="65"/>
  <c r="H327" i="69"/>
  <c r="N405" i="68"/>
  <c r="E105" i="47"/>
  <c r="C291" i="67"/>
  <c r="C386" i="64"/>
  <c r="C380" i="64" s="1"/>
  <c r="P91" i="39"/>
  <c r="C348" i="70"/>
  <c r="C405" i="70" s="1"/>
  <c r="K130" i="49"/>
  <c r="G71" i="39"/>
  <c r="J133" i="39"/>
  <c r="I323" i="64"/>
  <c r="G348" i="70"/>
  <c r="G405" i="70" s="1"/>
  <c r="M126" i="64"/>
  <c r="M298" i="71"/>
  <c r="F353" i="68"/>
  <c r="L174" i="64"/>
  <c r="E52" i="39"/>
  <c r="J151" i="39"/>
  <c r="O170" i="39"/>
  <c r="L95" i="39"/>
  <c r="D134" i="39"/>
  <c r="H152" i="39"/>
  <c r="F34" i="39"/>
  <c r="F95" i="39"/>
  <c r="H115" i="39"/>
  <c r="J170" i="39"/>
  <c r="P116" i="71"/>
  <c r="P111" i="71" s="1"/>
  <c r="G372" i="64"/>
  <c r="E81" i="55"/>
  <c r="G156" i="67"/>
  <c r="N189" i="68"/>
  <c r="C156" i="67"/>
  <c r="D324" i="67"/>
  <c r="B124" i="47"/>
  <c r="L53" i="39"/>
  <c r="J114" i="39"/>
  <c r="J52" i="39"/>
  <c r="L115" i="39"/>
  <c r="D152" i="39"/>
  <c r="Q152" i="72"/>
  <c r="O323" i="64"/>
  <c r="O365" i="64" s="1"/>
  <c r="F132" i="72"/>
  <c r="G81" i="47"/>
  <c r="Q291" i="65"/>
  <c r="I331" i="70"/>
  <c r="H91" i="39"/>
  <c r="D170" i="39"/>
  <c r="L152" i="39"/>
  <c r="O174" i="64"/>
  <c r="O168" i="64" s="1"/>
  <c r="L327" i="66"/>
  <c r="J334" i="72"/>
  <c r="J388" i="72" s="1"/>
  <c r="Q324" i="67"/>
  <c r="P285" i="69"/>
  <c r="I174" i="64"/>
  <c r="D112" i="66"/>
  <c r="J141" i="68"/>
  <c r="K118" i="66"/>
  <c r="K112" i="66" s="1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I285" i="67"/>
  <c r="Q285" i="65"/>
  <c r="G150" i="67"/>
  <c r="F344" i="64"/>
  <c r="F338" i="64" s="1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H329" i="69" s="1"/>
  <c r="N291" i="66"/>
  <c r="L348" i="65"/>
  <c r="L342" i="65" s="1"/>
  <c r="J348" i="66"/>
  <c r="H344" i="64"/>
  <c r="H365" i="64" s="1"/>
  <c r="I348" i="69"/>
  <c r="F327" i="70"/>
  <c r="J81" i="57"/>
  <c r="I348" i="65"/>
  <c r="I342" i="65" s="1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N285" i="69" s="1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H147" i="72" s="1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K7" i="48"/>
  <c r="I47" i="48"/>
  <c r="N66" i="48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129" i="39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5" i="65" s="1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2" i="39"/>
  <c r="I13" i="64"/>
  <c r="I200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6" i="39"/>
  <c r="G15" i="64"/>
  <c r="G18" i="49"/>
  <c r="G17" i="4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20" i="39"/>
  <c r="H17" i="64"/>
  <c r="H20" i="50"/>
  <c r="H20" i="4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21" i="39"/>
  <c r="I18" i="64"/>
  <c r="I21" i="50"/>
  <c r="I21" i="49"/>
  <c r="M21" i="39"/>
  <c r="M18" i="64"/>
  <c r="M21" i="49"/>
  <c r="M21" i="50"/>
  <c r="Q18" i="64"/>
  <c r="Q21" i="49"/>
  <c r="Q21" i="50"/>
  <c r="F19" i="64"/>
  <c r="F208" i="64" s="1"/>
  <c r="F22" i="49"/>
  <c r="J22" i="3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29" i="39"/>
  <c r="L9" i="65"/>
  <c r="P9" i="65"/>
  <c r="E11" i="65"/>
  <c r="E176" i="65" s="1"/>
  <c r="E31" i="49"/>
  <c r="E31" i="50"/>
  <c r="I31" i="39"/>
  <c r="I11" i="65"/>
  <c r="I176" i="65" s="1"/>
  <c r="I31" i="49"/>
  <c r="I31" i="50"/>
  <c r="M31" i="39"/>
  <c r="M11" i="65"/>
  <c r="M31" i="50"/>
  <c r="M31" i="49"/>
  <c r="Q31" i="39"/>
  <c r="Q11" i="65"/>
  <c r="Q31" i="49"/>
  <c r="Q31" i="50"/>
  <c r="F12" i="65"/>
  <c r="F178" i="65" s="1"/>
  <c r="F34" i="49"/>
  <c r="F33" i="49"/>
  <c r="F33" i="50"/>
  <c r="J32" i="39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36" i="3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36" i="39"/>
  <c r="P14" i="65"/>
  <c r="P183" i="65" s="1"/>
  <c r="P38" i="49"/>
  <c r="P37" i="49"/>
  <c r="E40" i="39"/>
  <c r="E16" i="65"/>
  <c r="E40" i="49"/>
  <c r="E40" i="50"/>
  <c r="E40" i="48"/>
  <c r="I16" i="65"/>
  <c r="I40" i="50"/>
  <c r="I40" i="49"/>
  <c r="M40" i="3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41" i="39"/>
  <c r="J17" i="65"/>
  <c r="J186" i="65" s="1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48" i="39"/>
  <c r="L9" i="66"/>
  <c r="P9" i="66"/>
  <c r="E50" i="39"/>
  <c r="E11" i="66"/>
  <c r="E176" i="66" s="1"/>
  <c r="E50" i="49"/>
  <c r="E50" i="50"/>
  <c r="I11" i="66"/>
  <c r="I50" i="50"/>
  <c r="I50" i="49"/>
  <c r="M50" i="39"/>
  <c r="M11" i="66"/>
  <c r="M176" i="66" s="1"/>
  <c r="M50" i="49"/>
  <c r="M50" i="50"/>
  <c r="Q50" i="39"/>
  <c r="Q11" i="66"/>
  <c r="Q50" i="50"/>
  <c r="Q50" i="49"/>
  <c r="F51" i="39"/>
  <c r="F12" i="66"/>
  <c r="F51" i="49"/>
  <c r="F52" i="50"/>
  <c r="F52" i="49"/>
  <c r="F53" i="49"/>
  <c r="F51" i="50"/>
  <c r="J51" i="39"/>
  <c r="J12" i="66"/>
  <c r="J179" i="66" s="1"/>
  <c r="J52" i="50"/>
  <c r="J53" i="49"/>
  <c r="J52" i="49"/>
  <c r="N12" i="66"/>
  <c r="N52" i="49"/>
  <c r="N52" i="50"/>
  <c r="N53" i="49"/>
  <c r="C13" i="66"/>
  <c r="C54" i="49"/>
  <c r="G54" i="39"/>
  <c r="G13" i="66"/>
  <c r="G180" i="66" s="1"/>
  <c r="G54" i="49"/>
  <c r="K13" i="66"/>
  <c r="K180" i="66" s="1"/>
  <c r="K54" i="4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55" i="39"/>
  <c r="P14" i="66"/>
  <c r="P183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174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176" i="67" s="1"/>
  <c r="E69" i="50"/>
  <c r="E69" i="49"/>
  <c r="I69" i="39"/>
  <c r="I11" i="67"/>
  <c r="I176" i="67" s="1"/>
  <c r="I69" i="50"/>
  <c r="I69" i="49"/>
  <c r="M69" i="39"/>
  <c r="M11" i="67"/>
  <c r="M69" i="49"/>
  <c r="M69" i="50"/>
  <c r="Q11" i="67"/>
  <c r="Q69" i="50"/>
  <c r="Q69" i="49"/>
  <c r="F70" i="39"/>
  <c r="F12" i="67"/>
  <c r="F215" i="67" s="1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215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3" i="67" s="1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37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220" i="68" s="1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96" i="39"/>
  <c r="L15" i="68"/>
  <c r="L222" i="68" s="1"/>
  <c r="L96" i="49"/>
  <c r="P15" i="68"/>
  <c r="P222" i="68" s="1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75" i="69" s="1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79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14" i="65" s="1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414" i="64" s="1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407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65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73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H143" i="50" s="1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08" i="67"/>
  <c r="B147" i="67"/>
  <c r="C148" i="66"/>
  <c r="M101" i="66"/>
  <c r="M139" i="66" s="1"/>
  <c r="M140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51" i="64" s="1"/>
  <c r="J194" i="64"/>
  <c r="B8" i="48"/>
  <c r="G98" i="72"/>
  <c r="G93" i="72" s="1"/>
  <c r="Q204" i="72"/>
  <c r="K89" i="58"/>
  <c r="C166" i="49"/>
  <c r="D112" i="65"/>
  <c r="F116" i="71"/>
  <c r="F111" i="71" s="1"/>
  <c r="F136" i="71"/>
  <c r="G208" i="70"/>
  <c r="C310" i="70"/>
  <c r="E154" i="48"/>
  <c r="M175" i="48"/>
  <c r="B139" i="70"/>
  <c r="B118" i="70"/>
  <c r="B112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88" i="39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489" i="68" s="1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386" i="69" s="1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395" i="69" s="1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31" i="70"/>
  <c r="E310" i="70"/>
  <c r="D325" i="72"/>
  <c r="H325" i="72"/>
  <c r="D68" i="60"/>
  <c r="E175" i="48"/>
  <c r="B117" i="49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6" i="64" s="1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2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182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11" i="66"/>
  <c r="G50" i="49"/>
  <c r="G50" i="50"/>
  <c r="G50" i="48"/>
  <c r="K50" i="39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54" i="3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60" i="3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417" i="64" s="1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3" i="65" s="1"/>
  <c r="Q37" i="58"/>
  <c r="Q37" i="59"/>
  <c r="Q38" i="59"/>
  <c r="Q38" i="58"/>
  <c r="G58" i="65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D12" i="60"/>
  <c r="J342" i="67"/>
  <c r="D335" i="66"/>
  <c r="D97" i="58"/>
  <c r="J148" i="58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3" i="65" s="1"/>
  <c r="J144" i="65"/>
  <c r="Q142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176" i="68"/>
  <c r="H222" i="68"/>
  <c r="H174" i="68"/>
  <c r="N220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165" i="64"/>
  <c r="K121" i="64"/>
  <c r="K164" i="64"/>
  <c r="C121" i="64"/>
  <c r="C164" i="64"/>
  <c r="F162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08" i="65"/>
  <c r="B147" i="65"/>
  <c r="K186" i="65"/>
  <c r="K148" i="65"/>
  <c r="N108" i="65"/>
  <c r="N147" i="65"/>
  <c r="M183" i="65"/>
  <c r="M145" i="65"/>
  <c r="L105" i="65"/>
  <c r="L144" i="65"/>
  <c r="F179" i="65"/>
  <c r="E101" i="65"/>
  <c r="E99" i="65" s="1"/>
  <c r="D138" i="65"/>
  <c r="C29" i="48"/>
  <c r="J172" i="65"/>
  <c r="J134" i="65"/>
  <c r="E94" i="65"/>
  <c r="E133" i="65"/>
  <c r="D208" i="64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F485" i="68"/>
  <c r="F413" i="68"/>
  <c r="Q310" i="70"/>
  <c r="Q304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34" i="66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225" i="68"/>
  <c r="L177" i="68"/>
  <c r="K127" i="68"/>
  <c r="J174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C338" i="66"/>
  <c r="K409" i="68"/>
  <c r="G331" i="70"/>
  <c r="O314" i="72"/>
  <c r="G403" i="67"/>
  <c r="N348" i="67"/>
  <c r="Q105" i="60"/>
  <c r="L384" i="71"/>
  <c r="L386" i="71"/>
  <c r="F338" i="65"/>
  <c r="H304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O148" i="66"/>
  <c r="J108" i="66"/>
  <c r="P105" i="66"/>
  <c r="P144" i="66"/>
  <c r="P138" i="66"/>
  <c r="M94" i="65"/>
  <c r="M133" i="65"/>
  <c r="F121" i="64"/>
  <c r="H118" i="64"/>
  <c r="H161" i="64"/>
  <c r="N158" i="64"/>
  <c r="P197" i="64"/>
  <c r="P155" i="64"/>
  <c r="C196" i="64"/>
  <c r="C154" i="64"/>
  <c r="P106" i="64"/>
  <c r="C235" i="64"/>
  <c r="I202" i="72"/>
  <c r="H112" i="66"/>
  <c r="C420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D143" i="69"/>
  <c r="J190" i="72"/>
  <c r="J136" i="72"/>
  <c r="E211" i="67"/>
  <c r="L166" i="50"/>
  <c r="L161" i="50" s="1"/>
  <c r="L161" i="47"/>
  <c r="I215" i="69"/>
  <c r="I156" i="69"/>
  <c r="I213" i="69" s="1"/>
  <c r="L118" i="65"/>
  <c r="D130" i="71"/>
  <c r="M140" i="71"/>
  <c r="M194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H312" i="71"/>
  <c r="H293" i="71"/>
  <c r="P314" i="71"/>
  <c r="O509" i="68"/>
  <c r="J400" i="69"/>
  <c r="N9" i="50"/>
  <c r="N3" i="47"/>
  <c r="C115" i="68"/>
  <c r="C163" i="68" s="1"/>
  <c r="C97" i="67"/>
  <c r="C135" i="67" s="1"/>
  <c r="C174" i="67"/>
  <c r="Q134" i="65"/>
  <c r="L94" i="65"/>
  <c r="L133" i="65"/>
  <c r="O166" i="64"/>
  <c r="N165" i="64"/>
  <c r="M121" i="64"/>
  <c r="G118" i="64"/>
  <c r="G160" i="64" s="1"/>
  <c r="Q158" i="64"/>
  <c r="P114" i="64"/>
  <c r="P111" i="64" s="1"/>
  <c r="P153" i="64" s="1"/>
  <c r="P199" i="64"/>
  <c r="P157" i="64"/>
  <c r="O155" i="64"/>
  <c r="N154" i="64"/>
  <c r="O106" i="64"/>
  <c r="B114" i="64"/>
  <c r="O81" i="45"/>
  <c r="O141" i="68"/>
  <c r="O135" i="68" s="1"/>
  <c r="O87" i="49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P150" i="64"/>
  <c r="N140" i="71"/>
  <c r="N194" i="71"/>
  <c r="J215" i="67"/>
  <c r="J156" i="67"/>
  <c r="P9" i="49"/>
  <c r="M112" i="66"/>
  <c r="I146" i="69"/>
  <c r="P211" i="66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M108" i="65"/>
  <c r="M146" i="65" s="1"/>
  <c r="P145" i="65"/>
  <c r="O105" i="65"/>
  <c r="O182" i="65"/>
  <c r="O144" i="65"/>
  <c r="N142" i="65"/>
  <c r="I179" i="65"/>
  <c r="I141" i="65"/>
  <c r="H101" i="65"/>
  <c r="H178" i="65"/>
  <c r="H140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219" i="64"/>
  <c r="C132" i="64"/>
  <c r="C126" i="64" s="1"/>
  <c r="O189" i="68"/>
  <c r="O261" i="68" s="1"/>
  <c r="O87" i="50"/>
  <c r="O81" i="47"/>
  <c r="N274" i="68"/>
  <c r="M376" i="65"/>
  <c r="H202" i="71"/>
  <c r="K291" i="67"/>
  <c r="G291" i="70"/>
  <c r="G329" i="70" s="1"/>
  <c r="I335" i="65"/>
  <c r="I310" i="65"/>
  <c r="O335" i="65"/>
  <c r="I324" i="70"/>
  <c r="G124" i="60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Q150" i="67"/>
  <c r="J204" i="71"/>
  <c r="P216" i="64"/>
  <c r="P116" i="72"/>
  <c r="P111" i="72" s="1"/>
  <c r="P129" i="72" s="1"/>
  <c r="P136" i="72"/>
  <c r="D112" i="67"/>
  <c r="L148" i="49"/>
  <c r="L143" i="45"/>
  <c r="N208" i="71"/>
  <c r="B259" i="68"/>
  <c r="J172" i="71"/>
  <c r="J98" i="71"/>
  <c r="J170" i="71" s="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D194" i="72"/>
  <c r="D140" i="72"/>
  <c r="C222" i="67"/>
  <c r="Q211" i="70"/>
  <c r="J140" i="72"/>
  <c r="J146" i="69"/>
  <c r="F143" i="70"/>
  <c r="F132" i="71"/>
  <c r="G136" i="72"/>
  <c r="E354" i="72"/>
  <c r="E280" i="72"/>
  <c r="I414" i="65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35" i="65"/>
  <c r="F384" i="72"/>
  <c r="J322" i="72"/>
  <c r="J130" i="72"/>
  <c r="L93" i="69"/>
  <c r="N9" i="49"/>
  <c r="N3" i="45"/>
  <c r="G146" i="67"/>
  <c r="J139" i="70"/>
  <c r="J118" i="70"/>
  <c r="J194" i="70" s="1"/>
  <c r="O211" i="65"/>
  <c r="O222" i="65"/>
  <c r="B43" i="45"/>
  <c r="B49" i="49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G97" i="67"/>
  <c r="G135" i="67" s="1"/>
  <c r="Q134" i="66"/>
  <c r="L94" i="66"/>
  <c r="L132" i="66" s="1"/>
  <c r="L133" i="66"/>
  <c r="B183" i="65"/>
  <c r="B145" i="65"/>
  <c r="J148" i="65"/>
  <c r="Q108" i="65"/>
  <c r="I108" i="65"/>
  <c r="I184" i="65" s="1"/>
  <c r="H183" i="65"/>
  <c r="H145" i="65"/>
  <c r="G105" i="65"/>
  <c r="G182" i="65"/>
  <c r="G144" i="65"/>
  <c r="P101" i="65"/>
  <c r="D101" i="65"/>
  <c r="D140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N335" i="67"/>
  <c r="I425" i="68"/>
  <c r="K327" i="66"/>
  <c r="C403" i="69"/>
  <c r="D400" i="70"/>
  <c r="O386" i="71"/>
  <c r="G143" i="44"/>
  <c r="G148" i="48"/>
  <c r="M132" i="69"/>
  <c r="M112" i="69"/>
  <c r="P135" i="68"/>
  <c r="N223" i="64"/>
  <c r="J112" i="66"/>
  <c r="F111" i="49"/>
  <c r="L111" i="71"/>
  <c r="L129" i="71" s="1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P414" i="65"/>
  <c r="K329" i="72"/>
  <c r="N143" i="44"/>
  <c r="N148" i="48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K29" i="39"/>
  <c r="D31" i="39"/>
  <c r="H31" i="39"/>
  <c r="E32" i="39"/>
  <c r="N35" i="39"/>
  <c r="G36" i="39"/>
  <c r="K36" i="39"/>
  <c r="O36" i="39"/>
  <c r="D40" i="39"/>
  <c r="H40" i="39"/>
  <c r="L40" i="39"/>
  <c r="P40" i="39"/>
  <c r="E41" i="39"/>
  <c r="I41" i="39"/>
  <c r="K48" i="39"/>
  <c r="D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K74" i="39"/>
  <c r="D78" i="39"/>
  <c r="L78" i="39"/>
  <c r="P78" i="39"/>
  <c r="I79" i="39"/>
  <c r="F83" i="39"/>
  <c r="Q97" i="39"/>
  <c r="J101" i="39"/>
  <c r="N101" i="39"/>
  <c r="G102" i="39"/>
  <c r="K102" i="39"/>
  <c r="O102" i="39"/>
  <c r="H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H153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G70" i="39"/>
  <c r="K70" i="39"/>
  <c r="O70" i="39"/>
  <c r="L73" i="39"/>
  <c r="P73" i="39"/>
  <c r="E74" i="39"/>
  <c r="M74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M121" i="39"/>
  <c r="J122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92" i="39"/>
  <c r="Q110" i="39"/>
  <c r="H36" i="39"/>
  <c r="Q12" i="39"/>
  <c r="O27" i="19"/>
  <c r="J27" i="20"/>
  <c r="D27" i="20"/>
  <c r="H27" i="20"/>
  <c r="G50" i="39"/>
  <c r="K54" i="39"/>
  <c r="G86" i="39"/>
  <c r="H17" i="19"/>
  <c r="F55" i="39"/>
  <c r="J79" i="39"/>
  <c r="H74" i="39"/>
  <c r="H89" i="39"/>
  <c r="D171" i="39"/>
  <c r="H171" i="39"/>
  <c r="P171" i="39"/>
  <c r="K88" i="39"/>
  <c r="G113" i="39"/>
  <c r="K113" i="39"/>
  <c r="O113" i="39"/>
  <c r="O168" i="39"/>
  <c r="N86" i="39"/>
  <c r="N93" i="39"/>
  <c r="N102" i="39"/>
  <c r="F112" i="39"/>
  <c r="J131" i="39"/>
  <c r="N131" i="39"/>
  <c r="N167" i="39"/>
  <c r="F102" i="39"/>
  <c r="L50" i="39"/>
  <c r="L88" i="39"/>
  <c r="D96" i="39"/>
  <c r="P96" i="39"/>
  <c r="P103" i="39"/>
  <c r="D117" i="39"/>
  <c r="J92" i="39"/>
  <c r="N92" i="39"/>
  <c r="G67" i="39"/>
  <c r="K93" i="39"/>
  <c r="M32" i="39"/>
  <c r="E86" i="39"/>
  <c r="M89" i="39"/>
  <c r="E97" i="39"/>
  <c r="I97" i="39"/>
  <c r="M97" i="39"/>
  <c r="I121" i="39"/>
  <c r="F136" i="39"/>
  <c r="F141" i="39"/>
  <c r="P129" i="39"/>
  <c r="L141" i="39"/>
  <c r="H150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F22" i="39"/>
  <c r="N22" i="39"/>
  <c r="L20" i="39"/>
  <c r="J16" i="39"/>
  <c r="K8" i="39"/>
  <c r="O4" i="19"/>
  <c r="Q27" i="20"/>
  <c r="G27" i="19"/>
  <c r="K27" i="19"/>
  <c r="G17" i="20"/>
  <c r="K17" i="20"/>
  <c r="O4" i="22"/>
  <c r="I11" i="39"/>
  <c r="K32" i="39"/>
  <c r="N40" i="39"/>
  <c r="D48" i="39"/>
  <c r="H48" i="39"/>
  <c r="P48" i="39"/>
  <c r="I50" i="39"/>
  <c r="N51" i="39"/>
  <c r="O54" i="39"/>
  <c r="L55" i="39"/>
  <c r="Q59" i="39"/>
  <c r="N67" i="39"/>
  <c r="K69" i="39"/>
  <c r="Q73" i="39"/>
  <c r="J74" i="39"/>
  <c r="O78" i="39"/>
  <c r="D79" i="39"/>
  <c r="L79" i="39"/>
  <c r="E17" i="22"/>
  <c r="M17" i="22"/>
  <c r="Q93" i="39"/>
  <c r="G29" i="39"/>
  <c r="N48" i="39"/>
  <c r="P51" i="39"/>
  <c r="K59" i="39"/>
  <c r="H60" i="39"/>
  <c r="L67" i="39"/>
  <c r="Q69" i="39"/>
  <c r="G73" i="39"/>
  <c r="L74" i="39"/>
  <c r="F79" i="39"/>
  <c r="P176" i="39"/>
  <c r="I177" i="39"/>
  <c r="M177" i="39"/>
  <c r="Q177" i="39"/>
  <c r="H129" i="39"/>
  <c r="Q131" i="39"/>
  <c r="E165" i="39"/>
  <c r="I165" i="39"/>
  <c r="M165" i="39"/>
  <c r="J167" i="39"/>
  <c r="E172" i="39"/>
  <c r="Q172" i="39"/>
  <c r="E102" i="39"/>
  <c r="C27" i="22"/>
  <c r="O10" i="39"/>
  <c r="J15" i="39"/>
  <c r="K16" i="39"/>
  <c r="Q21" i="39"/>
  <c r="E31" i="39"/>
  <c r="F32" i="39"/>
  <c r="N32" i="39"/>
  <c r="G35" i="39"/>
  <c r="L36" i="39"/>
  <c r="I40" i="39"/>
  <c r="N41" i="39"/>
  <c r="N78" i="39"/>
  <c r="G88" i="39"/>
  <c r="D89" i="39"/>
  <c r="E92" i="39"/>
  <c r="O96" i="39"/>
  <c r="E101" i="39"/>
  <c r="I101" i="39"/>
  <c r="M101" i="39"/>
  <c r="Q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I96" i="39"/>
  <c r="E117" i="39"/>
  <c r="Q117" i="39"/>
  <c r="N121" i="39"/>
  <c r="I129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L352" i="71" l="1"/>
  <c r="K379" i="71"/>
  <c r="I376" i="70"/>
  <c r="P64" i="39"/>
  <c r="K428" i="64"/>
  <c r="Q124" i="50"/>
  <c r="J62" i="44"/>
  <c r="Q181" i="70"/>
  <c r="I240" i="64"/>
  <c r="D178" i="65"/>
  <c r="J215" i="66"/>
  <c r="K373" i="67"/>
  <c r="Q222" i="66"/>
  <c r="I184" i="69"/>
  <c r="Q172" i="65"/>
  <c r="K222" i="66"/>
  <c r="K481" i="68"/>
  <c r="K213" i="66"/>
  <c r="F215" i="65"/>
  <c r="E172" i="66"/>
  <c r="F194" i="72"/>
  <c r="O219" i="68"/>
  <c r="H338" i="64"/>
  <c r="H359" i="64" s="1"/>
  <c r="F365" i="64"/>
  <c r="M392" i="70"/>
  <c r="M395" i="69"/>
  <c r="J178" i="66"/>
  <c r="J181" i="70"/>
  <c r="Q358" i="71"/>
  <c r="I134" i="72"/>
  <c r="C395" i="69"/>
  <c r="F179" i="67"/>
  <c r="B131" i="70"/>
  <c r="I199" i="64"/>
  <c r="I367" i="70"/>
  <c r="M468" i="68"/>
  <c r="Q376" i="67"/>
  <c r="E376" i="66"/>
  <c r="G417" i="64"/>
  <c r="N376" i="69"/>
  <c r="D395" i="66"/>
  <c r="P329" i="72"/>
  <c r="B237" i="68"/>
  <c r="J196" i="70"/>
  <c r="M175" i="69"/>
  <c r="F205" i="64"/>
  <c r="I221" i="68"/>
  <c r="K388" i="65"/>
  <c r="N178" i="67"/>
  <c r="F183" i="67"/>
  <c r="L216" i="64"/>
  <c r="M376" i="67"/>
  <c r="M316" i="72"/>
  <c r="G489" i="68"/>
  <c r="F226" i="64"/>
  <c r="M184" i="70"/>
  <c r="L175" i="69"/>
  <c r="K222" i="65"/>
  <c r="F247" i="64"/>
  <c r="K194" i="66"/>
  <c r="O243" i="68"/>
  <c r="J188" i="72"/>
  <c r="P129" i="71"/>
  <c r="I5" i="39"/>
  <c r="H329" i="71"/>
  <c r="I172" i="66"/>
  <c r="I170" i="66" s="1"/>
  <c r="Q239" i="68"/>
  <c r="P182" i="66"/>
  <c r="M150" i="70"/>
  <c r="L215" i="66"/>
  <c r="Q323" i="70"/>
  <c r="M203" i="70"/>
  <c r="K216" i="68"/>
  <c r="I395" i="70"/>
  <c r="O414" i="67"/>
  <c r="Q414" i="66"/>
  <c r="G376" i="65"/>
  <c r="C459" i="64"/>
  <c r="G316" i="72"/>
  <c r="F194" i="64"/>
  <c r="K174" i="65"/>
  <c r="E143" i="50"/>
  <c r="K126" i="42"/>
  <c r="N126" i="39"/>
  <c r="M329" i="71"/>
  <c r="K274" i="68"/>
  <c r="Q208" i="72"/>
  <c r="I373" i="70"/>
  <c r="G369" i="70"/>
  <c r="B198" i="64"/>
  <c r="Q200" i="64"/>
  <c r="C261" i="68"/>
  <c r="K222" i="67"/>
  <c r="M226" i="68"/>
  <c r="B171" i="65"/>
  <c r="B170" i="65" s="1"/>
  <c r="Q250" i="68"/>
  <c r="Q213" i="65"/>
  <c r="E139" i="65"/>
  <c r="G216" i="68"/>
  <c r="C239" i="68"/>
  <c r="E376" i="69"/>
  <c r="K220" i="68"/>
  <c r="M107" i="39"/>
  <c r="O63" i="48"/>
  <c r="I107" i="39"/>
  <c r="Q184" i="65"/>
  <c r="Q203" i="65"/>
  <c r="Q237" i="68"/>
  <c r="B219" i="64"/>
  <c r="N200" i="69"/>
  <c r="E222" i="69"/>
  <c r="C401" i="68"/>
  <c r="J200" i="65"/>
  <c r="M171" i="65"/>
  <c r="I435" i="64"/>
  <c r="I197" i="72"/>
  <c r="L182" i="65"/>
  <c r="K221" i="68"/>
  <c r="O379" i="72"/>
  <c r="M395" i="70"/>
  <c r="M386" i="66"/>
  <c r="K395" i="65"/>
  <c r="D105" i="50"/>
  <c r="K99" i="66"/>
  <c r="K175" i="66" s="1"/>
  <c r="P134" i="71"/>
  <c r="O126" i="39"/>
  <c r="G107" i="39"/>
  <c r="E26" i="39"/>
  <c r="I3" i="44"/>
  <c r="F99" i="67"/>
  <c r="B199" i="64"/>
  <c r="L196" i="65"/>
  <c r="M407" i="66"/>
  <c r="O373" i="70"/>
  <c r="K261" i="68"/>
  <c r="F111" i="64"/>
  <c r="F153" i="64" s="1"/>
  <c r="E223" i="68"/>
  <c r="C198" i="64"/>
  <c r="I174" i="66"/>
  <c r="Q274" i="68"/>
  <c r="Q222" i="65"/>
  <c r="O361" i="71"/>
  <c r="G376" i="66"/>
  <c r="K438" i="64"/>
  <c r="L183" i="66"/>
  <c r="J492" i="68"/>
  <c r="N492" i="68"/>
  <c r="C417" i="64"/>
  <c r="J111" i="64"/>
  <c r="J195" i="64" s="1"/>
  <c r="I395" i="69"/>
  <c r="O414" i="66"/>
  <c r="D26" i="42"/>
  <c r="P468" i="68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35" i="71"/>
  <c r="N63" i="71" s="1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E193" i="64" s="1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39"/>
  <c r="F184" i="67"/>
  <c r="B182" i="66"/>
  <c r="J329" i="65"/>
  <c r="J505" i="68"/>
  <c r="J457" i="68"/>
  <c r="K172" i="72"/>
  <c r="K208" i="72"/>
  <c r="M143" i="66"/>
  <c r="M99" i="66"/>
  <c r="J7" i="66"/>
  <c r="J35" i="66"/>
  <c r="C358" i="72"/>
  <c r="D217" i="68"/>
  <c r="C465" i="68"/>
  <c r="C455" i="68"/>
  <c r="G7" i="72"/>
  <c r="G167" i="72" s="1"/>
  <c r="H178" i="66"/>
  <c r="H179" i="66"/>
  <c r="M7" i="66"/>
  <c r="M191" i="66" s="1"/>
  <c r="N45" i="39"/>
  <c r="M45" i="39"/>
  <c r="M329" i="65"/>
  <c r="M285" i="65"/>
  <c r="M323" i="65" s="1"/>
  <c r="F213" i="67"/>
  <c r="J176" i="72"/>
  <c r="J194" i="72"/>
  <c r="M7" i="71"/>
  <c r="M167" i="71" s="1"/>
  <c r="M145" i="39"/>
  <c r="I7" i="70"/>
  <c r="I126" i="39"/>
  <c r="J126" i="42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126" i="42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H207" i="70" s="1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2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191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192" i="65" s="1"/>
  <c r="N203" i="65"/>
  <c r="N222" i="65"/>
  <c r="N174" i="65"/>
  <c r="N173" i="65" s="1"/>
  <c r="I405" i="69"/>
  <c r="I399" i="69" s="1"/>
  <c r="I342" i="69"/>
  <c r="N329" i="66"/>
  <c r="N285" i="66"/>
  <c r="N323" i="66" s="1"/>
  <c r="C126" i="42"/>
  <c r="N163" i="39"/>
  <c r="F126" i="39"/>
  <c r="F107" i="39"/>
  <c r="D163" i="39"/>
  <c r="N392" i="67"/>
  <c r="K183" i="68"/>
  <c r="K255" i="68" s="1"/>
  <c r="Q194" i="64"/>
  <c r="O323" i="65"/>
  <c r="L174" i="67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75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72" i="69" s="1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Q173" i="66" s="1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37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23" i="69" s="1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45" i="39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175" i="66"/>
  <c r="D455" i="68"/>
  <c r="F172" i="72"/>
  <c r="H105" i="50"/>
  <c r="O194" i="70"/>
  <c r="D148" i="64"/>
  <c r="L181" i="66"/>
  <c r="L143" i="66"/>
  <c r="E212" i="68"/>
  <c r="J148" i="64"/>
  <c r="J105" i="64"/>
  <c r="E111" i="64"/>
  <c r="O93" i="65"/>
  <c r="O131" i="65" s="1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93" i="66" s="1"/>
  <c r="O131" i="66" s="1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176" i="70"/>
  <c r="D195" i="70"/>
  <c r="J128" i="48"/>
  <c r="F125" i="49"/>
  <c r="F125" i="48"/>
  <c r="J31" i="69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F208" i="71"/>
  <c r="O222" i="70"/>
  <c r="O207" i="70" s="1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71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G121" i="39"/>
  <c r="Q74" i="39"/>
  <c r="G51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I190" i="64" l="1"/>
  <c r="L170" i="67"/>
  <c r="D3" i="48"/>
  <c r="M21" i="66"/>
  <c r="F21" i="66"/>
  <c r="B207" i="68"/>
  <c r="B159" i="68"/>
  <c r="N27" i="69"/>
  <c r="B93" i="67"/>
  <c r="B131" i="67" s="1"/>
  <c r="Q35" i="70"/>
  <c r="Q63" i="70" s="1"/>
  <c r="M35" i="65"/>
  <c r="M63" i="65" s="1"/>
  <c r="I93" i="66"/>
  <c r="Q26" i="67"/>
  <c r="M185" i="71"/>
  <c r="B190" i="69"/>
  <c r="O30" i="67"/>
  <c r="L165" i="68"/>
  <c r="M172" i="66"/>
  <c r="O191" i="69"/>
  <c r="J29" i="68"/>
  <c r="F195" i="64"/>
  <c r="N26" i="42"/>
  <c r="D163" i="42"/>
  <c r="M137" i="65"/>
  <c r="N93" i="65"/>
  <c r="N131" i="65" s="1"/>
  <c r="L209" i="66"/>
  <c r="M190" i="66"/>
  <c r="L39" i="64"/>
  <c r="L71" i="64" s="1"/>
  <c r="C35" i="70"/>
  <c r="C63" i="70" s="1"/>
  <c r="C35" i="72"/>
  <c r="C63" i="72" s="1"/>
  <c r="H24" i="48"/>
  <c r="Q24" i="48"/>
  <c r="B190" i="64"/>
  <c r="D201" i="71"/>
  <c r="J126" i="39"/>
  <c r="L5" i="39"/>
  <c r="Q126" i="39"/>
  <c r="F35" i="68"/>
  <c r="M171" i="66"/>
  <c r="B175" i="67"/>
  <c r="H35" i="65"/>
  <c r="H63" i="65" s="1"/>
  <c r="I35" i="72"/>
  <c r="M26" i="42"/>
  <c r="Q163" i="39"/>
  <c r="G35" i="70"/>
  <c r="G63" i="70" s="1"/>
  <c r="C37" i="68"/>
  <c r="B191" i="69"/>
  <c r="O212" i="64"/>
  <c r="O111" i="68"/>
  <c r="O207" i="68" s="1"/>
  <c r="O171" i="69"/>
  <c r="F105" i="64"/>
  <c r="G28" i="69"/>
  <c r="L191" i="66"/>
  <c r="L189" i="66" s="1"/>
  <c r="M209" i="66"/>
  <c r="D41" i="68"/>
  <c r="J35" i="70"/>
  <c r="C163" i="42"/>
  <c r="D35" i="65"/>
  <c r="D63" i="65" s="1"/>
  <c r="Q31" i="71"/>
  <c r="K137" i="66"/>
  <c r="E31" i="68"/>
  <c r="P35" i="68"/>
  <c r="M93" i="65"/>
  <c r="M131" i="65" s="1"/>
  <c r="H26" i="42"/>
  <c r="Q35" i="69"/>
  <c r="Q63" i="69" s="1"/>
  <c r="I163" i="42"/>
  <c r="D26" i="39"/>
  <c r="H30" i="71"/>
  <c r="Q25" i="66"/>
  <c r="C31" i="64"/>
  <c r="G126" i="42"/>
  <c r="M34" i="64"/>
  <c r="P311" i="72"/>
  <c r="L31" i="68"/>
  <c r="E35" i="65"/>
  <c r="D83" i="42"/>
  <c r="N35" i="70"/>
  <c r="N63" i="70" s="1"/>
  <c r="J63" i="66"/>
  <c r="J21" i="66"/>
  <c r="Q145" i="39"/>
  <c r="J45" i="39"/>
  <c r="Q191" i="69"/>
  <c r="M31" i="70"/>
  <c r="D153" i="64"/>
  <c r="D26" i="72"/>
  <c r="L209" i="65"/>
  <c r="P28" i="69"/>
  <c r="J27" i="64"/>
  <c r="L25" i="67"/>
  <c r="E27" i="67"/>
  <c r="E28" i="70"/>
  <c r="N145" i="42"/>
  <c r="G35" i="69"/>
  <c r="G63" i="69" s="1"/>
  <c r="D105" i="64"/>
  <c r="D147" i="64" s="1"/>
  <c r="E399" i="70"/>
  <c r="N26" i="67"/>
  <c r="F33" i="64"/>
  <c r="H209" i="65"/>
  <c r="F190" i="70"/>
  <c r="D28" i="69"/>
  <c r="E31" i="72"/>
  <c r="G27" i="70"/>
  <c r="O21" i="71"/>
  <c r="C25" i="70"/>
  <c r="G28" i="65"/>
  <c r="F35" i="65"/>
  <c r="F63" i="65" s="1"/>
  <c r="J45" i="42"/>
  <c r="I35" i="70"/>
  <c r="I63" i="70" s="1"/>
  <c r="H207" i="69"/>
  <c r="M31" i="72"/>
  <c r="E323" i="66"/>
  <c r="E25" i="70"/>
  <c r="N28" i="70"/>
  <c r="J28" i="71"/>
  <c r="G28" i="67"/>
  <c r="G35" i="71"/>
  <c r="G63" i="71" s="1"/>
  <c r="M23" i="66"/>
  <c r="L175" i="66"/>
  <c r="F107" i="42"/>
  <c r="I31" i="68"/>
  <c r="F171" i="70"/>
  <c r="N137" i="66"/>
  <c r="M35" i="69"/>
  <c r="M63" i="69" s="1"/>
  <c r="J28" i="65"/>
  <c r="J64" i="42"/>
  <c r="O145" i="42"/>
  <c r="P93" i="66"/>
  <c r="P131" i="66" s="1"/>
  <c r="H27" i="67"/>
  <c r="Q190" i="69"/>
  <c r="Q23" i="67"/>
  <c r="P26" i="71"/>
  <c r="D25" i="70"/>
  <c r="P111" i="68"/>
  <c r="P207" i="68" s="1"/>
  <c r="C137" i="67"/>
  <c r="D30" i="66"/>
  <c r="L93" i="66"/>
  <c r="L131" i="66" s="1"/>
  <c r="O401" i="68"/>
  <c r="M107" i="42"/>
  <c r="G153" i="64"/>
  <c r="I31" i="67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21" i="67" l="1"/>
  <c r="G21" i="69"/>
  <c r="G21" i="71"/>
  <c r="N21" i="70"/>
  <c r="J63" i="70"/>
  <c r="J21" i="70"/>
  <c r="E63" i="65"/>
  <c r="E21" i="65"/>
  <c r="D75" i="68"/>
  <c r="D24" i="68"/>
  <c r="H21" i="66"/>
  <c r="B189" i="64"/>
  <c r="I21" i="70"/>
  <c r="O159" i="68"/>
  <c r="C21" i="70"/>
  <c r="I63" i="72"/>
  <c r="I21" i="72"/>
  <c r="J170" i="67"/>
  <c r="L170" i="66"/>
  <c r="L169" i="66"/>
  <c r="M21" i="69"/>
  <c r="G23" i="64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77" i="4"/>
  <c r="B56" i="4"/>
  <c r="B64" i="4"/>
  <c r="B12" i="4"/>
  <c r="B22" i="4"/>
  <c r="B46" i="4"/>
  <c r="B68" i="4"/>
  <c r="B78" i="4"/>
  <c r="B15" i="4"/>
  <c r="B73" i="4"/>
  <c r="B53" i="4"/>
  <c r="B71" i="4"/>
  <c r="B28" i="4"/>
  <c r="B81" i="4"/>
  <c r="B57" i="4"/>
  <c r="B66" i="4"/>
  <c r="B4" i="4"/>
  <c r="B79" i="4"/>
  <c r="B65" i="4"/>
  <c r="B30" i="4"/>
  <c r="B7" i="4"/>
  <c r="B14" i="4"/>
  <c r="B9" i="4"/>
  <c r="B39" i="4"/>
  <c r="B55" i="4"/>
  <c r="B16" i="4"/>
  <c r="B69" i="4"/>
  <c r="B11" i="4"/>
  <c r="B40" i="4"/>
  <c r="B84" i="4"/>
  <c r="B45" i="4"/>
  <c r="B47" i="4"/>
  <c r="B25" i="4"/>
  <c r="B29" i="4"/>
  <c r="B58" i="4"/>
  <c r="B54" i="4"/>
  <c r="B76" i="4"/>
  <c r="B20" i="4"/>
  <c r="B36" i="4"/>
  <c r="B34" i="4"/>
  <c r="B44" i="4"/>
  <c r="B13" i="4"/>
  <c r="B27" i="4"/>
  <c r="B35" i="4"/>
  <c r="B10" i="4"/>
  <c r="B60" i="4"/>
  <c r="B37" i="4"/>
  <c r="B24" i="4"/>
  <c r="B41" i="4"/>
  <c r="B48" i="4"/>
  <c r="B26" i="4"/>
  <c r="B59" i="4"/>
  <c r="B82" i="4"/>
  <c r="B49" i="4"/>
  <c r="B80" i="4"/>
  <c r="B21" i="4"/>
  <c r="B38" i="4"/>
  <c r="B23" i="4"/>
  <c r="B61" i="4"/>
  <c r="B70" i="4"/>
  <c r="B33" i="4"/>
  <c r="B83" i="4"/>
  <c r="B67" i="4"/>
  <c r="B17" i="4"/>
  <c r="B72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4" i="17" l="1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Q17" i="15"/>
  <c r="O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E15" i="15" s="1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15" i="16" l="1"/>
  <c r="H15" i="15"/>
  <c r="N27" i="15"/>
  <c r="L132" i="6"/>
  <c r="P171" i="6"/>
  <c r="L133" i="6"/>
  <c r="N15" i="15"/>
  <c r="N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<sst xmlns="http://schemas.openxmlformats.org/spreadsheetml/2006/main" count="9674" uniqueCount="289">
  <si>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</si>
  <si>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</si>
  <si>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</si>
  <si>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</si>
  <si>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</si>
  <si>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</si>
  <si>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</si>
  <si>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</si>
  <si>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</si>
  <si>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</si>
  <si>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</si>
  <si>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</si>
  <si>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</si>
  <si>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</si>
  <si>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</si>
  <si>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</si>
  <si>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</si>
  <si>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</si>
  <si>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</si>
  <si>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</si>
  <si>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</si>
  <si>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</si>
  <si>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</si>
  <si>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</si>
  <si>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</si>
  <si>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</si>
  <si>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</si>
  <si>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</si>
  <si>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</si>
  <si>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</si>
  <si>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</si>
  <si>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</si>
  <si>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</si>
  <si>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</si>
  <si>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</si>
  <si>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</si>
  <si>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</si>
  <si>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</si>
  <si>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</si>
  <si>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</si>
  <si>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</si>
  <si>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</si>
  <si>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</si>
  <si>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</si>
  <si>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</si>
  <si>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</si>
  <si>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</si>
  <si>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</si>
  <si>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</si>
  <si>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</si>
  <si>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</si>
  <si>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</si>
  <si>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</si>
  <si>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</si>
  <si>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</si>
  <si>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</si>
  <si>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</si>
  <si>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</si>
  <si>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</si>
  <si>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</si>
  <si>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</si>
  <si>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</si>
  <si>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</si>
  <si>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</si>
  <si>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</si>
  <si>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</si>
  <si>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</si>
  <si>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</si>
  <si>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</si>
  <si>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</si>
  <si>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</si>
  <si>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</si>
  <si>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</si>
  <si>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</si>
  <si>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</si>
  <si>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</si>
  <si>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</si>
  <si>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</si>
  <si>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</si>
  <si>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</si>
  <si>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</si>
  <si>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</si>
  <si>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</si>
  <si>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</si>
  <si>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</si>
  <si>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</si>
  <si>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</si>
  <si>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</si>
  <si>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</si>
  <si>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</si>
  <si>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</si>
  <si>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</si>
  <si>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</si>
  <si>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</si>
  <si>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</si>
  <si>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</si>
  <si>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</si>
  <si>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</si>
  <si>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</si>
  <si>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</si>
  <si>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</si>
  <si>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</si>
  <si>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</si>
  <si>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</si>
  <si>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</si>
  <si>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</si>
  <si>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</si>
  <si>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</si>
  <si>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</si>
  <si>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</si>
  <si>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</si>
  <si>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</si>
  <si>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</si>
  <si>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</si>
  <si>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</si>
  <si>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</si>
  <si>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</si>
  <si>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</si>
  <si>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</si>
  <si>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</si>
  <si>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</si>
  <si>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</si>
  <si>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</si>
  <si>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</si>
  <si>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</si>
  <si>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</si>
  <si>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</si>
  <si>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</si>
  <si>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</si>
  <si>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</si>
  <si>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</si>
  <si>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</si>
  <si>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</si>
  <si>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</si>
  <si>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</si>
  <si>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</si>
  <si>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</si>
  <si>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</si>
  <si>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</si>
  <si>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</si>
  <si>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</si>
  <si>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</si>
  <si>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</si>
  <si>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</si>
  <si>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</si>
  <si>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</si>
  <si>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</si>
  <si>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</si>
  <si>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</si>
  <si>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</si>
  <si>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</si>
  <si>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</si>
  <si>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</si>
  <si>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</si>
  <si>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</si>
  <si>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</si>
  <si>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</si>
  <si>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</si>
  <si>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</si>
  <si>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</si>
  <si>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</si>
  <si>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</si>
  <si>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</si>
  <si>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</si>
  <si>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</si>
  <si>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</si>
  <si>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</si>
  <si>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</si>
  <si>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</si>
  <si>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</si>
  <si>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</si>
  <si>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</si>
  <si>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</si>
  <si>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</si>
  <si>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</si>
  <si>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</si>
  <si>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</si>
  <si>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</si>
  <si>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</si>
  <si>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</si>
  <si>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</si>
  <si>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</si>
  <si>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</si>
  <si>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</si>
  <si>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</si>
  <si>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</si>
  <si>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</si>
  <si>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</si>
  <si>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</si>
  <si>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</si>
  <si>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</si>
  <si>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</si>
  <si>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</si>
  <si>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</si>
  <si>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</si>
  <si>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</si>
  <si>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</si>
  <si>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</si>
  <si>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</si>
  <si>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</si>
  <si>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</si>
  <si>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</si>
  <si>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</si>
  <si>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</si>
  <si>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</si>
  <si>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</si>
  <si>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</si>
  <si>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</si>
  <si>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</si>
  <si>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</si>
  <si>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</si>
  <si>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</si>
  <si>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</si>
  <si>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</si>
  <si>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</si>
  <si>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</si>
  <si>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</si>
  <si>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</si>
  <si>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</si>
  <si>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</si>
  <si>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</si>
  <si>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FI</t>
  </si>
  <si>
    <t>Finland</t>
  </si>
  <si>
    <t>FI - Residential sector summary</t>
  </si>
  <si>
    <t>FI - Number of households</t>
  </si>
  <si>
    <t>FI - Final energy consumption</t>
  </si>
  <si>
    <t>FI - Thermal energy service</t>
  </si>
  <si>
    <t>FI - System efficiency indicator of total stock</t>
  </si>
  <si>
    <t>FI - CO2 emissions</t>
  </si>
  <si>
    <t>FI - Final energy consumption per household</t>
  </si>
  <si>
    <t>FI - Thermal energy service per household</t>
  </si>
  <si>
    <t>FI - CO2 emissions per household</t>
  </si>
  <si>
    <t>FI - Final energy consumption per surface area</t>
  </si>
  <si>
    <t>FI - Thermal energy service per surface area</t>
  </si>
  <si>
    <t>FI - CO2 emissions per surface area</t>
  </si>
  <si>
    <t>FI - Number of new and renovated households</t>
  </si>
  <si>
    <t>FI - Final energy consumption in new and renovated households</t>
  </si>
  <si>
    <t>FI - Thermal energy service in new and renovated households</t>
  </si>
  <si>
    <t>FI - System efficiency indicator of new and renovated households</t>
  </si>
  <si>
    <t>FI - CO2 emissions in new and renovated households</t>
  </si>
  <si>
    <t>FI - Final energy consumption of new and renovated households (per household)</t>
  </si>
  <si>
    <t>FI - Thermal energy service of new and renovated households (per household)</t>
  </si>
  <si>
    <t>FI - CO2 emissions in new and renovated households (per household)</t>
  </si>
  <si>
    <t>FI - Final energy consumption in new and renovated households per surface area</t>
  </si>
  <si>
    <t>FI - Thermal energy service in new and renovated households per surface area</t>
  </si>
  <si>
    <t>FI - CO2 emissions in new and renovated households per surface area</t>
  </si>
  <si>
    <t>FI - Residential / specific electric uses</t>
  </si>
  <si>
    <t>FI - Refrigerators and freezers</t>
  </si>
  <si>
    <t>FI - Washing machines</t>
  </si>
  <si>
    <t>FI - Clothes dryers</t>
  </si>
  <si>
    <t>FI - Dishwashers</t>
  </si>
  <si>
    <t>FI - TV and multimedia</t>
  </si>
  <si>
    <t>FI - ICT equipment</t>
  </si>
  <si>
    <t>FI - Lighting</t>
  </si>
  <si>
    <t>FI - Other appliances (vacuum cleaners, irons etc.)</t>
  </si>
  <si>
    <t>FI - Number of households (detailed structure)</t>
  </si>
  <si>
    <t>FI - Retired equipment (detailed structure)</t>
  </si>
  <si>
    <t>FI - New equipment installations (detailed structure)</t>
  </si>
  <si>
    <t>FI - New equipment installations in new and renovated households (detailed structure)</t>
  </si>
  <si>
    <t>FI - New equipment installations via replacement (detailed structure)</t>
  </si>
  <si>
    <t>FI - Equipment installations in 2015 - vintage structure</t>
  </si>
  <si>
    <t>FI - Final energy consumption (detailed structure)</t>
  </si>
  <si>
    <t>FI - Thermal energy service (detailed structure)</t>
  </si>
  <si>
    <t>FI - System efficiency indicator (detailed structure)</t>
  </si>
  <si>
    <t>FI - CO2 emissions (detailed structure)</t>
  </si>
  <si>
    <t>FI - Final energy consumption per household (detailed structure)</t>
  </si>
  <si>
    <t>FI - Thermal energy service per household (detailed structure)</t>
  </si>
  <si>
    <t>FI - CO2 emissions per household (detailed structure)</t>
  </si>
  <si>
    <t>FI - Final energy consumption per surface area (detailed structure)</t>
  </si>
  <si>
    <t>FI - Thermal energy service per surface area (detailed structure)</t>
  </si>
  <si>
    <t>FI - CO2 emissions per surface area (detailed structure)</t>
  </si>
  <si>
    <t>FI - Final energy consumption in new and renovated households (detailed structure)</t>
  </si>
  <si>
    <t>FI - Thermal energy service in new and renovated households (detailed structure)</t>
  </si>
  <si>
    <t>FI - System efficiency indicator of new and renovated households (detailed structure)</t>
  </si>
  <si>
    <t>FI - CO2 emissions in new and renovated households (detailed structure)</t>
  </si>
  <si>
    <t>FI - Final energy consumption of new and renovated households (detailed structure)</t>
  </si>
  <si>
    <t>FI - Thermal energy service of new and renovated households (detailed structure)</t>
  </si>
  <si>
    <t>FI - Final energy consumption of new and renovated households per surface area (detailed structure)</t>
  </si>
  <si>
    <t>FI - Thermal energy service of new and renovated households per surface area (detailed structure)</t>
  </si>
  <si>
    <t>FI - CO2 emissions in new and renovated households per surface area (detailed structure)</t>
  </si>
  <si>
    <t>FI - Household type: Solids</t>
  </si>
  <si>
    <t>FI - Household type: LPG</t>
  </si>
  <si>
    <t>FI - Household type: Diesel oil</t>
  </si>
  <si>
    <t>FI - Household type: Gas</t>
  </si>
  <si>
    <t>FI - Household type: Biomass and wastes</t>
  </si>
  <si>
    <t>FI - Household type: Geothermal Energy</t>
  </si>
  <si>
    <t>FI - Household type: Derived heat</t>
  </si>
  <si>
    <t>FI - Household type: Advanced electric heating</t>
  </si>
  <si>
    <t>FI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</si>
</sst>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43297.735844907409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76665.685870652596</v>
      </c>
      <c r="C3" s="69">
        <v>78866.730123051879</v>
      </c>
      <c r="D3" s="69">
        <v>80942.548966513219</v>
      </c>
      <c r="E3" s="69">
        <v>84379.049917325843</v>
      </c>
      <c r="F3" s="69">
        <v>87429.704116972338</v>
      </c>
      <c r="G3" s="69">
        <v>90254.307351433585</v>
      </c>
      <c r="H3" s="69">
        <v>93929.865410351544</v>
      </c>
      <c r="I3" s="69">
        <v>97217.536142134151</v>
      </c>
      <c r="J3" s="69">
        <v>99278.910721295892</v>
      </c>
      <c r="K3" s="69">
        <v>96591.324108266039</v>
      </c>
      <c r="L3" s="69">
        <v>99553</v>
      </c>
      <c r="M3" s="69">
        <v>102470.42752928185</v>
      </c>
      <c r="N3" s="69">
        <v>102814.71150856098</v>
      </c>
      <c r="O3" s="69">
        <v>102349.08896921534</v>
      </c>
      <c r="P3" s="69">
        <v>103128.28983192363</v>
      </c>
      <c r="Q3" s="69">
        <v>104848.0076742776</v>
      </c>
    </row>
    <row r="4" spans="1:17" ht="12" customHeight="1" x14ac:dyDescent="0.25">
      <c r="A4" s="79" t="s">
        <v>108</v>
      </c>
      <c r="B4" s="83">
        <v>5171302</v>
      </c>
      <c r="C4" s="83">
        <v>5181115</v>
      </c>
      <c r="D4" s="83">
        <v>5194901</v>
      </c>
      <c r="E4" s="83">
        <v>5206295</v>
      </c>
      <c r="F4" s="83">
        <v>5219732</v>
      </c>
      <c r="G4" s="83">
        <v>5236611</v>
      </c>
      <c r="H4" s="83">
        <v>5255580</v>
      </c>
      <c r="I4" s="83">
        <v>5276955</v>
      </c>
      <c r="J4" s="83">
        <v>5300484</v>
      </c>
      <c r="K4" s="83">
        <v>5326314</v>
      </c>
      <c r="L4" s="83">
        <v>5351427</v>
      </c>
      <c r="M4" s="83">
        <v>5375276</v>
      </c>
      <c r="N4" s="83">
        <v>5401267</v>
      </c>
      <c r="O4" s="83">
        <v>5426674</v>
      </c>
      <c r="P4" s="83">
        <v>5451270</v>
      </c>
      <c r="Q4" s="83">
        <v>5471753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2275572</v>
      </c>
      <c r="C6" s="69">
        <v>2316466</v>
      </c>
      <c r="D6" s="69">
        <v>2360499</v>
      </c>
      <c r="E6" s="69">
        <v>2404886</v>
      </c>
      <c r="F6" s="69">
        <v>2451729</v>
      </c>
      <c r="G6" s="69">
        <v>2465448</v>
      </c>
      <c r="H6" s="69">
        <v>2484908</v>
      </c>
      <c r="I6" s="69">
        <v>2506867</v>
      </c>
      <c r="J6" s="69">
        <v>2536117</v>
      </c>
      <c r="K6" s="69">
        <v>2558268</v>
      </c>
      <c r="L6" s="69">
        <v>2582735</v>
      </c>
      <c r="M6" s="69">
        <v>2601779</v>
      </c>
      <c r="N6" s="69">
        <v>2625798</v>
      </c>
      <c r="O6" s="69">
        <v>2648450</v>
      </c>
      <c r="P6" s="69">
        <v>2666962</v>
      </c>
      <c r="Q6" s="69">
        <v>2699434</v>
      </c>
    </row>
    <row r="7" spans="1:17" ht="12" customHeight="1" x14ac:dyDescent="0.25">
      <c r="A7" s="82" t="s">
        <v>107</v>
      </c>
      <c r="B7" s="81">
        <v>193597.02900000001</v>
      </c>
      <c r="C7" s="81">
        <v>197393.54239999998</v>
      </c>
      <c r="D7" s="81">
        <v>201564.31399999998</v>
      </c>
      <c r="E7" s="81">
        <v>205925.5067</v>
      </c>
      <c r="F7" s="81">
        <v>210602.26159999997</v>
      </c>
      <c r="G7" s="81">
        <v>212243.94999999998</v>
      </c>
      <c r="H7" s="81">
        <v>214579.9584</v>
      </c>
      <c r="I7" s="81">
        <v>217248.59400000001</v>
      </c>
      <c r="J7" s="81">
        <v>220697.1612</v>
      </c>
      <c r="K7" s="81">
        <v>223581.00420000002</v>
      </c>
      <c r="L7" s="81">
        <v>226707.16150000002</v>
      </c>
      <c r="M7" s="81">
        <v>229383.16753307814</v>
      </c>
      <c r="N7" s="81">
        <v>232645.70279999997</v>
      </c>
      <c r="O7" s="81">
        <v>235830.25965694388</v>
      </c>
      <c r="P7" s="81">
        <v>238620.832447922</v>
      </c>
      <c r="Q7" s="81">
        <v>242909.45565397173</v>
      </c>
    </row>
    <row r="8" spans="1:17" ht="12" customHeight="1" x14ac:dyDescent="0.25">
      <c r="A8" s="76" t="s">
        <v>41</v>
      </c>
      <c r="B8" s="80"/>
      <c r="C8" s="80">
        <v>87334.244897959172</v>
      </c>
      <c r="D8" s="80">
        <v>91307.816326530607</v>
      </c>
      <c r="E8" s="80">
        <v>92560.448979591834</v>
      </c>
      <c r="F8" s="80">
        <v>95922.306122448979</v>
      </c>
      <c r="G8" s="80">
        <v>63754.28571428571</v>
      </c>
      <c r="H8" s="80">
        <v>69775.265306122456</v>
      </c>
      <c r="I8" s="80">
        <v>72671.408163265296</v>
      </c>
      <c r="J8" s="80">
        <v>80410.551020408166</v>
      </c>
      <c r="K8" s="80">
        <v>73908.489795918373</v>
      </c>
      <c r="L8" s="80">
        <v>76676.551020408166</v>
      </c>
      <c r="M8" s="80">
        <v>71752.877551020414</v>
      </c>
      <c r="N8" s="80">
        <v>77116.530612244896</v>
      </c>
      <c r="O8" s="80">
        <v>76239.71428571429</v>
      </c>
      <c r="P8" s="80">
        <v>72562</v>
      </c>
      <c r="Q8" s="80">
        <v>86899.795918367337</v>
      </c>
    </row>
    <row r="9" spans="1:17" ht="12" customHeight="1" x14ac:dyDescent="0.25">
      <c r="A9" s="79" t="s">
        <v>106</v>
      </c>
      <c r="B9" s="78"/>
      <c r="C9" s="78">
        <f>C8*C21/1000</f>
        <v>7747.4731755101966</v>
      </c>
      <c r="D9" s="78">
        <f t="shared" ref="D9:Q9" si="0">D8*D21/1000</f>
        <v>8199.2112408163248</v>
      </c>
      <c r="E9" s="78">
        <f t="shared" si="0"/>
        <v>8474.7501285714516</v>
      </c>
      <c r="F9" s="78">
        <f t="shared" si="0"/>
        <v>8879.3162612244778</v>
      </c>
      <c r="G9" s="78">
        <f t="shared" si="0"/>
        <v>5939.6937387755515</v>
      </c>
      <c r="H9" s="78">
        <f t="shared" si="0"/>
        <v>6667.517583673447</v>
      </c>
      <c r="I9" s="78">
        <f t="shared" si="0"/>
        <v>7047.8184244898266</v>
      </c>
      <c r="J9" s="78">
        <f t="shared" si="0"/>
        <v>7882.2119755101503</v>
      </c>
      <c r="K9" s="78">
        <f t="shared" si="0"/>
        <v>7387.8666979593036</v>
      </c>
      <c r="L9" s="78">
        <f t="shared" si="0"/>
        <v>7689.0349367346762</v>
      </c>
      <c r="M9" s="78">
        <f t="shared" si="0"/>
        <v>7302.6827983842495</v>
      </c>
      <c r="N9" s="78">
        <f t="shared" si="0"/>
        <v>7943.8244002499578</v>
      </c>
      <c r="O9" s="78">
        <f t="shared" si="0"/>
        <v>7932.4283426581469</v>
      </c>
      <c r="P9" s="78">
        <f t="shared" si="0"/>
        <v>7603.4352329565745</v>
      </c>
      <c r="Q9" s="78">
        <f t="shared" si="0"/>
        <v>9158.4361131501573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5228.63</v>
      </c>
      <c r="C11" s="211">
        <v>5761.11</v>
      </c>
      <c r="D11" s="211">
        <v>5738.01</v>
      </c>
      <c r="E11" s="211">
        <v>5671.74</v>
      </c>
      <c r="F11" s="211">
        <v>5558.62</v>
      </c>
      <c r="G11" s="211">
        <v>5309.79</v>
      </c>
      <c r="H11" s="211">
        <v>5459.06</v>
      </c>
      <c r="I11" s="211">
        <v>5334.62</v>
      </c>
      <c r="J11" s="211">
        <v>5350.86</v>
      </c>
      <c r="K11" s="211">
        <v>5619.86</v>
      </c>
      <c r="L11" s="211">
        <v>6190.94</v>
      </c>
      <c r="M11" s="211">
        <v>5233.5600000000004</v>
      </c>
      <c r="N11" s="211">
        <v>5855.4</v>
      </c>
      <c r="O11" s="211">
        <v>5274.05</v>
      </c>
      <c r="P11" s="211">
        <v>5244.71</v>
      </c>
      <c r="Q11" s="211">
        <v>5032.28</v>
      </c>
    </row>
    <row r="12" spans="1:17" ht="12" customHeight="1" x14ac:dyDescent="0.25">
      <c r="A12" s="76" t="s">
        <v>104</v>
      </c>
      <c r="B12" s="212">
        <v>5759.7166666666644</v>
      </c>
      <c r="C12" s="212">
        <v>5759.7166666666644</v>
      </c>
      <c r="D12" s="212">
        <v>5759.7166666666644</v>
      </c>
      <c r="E12" s="212">
        <v>5759.7166666666644</v>
      </c>
      <c r="F12" s="212">
        <v>5759.7166666666644</v>
      </c>
      <c r="G12" s="212">
        <v>5759.7166666666644</v>
      </c>
      <c r="H12" s="212">
        <v>5759.7166666666644</v>
      </c>
      <c r="I12" s="212">
        <v>5759.7166666666644</v>
      </c>
      <c r="J12" s="212">
        <v>5759.7166666666644</v>
      </c>
      <c r="K12" s="212">
        <v>5759.7166666666644</v>
      </c>
      <c r="L12" s="212">
        <v>5759.7166666666644</v>
      </c>
      <c r="M12" s="212">
        <v>5759.7166666666644</v>
      </c>
      <c r="N12" s="212">
        <v>5759.7166666666644</v>
      </c>
      <c r="O12" s="212">
        <v>5759.7166666666644</v>
      </c>
      <c r="P12" s="212">
        <v>5759.7166666666644</v>
      </c>
      <c r="Q12" s="212">
        <v>5759.7166666666644</v>
      </c>
    </row>
    <row r="13" spans="1:17" ht="12" customHeight="1" x14ac:dyDescent="0.25">
      <c r="A13" s="75" t="s">
        <v>103</v>
      </c>
      <c r="B13" s="213">
        <f>IF(B11=0,0,B11/B12)</f>
        <v>0.90779291805441853</v>
      </c>
      <c r="C13" s="213">
        <f t="shared" ref="C13:Q13" si="1">IF(C11=0,0,C11/C12)</f>
        <v>1.0002419100476589</v>
      </c>
      <c r="D13" s="213">
        <f t="shared" si="1"/>
        <v>0.99623129609963501</v>
      </c>
      <c r="E13" s="213">
        <f t="shared" si="1"/>
        <v>0.98472552179939443</v>
      </c>
      <c r="F13" s="213">
        <f t="shared" si="1"/>
        <v>0.96508566682967656</v>
      </c>
      <c r="G13" s="213">
        <f t="shared" si="1"/>
        <v>0.92188388896444595</v>
      </c>
      <c r="H13" s="213">
        <f t="shared" si="1"/>
        <v>0.94780009433334433</v>
      </c>
      <c r="I13" s="213">
        <f t="shared" si="1"/>
        <v>0.92619486490944325</v>
      </c>
      <c r="J13" s="213">
        <f t="shared" si="1"/>
        <v>0.92901444804866007</v>
      </c>
      <c r="K13" s="213">
        <f t="shared" si="1"/>
        <v>0.97571813428322607</v>
      </c>
      <c r="L13" s="213">
        <f t="shared" si="1"/>
        <v>1.0748688448216495</v>
      </c>
      <c r="M13" s="213">
        <f t="shared" si="1"/>
        <v>0.90864886293596658</v>
      </c>
      <c r="N13" s="213">
        <f t="shared" si="1"/>
        <v>1.0166125069809571</v>
      </c>
      <c r="O13" s="213">
        <f t="shared" si="1"/>
        <v>0.91567872262235162</v>
      </c>
      <c r="P13" s="213">
        <f t="shared" si="1"/>
        <v>0.91058472204940677</v>
      </c>
      <c r="Q13" s="213">
        <f t="shared" si="1"/>
        <v>0.87370269949621393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2.2725284016502223</v>
      </c>
      <c r="C17" s="74">
        <f t="shared" si="2"/>
        <v>2.2366462533877036</v>
      </c>
      <c r="D17" s="74">
        <f t="shared" si="2"/>
        <v>2.2007639062757494</v>
      </c>
      <c r="E17" s="74">
        <f t="shared" si="2"/>
        <v>2.1648822438984632</v>
      </c>
      <c r="F17" s="74">
        <f t="shared" si="2"/>
        <v>2.1290003911525295</v>
      </c>
      <c r="G17" s="74">
        <f t="shared" si="2"/>
        <v>2.1239997761056002</v>
      </c>
      <c r="H17" s="74">
        <f t="shared" si="2"/>
        <v>2.114999830979658</v>
      </c>
      <c r="I17" s="74">
        <f t="shared" si="2"/>
        <v>2.1049999860383499</v>
      </c>
      <c r="J17" s="74">
        <f t="shared" si="2"/>
        <v>2.089999791019105</v>
      </c>
      <c r="K17" s="74">
        <f t="shared" si="2"/>
        <v>2.0820000093813471</v>
      </c>
      <c r="L17" s="74">
        <f t="shared" si="2"/>
        <v>2.072000030974916</v>
      </c>
      <c r="M17" s="74">
        <f t="shared" si="2"/>
        <v>2.0660002252305056</v>
      </c>
      <c r="N17" s="74">
        <f t="shared" si="2"/>
        <v>2.0570001957500157</v>
      </c>
      <c r="O17" s="74">
        <f t="shared" si="2"/>
        <v>2.0489999811210331</v>
      </c>
      <c r="P17" s="74">
        <f t="shared" si="2"/>
        <v>2.0439998770136207</v>
      </c>
      <c r="Q17" s="74">
        <f t="shared" si="2"/>
        <v>2.0270001044663437</v>
      </c>
    </row>
    <row r="18" spans="1:17" ht="12" customHeight="1" x14ac:dyDescent="0.25">
      <c r="A18" s="68" t="s">
        <v>100</v>
      </c>
      <c r="B18" s="73">
        <f t="shared" ref="B18:Q18" si="3">B7*1000/B4</f>
        <v>37.436805856629533</v>
      </c>
      <c r="C18" s="73">
        <f t="shared" si="3"/>
        <v>38.098660693692374</v>
      </c>
      <c r="D18" s="73">
        <f t="shared" si="3"/>
        <v>38.800414868348781</v>
      </c>
      <c r="E18" s="73">
        <f t="shared" si="3"/>
        <v>39.553176817679365</v>
      </c>
      <c r="F18" s="73">
        <f t="shared" si="3"/>
        <v>40.347332315145678</v>
      </c>
      <c r="G18" s="73">
        <f t="shared" si="3"/>
        <v>40.530784127367866</v>
      </c>
      <c r="H18" s="73">
        <f t="shared" si="3"/>
        <v>40.828977658032038</v>
      </c>
      <c r="I18" s="73">
        <f t="shared" si="3"/>
        <v>41.169309573418758</v>
      </c>
      <c r="J18" s="73">
        <f t="shared" si="3"/>
        <v>41.637171473397522</v>
      </c>
      <c r="K18" s="73">
        <f t="shared" si="3"/>
        <v>41.976684851850642</v>
      </c>
      <c r="L18" s="73">
        <f t="shared" si="3"/>
        <v>42.36387070215104</v>
      </c>
      <c r="M18" s="73">
        <f t="shared" si="3"/>
        <v>42.673746898406357</v>
      </c>
      <c r="N18" s="73">
        <f t="shared" si="3"/>
        <v>43.072431486908535</v>
      </c>
      <c r="O18" s="73">
        <f t="shared" si="3"/>
        <v>43.457605829453527</v>
      </c>
      <c r="P18" s="73">
        <f t="shared" si="3"/>
        <v>43.773438565310833</v>
      </c>
      <c r="Q18" s="73">
        <f t="shared" si="3"/>
        <v>44.393351756552562</v>
      </c>
    </row>
    <row r="19" spans="1:17" ht="12" customHeight="1" x14ac:dyDescent="0.25">
      <c r="A19" s="66" t="s">
        <v>99</v>
      </c>
      <c r="B19" s="65">
        <f t="shared" ref="B19:Q19" si="4">B7*1000/B6</f>
        <v>85.076204576255989</v>
      </c>
      <c r="C19" s="65">
        <f t="shared" si="4"/>
        <v>85.213226699636422</v>
      </c>
      <c r="D19" s="65">
        <f t="shared" si="4"/>
        <v>85.390552590786939</v>
      </c>
      <c r="E19" s="65">
        <f t="shared" si="4"/>
        <v>85.62797018237039</v>
      </c>
      <c r="F19" s="65">
        <f t="shared" si="4"/>
        <v>85.899486280906231</v>
      </c>
      <c r="G19" s="65">
        <f t="shared" si="4"/>
        <v>86.087376411913766</v>
      </c>
      <c r="H19" s="65">
        <f t="shared" si="4"/>
        <v>86.353280845809991</v>
      </c>
      <c r="I19" s="65">
        <f t="shared" si="4"/>
        <v>86.661396077254992</v>
      </c>
      <c r="J19" s="65">
        <f t="shared" si="4"/>
        <v>87.021679678027468</v>
      </c>
      <c r="K19" s="65">
        <f t="shared" si="4"/>
        <v>87.395458255350889</v>
      </c>
      <c r="L19" s="65">
        <f t="shared" si="4"/>
        <v>87.777941407074294</v>
      </c>
      <c r="M19" s="65">
        <f t="shared" si="4"/>
        <v>88.163970703537132</v>
      </c>
      <c r="N19" s="65">
        <f t="shared" si="4"/>
        <v>88.6</v>
      </c>
      <c r="O19" s="65">
        <f t="shared" si="4"/>
        <v>89.044633524115568</v>
      </c>
      <c r="P19" s="65">
        <f t="shared" si="4"/>
        <v>89.472903043958624</v>
      </c>
      <c r="Q19" s="65">
        <f t="shared" si="4"/>
        <v>89.985328648143181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39.662328736991775</v>
      </c>
      <c r="D20" s="72">
        <f t="shared" ref="D20:Q20" si="6">D21/D17</f>
        <v>40.802865543911309</v>
      </c>
      <c r="E20" s="72">
        <f t="shared" si="6"/>
        <v>42.292871345234438</v>
      </c>
      <c r="F20" s="72">
        <f t="shared" si="6"/>
        <v>43.479463066508323</v>
      </c>
      <c r="G20" s="72">
        <f t="shared" si="6"/>
        <v>43.863188837538281</v>
      </c>
      <c r="H20" s="72">
        <f t="shared" si="6"/>
        <v>45.18063559339847</v>
      </c>
      <c r="I20" s="72">
        <f t="shared" si="6"/>
        <v>46.072208795666391</v>
      </c>
      <c r="J20" s="72">
        <f t="shared" si="6"/>
        <v>46.901726439674427</v>
      </c>
      <c r="K20" s="72">
        <f t="shared" si="6"/>
        <v>48.011358572244674</v>
      </c>
      <c r="L20" s="72">
        <f t="shared" si="6"/>
        <v>48.397118707157496</v>
      </c>
      <c r="M20" s="72">
        <f t="shared" si="6"/>
        <v>49.262080528542647</v>
      </c>
      <c r="N20" s="72">
        <f t="shared" si="6"/>
        <v>50.078097283483977</v>
      </c>
      <c r="O20" s="72">
        <f t="shared" si="6"/>
        <v>50.77885959227649</v>
      </c>
      <c r="P20" s="72">
        <f t="shared" si="6"/>
        <v>51.264855913293914</v>
      </c>
      <c r="Q20" s="72">
        <f t="shared" si="6"/>
        <v>51.993468778320405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88.710598970224112</v>
      </c>
      <c r="D21" s="71">
        <v>89.797473761662431</v>
      </c>
      <c r="E21" s="71">
        <v>91.559086218780152</v>
      </c>
      <c r="F21" s="71">
        <v>92.567793875698172</v>
      </c>
      <c r="G21" s="71">
        <v>93.165403270208969</v>
      </c>
      <c r="H21" s="71">
        <v>95.557036643591289</v>
      </c>
      <c r="I21" s="71">
        <v>96.981998871633692</v>
      </c>
      <c r="J21" s="71">
        <v>98.024598457354784</v>
      </c>
      <c r="K21" s="71">
        <v>99.95964899782463</v>
      </c>
      <c r="L21" s="71">
        <v>100.27883146032703</v>
      </c>
      <c r="M21" s="71">
        <v>101.77546946729241</v>
      </c>
      <c r="N21" s="71">
        <v>103.01065591491486</v>
      </c>
      <c r="O21" s="71">
        <v>104.04588234592212</v>
      </c>
      <c r="P21" s="71">
        <v>104.78535918189375</v>
      </c>
      <c r="Q21" s="71">
        <v>105.39076664522304</v>
      </c>
    </row>
    <row r="22" spans="1:17" ht="12" customHeight="1" x14ac:dyDescent="0.25">
      <c r="A22" s="70" t="s">
        <v>217</v>
      </c>
      <c r="B22" s="69">
        <f t="shared" ref="B22:Q22" si="8">B3*1000000/B4</f>
        <v>14825.219233116264</v>
      </c>
      <c r="C22" s="69">
        <f t="shared" si="8"/>
        <v>15221.960933708648</v>
      </c>
      <c r="D22" s="69">
        <f t="shared" si="8"/>
        <v>15581.153320633677</v>
      </c>
      <c r="E22" s="69">
        <f t="shared" si="8"/>
        <v>16207.120402767388</v>
      </c>
      <c r="F22" s="69">
        <f t="shared" si="8"/>
        <v>16749.845416770888</v>
      </c>
      <c r="G22" s="69">
        <f t="shared" si="8"/>
        <v>17235.25145393339</v>
      </c>
      <c r="H22" s="69">
        <f t="shared" si="8"/>
        <v>17872.407119737793</v>
      </c>
      <c r="I22" s="69">
        <f t="shared" si="8"/>
        <v>18423.036797193487</v>
      </c>
      <c r="J22" s="69">
        <f t="shared" si="8"/>
        <v>18730.159495113257</v>
      </c>
      <c r="K22" s="69">
        <f t="shared" si="8"/>
        <v>18134.740856109129</v>
      </c>
      <c r="L22" s="69">
        <f t="shared" si="8"/>
        <v>18603.075403999719</v>
      </c>
      <c r="M22" s="69">
        <f t="shared" si="8"/>
        <v>19063.286709237225</v>
      </c>
      <c r="N22" s="69">
        <f t="shared" si="8"/>
        <v>19035.295146224209</v>
      </c>
      <c r="O22" s="69">
        <f t="shared" si="8"/>
        <v>18860.371743210548</v>
      </c>
      <c r="P22" s="69">
        <f t="shared" si="8"/>
        <v>18918.213523073271</v>
      </c>
      <c r="Q22" s="69">
        <f t="shared" si="8"/>
        <v>19161.685053085839</v>
      </c>
    </row>
    <row r="23" spans="1:17" ht="12" customHeight="1" x14ac:dyDescent="0.25">
      <c r="A23" s="68" t="s">
        <v>218</v>
      </c>
      <c r="B23" s="67">
        <f t="shared" ref="B23:Q23" si="9">B3*1000000/B6</f>
        <v>33690.731767947844</v>
      </c>
      <c r="C23" s="67">
        <f t="shared" si="9"/>
        <v>34046.141891593434</v>
      </c>
      <c r="D23" s="67">
        <f t="shared" si="9"/>
        <v>34290.439846199137</v>
      </c>
      <c r="E23" s="67">
        <f t="shared" si="9"/>
        <v>35086.507184675633</v>
      </c>
      <c r="F23" s="67">
        <f t="shared" si="9"/>
        <v>35660.427444049623</v>
      </c>
      <c r="G23" s="67">
        <f t="shared" si="9"/>
        <v>36607.670229278243</v>
      </c>
      <c r="H23" s="67">
        <f t="shared" si="9"/>
        <v>37800.138037445067</v>
      </c>
      <c r="I23" s="67">
        <f t="shared" si="9"/>
        <v>38780.492200876295</v>
      </c>
      <c r="J23" s="67">
        <f t="shared" si="9"/>
        <v>39146.029430541217</v>
      </c>
      <c r="K23" s="67">
        <f t="shared" si="9"/>
        <v>37756.530632547503</v>
      </c>
      <c r="L23" s="67">
        <f t="shared" si="9"/>
        <v>38545.572813316117</v>
      </c>
      <c r="M23" s="67">
        <f t="shared" si="9"/>
        <v>39384.754634917816</v>
      </c>
      <c r="N23" s="67">
        <f t="shared" si="9"/>
        <v>39155.605841942524</v>
      </c>
      <c r="O23" s="67">
        <f t="shared" si="9"/>
        <v>38644.901345774073</v>
      </c>
      <c r="P23" s="67">
        <f t="shared" si="9"/>
        <v>38668.826114479183</v>
      </c>
      <c r="Q23" s="67">
        <f t="shared" si="9"/>
        <v>38840.737604356174</v>
      </c>
    </row>
    <row r="24" spans="1:17" ht="12" customHeight="1" x14ac:dyDescent="0.25">
      <c r="A24" s="66" t="s">
        <v>215</v>
      </c>
      <c r="B24" s="65">
        <v>1.0444346669151061</v>
      </c>
      <c r="C24" s="65">
        <v>1.0392084630286309</v>
      </c>
      <c r="D24" s="65">
        <v>1.0363035717319906</v>
      </c>
      <c r="E24" s="65">
        <v>1.0512862932946463</v>
      </c>
      <c r="F24" s="65">
        <v>1.0535119094264824</v>
      </c>
      <c r="G24" s="65">
        <v>1.0655690906790523</v>
      </c>
      <c r="H24" s="65">
        <v>1.0822716635547653</v>
      </c>
      <c r="I24" s="65">
        <v>1.093724626151128</v>
      </c>
      <c r="J24" s="65">
        <v>1.1103479465479362</v>
      </c>
      <c r="K24" s="65">
        <v>1.0956820605848574</v>
      </c>
      <c r="L24" s="65">
        <v>1.1181110315159342</v>
      </c>
      <c r="M24" s="65">
        <v>1.1472653656520078</v>
      </c>
      <c r="N24" s="65">
        <v>1.1565376306233695</v>
      </c>
      <c r="O24" s="65">
        <v>1.1488650862431937</v>
      </c>
      <c r="P24" s="65">
        <v>1.1453213750474864</v>
      </c>
      <c r="Q24" s="65">
        <v>1.1341886019151319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4629.1627939743494</v>
      </c>
      <c r="C36" s="55">
        <f t="shared" ref="C36:Q36" si="10">SUM(C37:C38,C41:C42,C48:C49)</f>
        <v>5168.7828399999989</v>
      </c>
      <c r="D36" s="55">
        <f t="shared" si="10"/>
        <v>5194.0328599999984</v>
      </c>
      <c r="E36" s="55">
        <f t="shared" si="10"/>
        <v>5444.2064300000011</v>
      </c>
      <c r="F36" s="55">
        <f t="shared" si="10"/>
        <v>5218.5416099999984</v>
      </c>
      <c r="G36" s="55">
        <f t="shared" si="10"/>
        <v>5163.8180415655124</v>
      </c>
      <c r="H36" s="55">
        <f t="shared" si="10"/>
        <v>5218.7582299999995</v>
      </c>
      <c r="I36" s="55">
        <f t="shared" si="10"/>
        <v>5258.4320599999992</v>
      </c>
      <c r="J36" s="55">
        <f t="shared" si="10"/>
        <v>5178.4839499999998</v>
      </c>
      <c r="K36" s="55">
        <f t="shared" si="10"/>
        <v>5412.7332300000007</v>
      </c>
      <c r="L36" s="55">
        <f t="shared" si="10"/>
        <v>5929.5263687744464</v>
      </c>
      <c r="M36" s="55">
        <f t="shared" si="10"/>
        <v>5193.0859569118202</v>
      </c>
      <c r="N36" s="55">
        <f t="shared" si="10"/>
        <v>5550.8036946331194</v>
      </c>
      <c r="O36" s="55">
        <f t="shared" si="10"/>
        <v>5230.1661342319121</v>
      </c>
      <c r="P36" s="55">
        <f t="shared" si="10"/>
        <v>5182.6262023762556</v>
      </c>
      <c r="Q36" s="55">
        <f t="shared" si="10"/>
        <v>5014.8224964376941</v>
      </c>
    </row>
    <row r="37" spans="1:17" ht="12" customHeight="1" x14ac:dyDescent="0.25">
      <c r="A37" s="54" t="s">
        <v>58</v>
      </c>
      <c r="B37" s="53">
        <v>11.321835101723217</v>
      </c>
      <c r="C37" s="53">
        <v>12.595480000000004</v>
      </c>
      <c r="D37" s="53">
        <v>12.10106</v>
      </c>
      <c r="E37" s="53">
        <v>11.899910000000007</v>
      </c>
      <c r="F37" s="53">
        <v>11.898829999999993</v>
      </c>
      <c r="G37" s="53">
        <v>11.853421843606119</v>
      </c>
      <c r="H37" s="53">
        <v>11.997580000000006</v>
      </c>
      <c r="I37" s="53">
        <v>11.297449999999998</v>
      </c>
      <c r="J37" s="53">
        <v>7.30063</v>
      </c>
      <c r="K37" s="53">
        <v>7.2019399999999987</v>
      </c>
      <c r="L37" s="53">
        <v>8.0736291274166785</v>
      </c>
      <c r="M37" s="53">
        <v>5.6127113829231394</v>
      </c>
      <c r="N37" s="53">
        <v>5.6348919871613408</v>
      </c>
      <c r="O37" s="53">
        <v>4.7278799094952468</v>
      </c>
      <c r="P37" s="53">
        <v>4.4185393508249771</v>
      </c>
      <c r="Q37" s="53">
        <v>3.6084808675115738</v>
      </c>
    </row>
    <row r="38" spans="1:17" ht="12" customHeight="1" x14ac:dyDescent="0.25">
      <c r="A38" s="51" t="s">
        <v>85</v>
      </c>
      <c r="B38" s="50">
        <f>SUM(B39:B40)</f>
        <v>881.07740330126364</v>
      </c>
      <c r="C38" s="50">
        <f t="shared" ref="C38:Q38" si="11">SUM(C39:C40)</f>
        <v>1080.9816799999996</v>
      </c>
      <c r="D38" s="50">
        <f t="shared" si="11"/>
        <v>1001.0989399999996</v>
      </c>
      <c r="E38" s="50">
        <f t="shared" si="11"/>
        <v>1080.9665</v>
      </c>
      <c r="F38" s="50">
        <f t="shared" si="11"/>
        <v>908.65679999999963</v>
      </c>
      <c r="G38" s="50">
        <f t="shared" si="11"/>
        <v>841.40451972619189</v>
      </c>
      <c r="H38" s="50">
        <f t="shared" si="11"/>
        <v>783.49915999999973</v>
      </c>
      <c r="I38" s="50">
        <f t="shared" si="11"/>
        <v>792.73154999999997</v>
      </c>
      <c r="J38" s="50">
        <f t="shared" si="11"/>
        <v>638.52622999999983</v>
      </c>
      <c r="K38" s="50">
        <f t="shared" si="11"/>
        <v>621.32182000000023</v>
      </c>
      <c r="L38" s="50">
        <f t="shared" si="11"/>
        <v>670.19789921158406</v>
      </c>
      <c r="M38" s="50">
        <f t="shared" si="11"/>
        <v>528.06112851546584</v>
      </c>
      <c r="N38" s="50">
        <f t="shared" si="11"/>
        <v>555.55243312815628</v>
      </c>
      <c r="O38" s="50">
        <f t="shared" si="11"/>
        <v>495.52053163153107</v>
      </c>
      <c r="P38" s="50">
        <f t="shared" si="11"/>
        <v>480.03525410954342</v>
      </c>
      <c r="Q38" s="50">
        <f t="shared" si="11"/>
        <v>444.12405938137363</v>
      </c>
    </row>
    <row r="39" spans="1:17" ht="12" customHeight="1" x14ac:dyDescent="0.25">
      <c r="A39" s="52" t="s">
        <v>84</v>
      </c>
      <c r="B39" s="50">
        <v>3.3197636325661972</v>
      </c>
      <c r="C39" s="50">
        <v>5.5005300000000013</v>
      </c>
      <c r="D39" s="50">
        <v>5.501529999999998</v>
      </c>
      <c r="E39" s="50">
        <v>6.6016399999999988</v>
      </c>
      <c r="F39" s="50">
        <v>5.5007099999999989</v>
      </c>
      <c r="G39" s="50">
        <v>6.6161179644413739</v>
      </c>
      <c r="H39" s="50">
        <v>3.3016999999999999</v>
      </c>
      <c r="I39" s="50">
        <v>4.4006499999999997</v>
      </c>
      <c r="J39" s="50">
        <v>6.6014699999999991</v>
      </c>
      <c r="K39" s="50">
        <v>7.7017599999999984</v>
      </c>
      <c r="L39" s="50">
        <v>5.5169289296088841</v>
      </c>
      <c r="M39" s="50">
        <v>4.4184023581376266</v>
      </c>
      <c r="N39" s="50">
        <v>3.3198803741114711</v>
      </c>
      <c r="O39" s="50">
        <v>4.4191496007873807</v>
      </c>
      <c r="P39" s="50">
        <v>4.4186768859333352</v>
      </c>
      <c r="Q39" s="50">
        <v>5.5261469042555671</v>
      </c>
    </row>
    <row r="40" spans="1:17" ht="12" customHeight="1" x14ac:dyDescent="0.25">
      <c r="A40" s="52" t="s">
        <v>83</v>
      </c>
      <c r="B40" s="50">
        <v>877.75763966869749</v>
      </c>
      <c r="C40" s="50">
        <v>1075.4811499999996</v>
      </c>
      <c r="D40" s="50">
        <v>995.59740999999963</v>
      </c>
      <c r="E40" s="50">
        <v>1074.3648599999999</v>
      </c>
      <c r="F40" s="50">
        <v>903.15608999999961</v>
      </c>
      <c r="G40" s="50">
        <v>834.78840176175049</v>
      </c>
      <c r="H40" s="50">
        <v>780.19745999999975</v>
      </c>
      <c r="I40" s="50">
        <v>788.33089999999993</v>
      </c>
      <c r="J40" s="50">
        <v>631.92475999999988</v>
      </c>
      <c r="K40" s="50">
        <v>613.62006000000019</v>
      </c>
      <c r="L40" s="50">
        <v>664.68097028197519</v>
      </c>
      <c r="M40" s="50">
        <v>523.64272615732818</v>
      </c>
      <c r="N40" s="50">
        <v>552.23255275404483</v>
      </c>
      <c r="O40" s="50">
        <v>491.10138203074371</v>
      </c>
      <c r="P40" s="50">
        <v>475.61657722361008</v>
      </c>
      <c r="Q40" s="50">
        <v>438.59791247711809</v>
      </c>
    </row>
    <row r="41" spans="1:17" ht="12" customHeight="1" x14ac:dyDescent="0.25">
      <c r="A41" s="51" t="s">
        <v>56</v>
      </c>
      <c r="B41" s="50">
        <v>22.419159229813459</v>
      </c>
      <c r="C41" s="50">
        <v>26.100240000000003</v>
      </c>
      <c r="D41" s="50">
        <v>28.799330000000001</v>
      </c>
      <c r="E41" s="50">
        <v>28.496529999999982</v>
      </c>
      <c r="F41" s="50">
        <v>29.597690000000004</v>
      </c>
      <c r="G41" s="50">
        <v>30.286414172644427</v>
      </c>
      <c r="H41" s="50">
        <v>35.903549999999981</v>
      </c>
      <c r="I41" s="50">
        <v>38.895709999999987</v>
      </c>
      <c r="J41" s="50">
        <v>38.453049999999998</v>
      </c>
      <c r="K41" s="50">
        <v>41.049230000000009</v>
      </c>
      <c r="L41" s="50">
        <v>46.04833424670462</v>
      </c>
      <c r="M41" s="50">
        <v>30.921385523077429</v>
      </c>
      <c r="N41" s="50">
        <v>33.319111139849909</v>
      </c>
      <c r="O41" s="50">
        <v>29.44977058839611</v>
      </c>
      <c r="P41" s="50">
        <v>28.673739799335443</v>
      </c>
      <c r="Q41" s="50">
        <v>26.296969285627757</v>
      </c>
    </row>
    <row r="42" spans="1:17" ht="12" customHeight="1" x14ac:dyDescent="0.25">
      <c r="A42" s="51" t="s">
        <v>82</v>
      </c>
      <c r="B42" s="50">
        <f>SUM(B43:B47)</f>
        <v>936.10804394173545</v>
      </c>
      <c r="C42" s="50">
        <f t="shared" ref="C42:Q42" si="12">SUM(C43:C47)</f>
        <v>1051.86771</v>
      </c>
      <c r="D42" s="50">
        <f t="shared" si="12"/>
        <v>1082.8434199999997</v>
      </c>
      <c r="E42" s="50">
        <f t="shared" si="12"/>
        <v>1093.9182900000005</v>
      </c>
      <c r="F42" s="50">
        <f t="shared" si="12"/>
        <v>1101.8815099999999</v>
      </c>
      <c r="G42" s="50">
        <f t="shared" si="12"/>
        <v>1106.7636335393192</v>
      </c>
      <c r="H42" s="50">
        <f t="shared" si="12"/>
        <v>1140.2967799999999</v>
      </c>
      <c r="I42" s="50">
        <f t="shared" si="12"/>
        <v>1150.5847099999999</v>
      </c>
      <c r="J42" s="50">
        <f t="shared" si="12"/>
        <v>1263.7133800000001</v>
      </c>
      <c r="K42" s="50">
        <f t="shared" si="12"/>
        <v>1341.57086</v>
      </c>
      <c r="L42" s="50">
        <f t="shared" si="12"/>
        <v>1495.0585805248465</v>
      </c>
      <c r="M42" s="50">
        <f t="shared" si="12"/>
        <v>1276.3987008867471</v>
      </c>
      <c r="N42" s="50">
        <f t="shared" si="12"/>
        <v>1371.2572116855497</v>
      </c>
      <c r="O42" s="50">
        <f t="shared" si="12"/>
        <v>1252.6697434187952</v>
      </c>
      <c r="P42" s="50">
        <f t="shared" si="12"/>
        <v>1268.634780829834</v>
      </c>
      <c r="Q42" s="50">
        <f t="shared" si="12"/>
        <v>1196.5887168925296</v>
      </c>
    </row>
    <row r="43" spans="1:17" ht="12" customHeight="1" x14ac:dyDescent="0.25">
      <c r="A43" s="52" t="s">
        <v>55</v>
      </c>
      <c r="B43" s="50">
        <v>935.72589050713157</v>
      </c>
      <c r="C43" s="50">
        <v>1051.4677099999999</v>
      </c>
      <c r="D43" s="50">
        <v>1082.4434200000001</v>
      </c>
      <c r="E43" s="50">
        <v>1093.5182900000004</v>
      </c>
      <c r="F43" s="50">
        <v>1101.4815099999998</v>
      </c>
      <c r="G43" s="50">
        <v>1106.2859417460643</v>
      </c>
      <c r="H43" s="50">
        <v>1139.69678</v>
      </c>
      <c r="I43" s="50">
        <v>1149.98471</v>
      </c>
      <c r="J43" s="50">
        <v>1262.9133800000002</v>
      </c>
      <c r="K43" s="50">
        <v>1332.7642500000002</v>
      </c>
      <c r="L43" s="50">
        <v>1481.1339225822474</v>
      </c>
      <c r="M43" s="50">
        <v>1264.910169679061</v>
      </c>
      <c r="N43" s="50">
        <v>1366.1601738077329</v>
      </c>
      <c r="O43" s="50">
        <v>1251.4277447563322</v>
      </c>
      <c r="P43" s="50">
        <v>1267.2733592190573</v>
      </c>
      <c r="Q43" s="50">
        <v>1195.1078723334392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8.006610000000002</v>
      </c>
      <c r="L45" s="50">
        <v>12.993158945751979</v>
      </c>
      <c r="M45" s="50">
        <v>10.461493852187882</v>
      </c>
      <c r="N45" s="50">
        <v>3.9744621636678783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0.38215343460387885</v>
      </c>
      <c r="C46" s="50">
        <v>0.39999999999999991</v>
      </c>
      <c r="D46" s="50">
        <v>0.39999999999963615</v>
      </c>
      <c r="E46" s="50">
        <v>0.39999999999999991</v>
      </c>
      <c r="F46" s="50">
        <v>0.39999999999999991</v>
      </c>
      <c r="G46" s="50">
        <v>0.47769179325496219</v>
      </c>
      <c r="H46" s="50">
        <v>0.6</v>
      </c>
      <c r="I46" s="50">
        <v>0.59999999999999987</v>
      </c>
      <c r="J46" s="50">
        <v>0.80000000000000016</v>
      </c>
      <c r="K46" s="50">
        <v>0.8</v>
      </c>
      <c r="L46" s="50">
        <v>0.93149899684726711</v>
      </c>
      <c r="M46" s="50">
        <v>1.0270373554981229</v>
      </c>
      <c r="N46" s="50">
        <v>1.1225757141489794</v>
      </c>
      <c r="O46" s="50">
        <v>1.2419986624629473</v>
      </c>
      <c r="P46" s="50">
        <v>1.3614216107766879</v>
      </c>
      <c r="Q46" s="50">
        <v>1.4808445590904284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1278.5873178870818</v>
      </c>
      <c r="C48" s="50">
        <v>1393.7936399999999</v>
      </c>
      <c r="D48" s="50">
        <v>1427.3248899999999</v>
      </c>
      <c r="E48" s="50">
        <v>1516.7327700000003</v>
      </c>
      <c r="F48" s="50">
        <v>1465.1992099999993</v>
      </c>
      <c r="G48" s="50">
        <v>1430.7775674351476</v>
      </c>
      <c r="H48" s="50">
        <v>1469.4835999999998</v>
      </c>
      <c r="I48" s="50">
        <v>1488.32377</v>
      </c>
      <c r="J48" s="50">
        <v>1476.8420199999994</v>
      </c>
      <c r="K48" s="50">
        <v>1566.16426</v>
      </c>
      <c r="L48" s="50">
        <v>1740.7591512527722</v>
      </c>
      <c r="M48" s="50">
        <v>1509.7926128775198</v>
      </c>
      <c r="N48" s="50">
        <v>1660.53232176746</v>
      </c>
      <c r="O48" s="50">
        <v>1598.2798346008276</v>
      </c>
      <c r="P48" s="50">
        <v>1572.4899785602806</v>
      </c>
      <c r="Q48" s="50">
        <v>1545.6844321728786</v>
      </c>
    </row>
    <row r="49" spans="1:17" ht="12" customHeight="1" x14ac:dyDescent="0.25">
      <c r="A49" s="49" t="s">
        <v>60</v>
      </c>
      <c r="B49" s="48">
        <v>1499.649034512732</v>
      </c>
      <c r="C49" s="48">
        <v>1603.4440899999997</v>
      </c>
      <c r="D49" s="48">
        <v>1641.8652199999995</v>
      </c>
      <c r="E49" s="48">
        <v>1712.1924300000001</v>
      </c>
      <c r="F49" s="48">
        <v>1701.3075699999995</v>
      </c>
      <c r="G49" s="48">
        <v>1742.7324848486035</v>
      </c>
      <c r="H49" s="48">
        <v>1777.5775599999997</v>
      </c>
      <c r="I49" s="48">
        <v>1776.5988699999998</v>
      </c>
      <c r="J49" s="48">
        <v>1753.6486400000003</v>
      </c>
      <c r="K49" s="48">
        <v>1835.4251200000001</v>
      </c>
      <c r="L49" s="48">
        <v>1969.3887744111223</v>
      </c>
      <c r="M49" s="48">
        <v>1842.2994177260866</v>
      </c>
      <c r="N49" s="48">
        <v>1924.5077249249418</v>
      </c>
      <c r="O49" s="48">
        <v>1849.5183740828672</v>
      </c>
      <c r="P49" s="48">
        <v>1828.3739097264368</v>
      </c>
      <c r="Q49" s="48">
        <v>1798.5198378377727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4629.1627939743485</v>
      </c>
      <c r="C51" s="26">
        <f t="shared" si="13"/>
        <v>5168.7828400000017</v>
      </c>
      <c r="D51" s="26">
        <f t="shared" si="13"/>
        <v>5194.0328599999984</v>
      </c>
      <c r="E51" s="26">
        <f t="shared" si="13"/>
        <v>5444.2064300000002</v>
      </c>
      <c r="F51" s="26">
        <f t="shared" si="13"/>
        <v>5218.5416099999984</v>
      </c>
      <c r="G51" s="26">
        <f t="shared" si="13"/>
        <v>5163.8180415655124</v>
      </c>
      <c r="H51" s="26">
        <f t="shared" si="13"/>
        <v>5218.7582300000004</v>
      </c>
      <c r="I51" s="26">
        <f t="shared" si="13"/>
        <v>5258.432060000001</v>
      </c>
      <c r="J51" s="26">
        <f t="shared" si="13"/>
        <v>5178.483949999998</v>
      </c>
      <c r="K51" s="26">
        <f t="shared" si="13"/>
        <v>5412.7332300000016</v>
      </c>
      <c r="L51" s="26">
        <f t="shared" si="13"/>
        <v>5929.5263687744446</v>
      </c>
      <c r="M51" s="26">
        <f t="shared" si="13"/>
        <v>5193.0859569118202</v>
      </c>
      <c r="N51" s="26">
        <f t="shared" si="13"/>
        <v>5550.8036946331176</v>
      </c>
      <c r="O51" s="26">
        <f t="shared" si="13"/>
        <v>5230.166134231913</v>
      </c>
      <c r="P51" s="26">
        <f t="shared" si="13"/>
        <v>5182.6262023762565</v>
      </c>
      <c r="Q51" s="26">
        <f t="shared" si="13"/>
        <v>5014.8224964376932</v>
      </c>
    </row>
    <row r="52" spans="1:17" ht="12" customHeight="1" x14ac:dyDescent="0.25">
      <c r="A52" s="25" t="s">
        <v>43</v>
      </c>
      <c r="B52" s="24">
        <f t="shared" ref="B52:Q52" si="14">SUM(B53:B56)</f>
        <v>4236.0798529324356</v>
      </c>
      <c r="C52" s="24">
        <f t="shared" si="14"/>
        <v>4745.5443565375635</v>
      </c>
      <c r="D52" s="24">
        <f t="shared" si="14"/>
        <v>4745.4996521565981</v>
      </c>
      <c r="E52" s="24">
        <f t="shared" si="14"/>
        <v>4971.719624484921</v>
      </c>
      <c r="F52" s="24">
        <f t="shared" si="14"/>
        <v>4718.5099272136795</v>
      </c>
      <c r="G52" s="24">
        <f t="shared" si="14"/>
        <v>4646.3347922309549</v>
      </c>
      <c r="H52" s="24">
        <f t="shared" si="14"/>
        <v>4679.9244091550254</v>
      </c>
      <c r="I52" s="24">
        <f t="shared" si="14"/>
        <v>4693.7673011294901</v>
      </c>
      <c r="J52" s="24">
        <f t="shared" si="14"/>
        <v>4589.5885250732754</v>
      </c>
      <c r="K52" s="24">
        <f t="shared" si="14"/>
        <v>4809.8025715683434</v>
      </c>
      <c r="L52" s="24">
        <f t="shared" si="14"/>
        <v>5312.9689879723774</v>
      </c>
      <c r="M52" s="24">
        <f t="shared" si="14"/>
        <v>4577.3672945661137</v>
      </c>
      <c r="N52" s="24">
        <f t="shared" si="14"/>
        <v>4942.702109179254</v>
      </c>
      <c r="O52" s="24">
        <f t="shared" si="14"/>
        <v>4636.4441279895109</v>
      </c>
      <c r="P52" s="24">
        <f t="shared" si="14"/>
        <v>4605.6439896251322</v>
      </c>
      <c r="Q52" s="24">
        <f t="shared" si="14"/>
        <v>4452.2264432051415</v>
      </c>
    </row>
    <row r="53" spans="1:17" ht="12" customHeight="1" x14ac:dyDescent="0.25">
      <c r="A53" s="23" t="s">
        <v>65</v>
      </c>
      <c r="B53" s="22">
        <v>3372.6319925662642</v>
      </c>
      <c r="C53" s="22">
        <v>3876.1244758558273</v>
      </c>
      <c r="D53" s="22">
        <v>3867.1551040308004</v>
      </c>
      <c r="E53" s="22">
        <v>4082.7675254971941</v>
      </c>
      <c r="F53" s="22">
        <v>3820.0330844029895</v>
      </c>
      <c r="G53" s="22">
        <v>3737.7781828066804</v>
      </c>
      <c r="H53" s="22">
        <v>3764.4629541941281</v>
      </c>
      <c r="I53" s="22">
        <v>3774.3950844794513</v>
      </c>
      <c r="J53" s="22">
        <v>3653.5552619813047</v>
      </c>
      <c r="K53" s="22">
        <v>3842.3696603602066</v>
      </c>
      <c r="L53" s="22">
        <v>4317.7203114438053</v>
      </c>
      <c r="M53" s="22">
        <v>3573.6819873959248</v>
      </c>
      <c r="N53" s="22">
        <v>3907.2239669616679</v>
      </c>
      <c r="O53" s="22">
        <v>3597.8935836534815</v>
      </c>
      <c r="P53" s="22">
        <v>3564.7540432962342</v>
      </c>
      <c r="Q53" s="22">
        <v>3414.8235152959228</v>
      </c>
    </row>
    <row r="54" spans="1:17" ht="12" customHeight="1" x14ac:dyDescent="0.25">
      <c r="A54" s="23" t="s">
        <v>64</v>
      </c>
      <c r="B54" s="30">
        <v>5.2106799442576479</v>
      </c>
      <c r="C54" s="30">
        <v>5.4493691112818041</v>
      </c>
      <c r="D54" s="30">
        <v>5.6891030186435945</v>
      </c>
      <c r="E54" s="30">
        <v>5.8477317901393713</v>
      </c>
      <c r="F54" s="30">
        <v>6.0024215493255246</v>
      </c>
      <c r="G54" s="30">
        <v>6.1925360323965748</v>
      </c>
      <c r="H54" s="30">
        <v>6.4419514930753463</v>
      </c>
      <c r="I54" s="30">
        <v>6.7070214854901806</v>
      </c>
      <c r="J54" s="30">
        <v>6.9540567909043531</v>
      </c>
      <c r="K54" s="30">
        <v>6.9762268827464364</v>
      </c>
      <c r="L54" s="30">
        <v>7.1708663667487906</v>
      </c>
      <c r="M54" s="30">
        <v>7.459670761080158</v>
      </c>
      <c r="N54" s="30">
        <v>7.5172028067195225</v>
      </c>
      <c r="O54" s="30">
        <v>7.7609740374301985</v>
      </c>
      <c r="P54" s="30">
        <v>7.6019857109234001</v>
      </c>
      <c r="Q54" s="30">
        <v>7.681162111952089</v>
      </c>
    </row>
    <row r="55" spans="1:17" ht="12" customHeight="1" x14ac:dyDescent="0.25">
      <c r="A55" s="23" t="s">
        <v>63</v>
      </c>
      <c r="B55" s="22">
        <v>686.29523489586154</v>
      </c>
      <c r="C55" s="22">
        <v>690.3102724723035</v>
      </c>
      <c r="D55" s="22">
        <v>695.37255201016387</v>
      </c>
      <c r="E55" s="22">
        <v>701.85343700149133</v>
      </c>
      <c r="F55" s="22">
        <v>707.76169487575021</v>
      </c>
      <c r="G55" s="22">
        <v>712.46890932442432</v>
      </c>
      <c r="H55" s="22">
        <v>714.54946121571072</v>
      </c>
      <c r="I55" s="22">
        <v>716.62298717637896</v>
      </c>
      <c r="J55" s="22">
        <v>726.30695020209782</v>
      </c>
      <c r="K55" s="22">
        <v>741.69206098053189</v>
      </c>
      <c r="L55" s="22">
        <v>754.63729611491078</v>
      </c>
      <c r="M55" s="22">
        <v>759.01936622545622</v>
      </c>
      <c r="N55" s="22">
        <v>776.45573674252898</v>
      </c>
      <c r="O55" s="22">
        <v>778.03275330047143</v>
      </c>
      <c r="P55" s="22">
        <v>779.69115779807748</v>
      </c>
      <c r="Q55" s="22">
        <v>775.57307424700923</v>
      </c>
    </row>
    <row r="56" spans="1:17" ht="12" customHeight="1" x14ac:dyDescent="0.25">
      <c r="A56" s="21" t="s">
        <v>62</v>
      </c>
      <c r="B56" s="20">
        <v>171.94194552605256</v>
      </c>
      <c r="C56" s="20">
        <v>173.6602390981505</v>
      </c>
      <c r="D56" s="20">
        <v>177.28289309699059</v>
      </c>
      <c r="E56" s="20">
        <v>181.25093019609639</v>
      </c>
      <c r="F56" s="20">
        <v>184.71272638561467</v>
      </c>
      <c r="G56" s="20">
        <v>189.89516406745355</v>
      </c>
      <c r="H56" s="20">
        <v>194.47004225211069</v>
      </c>
      <c r="I56" s="20">
        <v>196.04220798816982</v>
      </c>
      <c r="J56" s="20">
        <v>202.77225609896857</v>
      </c>
      <c r="K56" s="20">
        <v>218.76462334485888</v>
      </c>
      <c r="L56" s="20">
        <v>233.44051404691268</v>
      </c>
      <c r="M56" s="20">
        <v>237.20627018365229</v>
      </c>
      <c r="N56" s="20">
        <v>251.50520266833828</v>
      </c>
      <c r="O56" s="20">
        <v>252.7568169981275</v>
      </c>
      <c r="P56" s="20">
        <v>253.59680281989662</v>
      </c>
      <c r="Q56" s="20">
        <v>254.14869155025704</v>
      </c>
    </row>
    <row r="57" spans="1:17" ht="12" customHeight="1" x14ac:dyDescent="0.25">
      <c r="A57" s="19" t="s">
        <v>66</v>
      </c>
      <c r="B57" s="18">
        <v>393.08294104191276</v>
      </c>
      <c r="C57" s="18">
        <v>423.23848346243813</v>
      </c>
      <c r="D57" s="18">
        <v>448.53320784340053</v>
      </c>
      <c r="E57" s="18">
        <v>472.48680551507908</v>
      </c>
      <c r="F57" s="18">
        <v>500.03168278631921</v>
      </c>
      <c r="G57" s="18">
        <v>517.48324933455717</v>
      </c>
      <c r="H57" s="18">
        <v>538.83382084497509</v>
      </c>
      <c r="I57" s="18">
        <v>564.66475887051047</v>
      </c>
      <c r="J57" s="18">
        <v>588.89542492672274</v>
      </c>
      <c r="K57" s="18">
        <v>602.93065843165778</v>
      </c>
      <c r="L57" s="18">
        <v>616.55738080206675</v>
      </c>
      <c r="M57" s="18">
        <v>615.71866234570609</v>
      </c>
      <c r="N57" s="18">
        <v>608.10158545386412</v>
      </c>
      <c r="O57" s="18">
        <v>593.72200624240202</v>
      </c>
      <c r="P57" s="18">
        <v>576.98221275112428</v>
      </c>
      <c r="Q57" s="18">
        <v>562.5960532325513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0.91508552225608097</v>
      </c>
      <c r="C60" s="41">
        <f t="shared" si="16"/>
        <v>0.91811641220693307</v>
      </c>
      <c r="D60" s="41">
        <f t="shared" si="16"/>
        <v>0.91364451863644924</v>
      </c>
      <c r="E60" s="41">
        <f t="shared" si="16"/>
        <v>0.9132129151254319</v>
      </c>
      <c r="F60" s="41">
        <f t="shared" si="16"/>
        <v>0.90418171969192762</v>
      </c>
      <c r="G60" s="41">
        <f t="shared" si="16"/>
        <v>0.89978669945975243</v>
      </c>
      <c r="H60" s="41">
        <f t="shared" si="16"/>
        <v>0.89675056841156353</v>
      </c>
      <c r="I60" s="41">
        <f t="shared" si="16"/>
        <v>0.89261727594318085</v>
      </c>
      <c r="J60" s="41">
        <f t="shared" si="16"/>
        <v>0.88628034177324755</v>
      </c>
      <c r="K60" s="41">
        <f t="shared" si="16"/>
        <v>0.88860883534959323</v>
      </c>
      <c r="L60" s="41">
        <f t="shared" si="16"/>
        <v>0.89601911814594026</v>
      </c>
      <c r="M60" s="41">
        <f t="shared" si="16"/>
        <v>0.88143491799395191</v>
      </c>
      <c r="N60" s="41">
        <f t="shared" si="16"/>
        <v>0.8904480109714894</v>
      </c>
      <c r="O60" s="41">
        <f t="shared" si="16"/>
        <v>0.88648123386436284</v>
      </c>
      <c r="P60" s="41">
        <f t="shared" si="16"/>
        <v>0.88866991555621444</v>
      </c>
      <c r="Q60" s="41">
        <f t="shared" si="16"/>
        <v>0.88781336654842824</v>
      </c>
    </row>
    <row r="61" spans="1:17" ht="12" customHeight="1" x14ac:dyDescent="0.25">
      <c r="A61" s="23" t="s">
        <v>65</v>
      </c>
      <c r="B61" s="45">
        <f t="shared" ref="B61:Q61" si="17">IF(B53=0,0,B53/B$51)</f>
        <v>0.72856197603513206</v>
      </c>
      <c r="C61" s="45">
        <f t="shared" si="17"/>
        <v>0.74991049069800464</v>
      </c>
      <c r="D61" s="45">
        <f t="shared" si="17"/>
        <v>0.74453805131121209</v>
      </c>
      <c r="E61" s="45">
        <f t="shared" si="17"/>
        <v>0.74992886070581899</v>
      </c>
      <c r="F61" s="45">
        <f t="shared" si="17"/>
        <v>0.73201161739955745</v>
      </c>
      <c r="G61" s="45">
        <f t="shared" si="17"/>
        <v>0.72384002548499948</v>
      </c>
      <c r="H61" s="45">
        <f t="shared" si="17"/>
        <v>0.72133308122114859</v>
      </c>
      <c r="I61" s="45">
        <f t="shared" si="17"/>
        <v>0.71777956649675734</v>
      </c>
      <c r="J61" s="45">
        <f t="shared" si="17"/>
        <v>0.70552603759277965</v>
      </c>
      <c r="K61" s="45">
        <f t="shared" si="17"/>
        <v>0.70987604544482708</v>
      </c>
      <c r="L61" s="45">
        <f t="shared" si="17"/>
        <v>0.72817288311279094</v>
      </c>
      <c r="M61" s="45">
        <f t="shared" si="17"/>
        <v>0.68816153189982843</v>
      </c>
      <c r="N61" s="45">
        <f t="shared" si="17"/>
        <v>0.70390238637684654</v>
      </c>
      <c r="O61" s="45">
        <f t="shared" si="17"/>
        <v>0.68791191165132226</v>
      </c>
      <c r="P61" s="45">
        <f t="shared" si="17"/>
        <v>0.68782773522462015</v>
      </c>
      <c r="Q61" s="45">
        <f t="shared" si="17"/>
        <v>0.68094603901168216</v>
      </c>
    </row>
    <row r="62" spans="1:17" ht="12" customHeight="1" x14ac:dyDescent="0.25">
      <c r="A62" s="23" t="s">
        <v>64</v>
      </c>
      <c r="B62" s="44">
        <f t="shared" ref="B62:Q62" si="18">IF(B54=0,0,B54/B$51)</f>
        <v>1.125620371579985E-3</v>
      </c>
      <c r="C62" s="44">
        <f t="shared" si="18"/>
        <v>1.0542847861802996E-3</v>
      </c>
      <c r="D62" s="44">
        <f t="shared" si="18"/>
        <v>1.0953151764703307E-3</v>
      </c>
      <c r="E62" s="44">
        <f t="shared" si="18"/>
        <v>1.0741201431885034E-3</v>
      </c>
      <c r="F62" s="44">
        <f t="shared" si="18"/>
        <v>1.1502105373316217E-3</v>
      </c>
      <c r="G62" s="44">
        <f t="shared" si="18"/>
        <v>1.1992165453063072E-3</v>
      </c>
      <c r="H62" s="44">
        <f t="shared" si="18"/>
        <v>1.2343839682098755E-3</v>
      </c>
      <c r="I62" s="44">
        <f t="shared" si="18"/>
        <v>1.2754793461171351E-3</v>
      </c>
      <c r="J62" s="44">
        <f t="shared" si="18"/>
        <v>1.3428750302304897E-3</v>
      </c>
      <c r="K62" s="44">
        <f t="shared" si="18"/>
        <v>1.2888547405367759E-3</v>
      </c>
      <c r="L62" s="44">
        <f t="shared" si="18"/>
        <v>1.2093489295386868E-3</v>
      </c>
      <c r="M62" s="44">
        <f t="shared" si="18"/>
        <v>1.4364620233469447E-3</v>
      </c>
      <c r="N62" s="44">
        <f t="shared" si="18"/>
        <v>1.3542548467328523E-3</v>
      </c>
      <c r="O62" s="44">
        <f t="shared" si="18"/>
        <v>1.4838867137764358E-3</v>
      </c>
      <c r="P62" s="44">
        <f t="shared" si="18"/>
        <v>1.4668211470543365E-3</v>
      </c>
      <c r="Q62" s="44">
        <f t="shared" si="18"/>
        <v>1.5316917233677652E-3</v>
      </c>
    </row>
    <row r="63" spans="1:17" ht="12" customHeight="1" x14ac:dyDescent="0.25">
      <c r="A63" s="23" t="s">
        <v>63</v>
      </c>
      <c r="B63" s="44">
        <f t="shared" ref="B63:Q63" si="19">IF(B55=0,0,B55/B$51)</f>
        <v>0.14825472022483047</v>
      </c>
      <c r="C63" s="44">
        <f t="shared" si="19"/>
        <v>0.13355373863458797</v>
      </c>
      <c r="D63" s="44">
        <f t="shared" si="19"/>
        <v>0.13387912066658816</v>
      </c>
      <c r="E63" s="44">
        <f t="shared" si="19"/>
        <v>0.12891749165387384</v>
      </c>
      <c r="F63" s="44">
        <f t="shared" si="19"/>
        <v>0.13562442302261349</v>
      </c>
      <c r="G63" s="44">
        <f t="shared" si="19"/>
        <v>0.13797327938155338</v>
      </c>
      <c r="H63" s="44">
        <f t="shared" si="19"/>
        <v>0.13691944131615974</v>
      </c>
      <c r="I63" s="44">
        <f t="shared" si="19"/>
        <v>0.13628073520766926</v>
      </c>
      <c r="J63" s="44">
        <f t="shared" si="19"/>
        <v>0.14025474583195302</v>
      </c>
      <c r="K63" s="44">
        <f t="shared" si="19"/>
        <v>0.13702727059772937</v>
      </c>
      <c r="L63" s="44">
        <f t="shared" si="19"/>
        <v>0.12726771906925247</v>
      </c>
      <c r="M63" s="44">
        <f t="shared" si="19"/>
        <v>0.14615959999953926</v>
      </c>
      <c r="N63" s="44">
        <f t="shared" si="19"/>
        <v>0.13988167830421702</v>
      </c>
      <c r="O63" s="44">
        <f t="shared" si="19"/>
        <v>0.14875870733974897</v>
      </c>
      <c r="P63" s="44">
        <f t="shared" si="19"/>
        <v>0.15044325547549342</v>
      </c>
      <c r="Q63" s="44">
        <f t="shared" si="19"/>
        <v>0.15465613684192051</v>
      </c>
    </row>
    <row r="64" spans="1:17" ht="12" customHeight="1" x14ac:dyDescent="0.25">
      <c r="A64" s="23" t="s">
        <v>62</v>
      </c>
      <c r="B64" s="43">
        <f t="shared" ref="B64:Q64" si="20">IF(B56=0,0,B56/B$51)</f>
        <v>3.7143205624538538E-2</v>
      </c>
      <c r="C64" s="43">
        <f t="shared" si="20"/>
        <v>3.3597898088160043E-2</v>
      </c>
      <c r="D64" s="43">
        <f t="shared" si="20"/>
        <v>3.4132031482178693E-2</v>
      </c>
      <c r="E64" s="43">
        <f t="shared" si="20"/>
        <v>3.3292442622550662E-2</v>
      </c>
      <c r="F64" s="43">
        <f t="shared" si="20"/>
        <v>3.5395468732425175E-2</v>
      </c>
      <c r="G64" s="43">
        <f t="shared" si="20"/>
        <v>3.6774178047893243E-2</v>
      </c>
      <c r="H64" s="43">
        <f t="shared" si="20"/>
        <v>3.7263661906045159E-2</v>
      </c>
      <c r="I64" s="43">
        <f t="shared" si="20"/>
        <v>3.7281494892637213E-2</v>
      </c>
      <c r="J64" s="43">
        <f t="shared" si="20"/>
        <v>3.9156683318284424E-2</v>
      </c>
      <c r="K64" s="43">
        <f t="shared" si="20"/>
        <v>4.041666456650013E-2</v>
      </c>
      <c r="L64" s="43">
        <f t="shared" si="20"/>
        <v>3.9369167034358221E-2</v>
      </c>
      <c r="M64" s="43">
        <f t="shared" si="20"/>
        <v>4.567732407123723E-2</v>
      </c>
      <c r="N64" s="43">
        <f t="shared" si="20"/>
        <v>4.5309691443693109E-2</v>
      </c>
      <c r="O64" s="43">
        <f t="shared" si="20"/>
        <v>4.8326728159515074E-2</v>
      </c>
      <c r="P64" s="43">
        <f t="shared" si="20"/>
        <v>4.8932103709046465E-2</v>
      </c>
      <c r="Q64" s="43">
        <f t="shared" si="20"/>
        <v>5.0679498971457709E-2</v>
      </c>
    </row>
    <row r="65" spans="1:17" ht="12" customHeight="1" x14ac:dyDescent="0.25">
      <c r="A65" s="42" t="s">
        <v>66</v>
      </c>
      <c r="B65" s="41">
        <f t="shared" ref="B65:Q65" si="21">IF(B57=0,0,B57/B$51)</f>
        <v>8.4914477743919012E-2</v>
      </c>
      <c r="C65" s="41">
        <f t="shared" si="21"/>
        <v>8.1883587793066967E-2</v>
      </c>
      <c r="D65" s="41">
        <f t="shared" si="21"/>
        <v>8.635548136355084E-2</v>
      </c>
      <c r="E65" s="41">
        <f t="shared" si="21"/>
        <v>8.6787084874568043E-2</v>
      </c>
      <c r="F65" s="41">
        <f t="shared" si="21"/>
        <v>9.5818280308072379E-2</v>
      </c>
      <c r="G65" s="41">
        <f t="shared" si="21"/>
        <v>0.10021330054024755</v>
      </c>
      <c r="H65" s="41">
        <f t="shared" si="21"/>
        <v>0.10324943158843652</v>
      </c>
      <c r="I65" s="41">
        <f t="shared" si="21"/>
        <v>0.10738272405681901</v>
      </c>
      <c r="J65" s="41">
        <f t="shared" si="21"/>
        <v>0.11371965822675244</v>
      </c>
      <c r="K65" s="41">
        <f t="shared" si="21"/>
        <v>0.11139116465040669</v>
      </c>
      <c r="L65" s="41">
        <f t="shared" si="21"/>
        <v>0.10398088185405963</v>
      </c>
      <c r="M65" s="41">
        <f t="shared" si="21"/>
        <v>0.11856508200604798</v>
      </c>
      <c r="N65" s="41">
        <f t="shared" si="21"/>
        <v>0.10955198902851072</v>
      </c>
      <c r="O65" s="41">
        <f t="shared" si="21"/>
        <v>0.11351876613563716</v>
      </c>
      <c r="P65" s="41">
        <f t="shared" si="21"/>
        <v>0.11133008444378556</v>
      </c>
      <c r="Q65" s="41">
        <f t="shared" si="21"/>
        <v>0.11218663345157172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2834.9251317324215</v>
      </c>
      <c r="C69" s="55">
        <f t="shared" ref="C69:Q69" si="22">SUM(C70:C71,C74:C75,C81:C82)</f>
        <v>3468.5282056657666</v>
      </c>
      <c r="D69" s="55">
        <f t="shared" si="22"/>
        <v>3225.1448288909874</v>
      </c>
      <c r="E69" s="55">
        <f t="shared" si="22"/>
        <v>3470.816858381676</v>
      </c>
      <c r="F69" s="55">
        <f t="shared" si="22"/>
        <v>2939.3284784578555</v>
      </c>
      <c r="G69" s="55">
        <f t="shared" si="22"/>
        <v>2731.5799175119291</v>
      </c>
      <c r="H69" s="55">
        <f t="shared" si="22"/>
        <v>2567.2981239293754</v>
      </c>
      <c r="I69" s="55">
        <f t="shared" si="22"/>
        <v>2599.643370714371</v>
      </c>
      <c r="J69" s="55">
        <f t="shared" si="22"/>
        <v>2101.4190716568469</v>
      </c>
      <c r="K69" s="55">
        <f t="shared" si="22"/>
        <v>2053.1961544845967</v>
      </c>
      <c r="L69" s="55">
        <f t="shared" si="22"/>
        <v>2221.5858346264899</v>
      </c>
      <c r="M69" s="55">
        <f t="shared" si="22"/>
        <v>1734.5402950934842</v>
      </c>
      <c r="N69" s="55">
        <f t="shared" si="22"/>
        <v>1826.0657813580449</v>
      </c>
      <c r="O69" s="55">
        <f t="shared" si="22"/>
        <v>1626.2038921430008</v>
      </c>
      <c r="P69" s="55">
        <f t="shared" si="22"/>
        <v>1574.9646211987106</v>
      </c>
      <c r="Q69" s="55">
        <f t="shared" si="22"/>
        <v>1454.0184092211464</v>
      </c>
    </row>
    <row r="70" spans="1:17" ht="12" customHeight="1" x14ac:dyDescent="0.25">
      <c r="A70" s="54" t="s">
        <v>58</v>
      </c>
      <c r="B70" s="53">
        <v>49.664947021205037</v>
      </c>
      <c r="C70" s="53">
        <v>55.310937414192026</v>
      </c>
      <c r="D70" s="53">
        <v>53.418190557816011</v>
      </c>
      <c r="E70" s="53">
        <v>52.525518659280046</v>
      </c>
      <c r="F70" s="53">
        <v>52.520759021303974</v>
      </c>
      <c r="G70" s="53">
        <v>52.309181390845509</v>
      </c>
      <c r="H70" s="53">
        <v>52.958363189832035</v>
      </c>
      <c r="I70" s="53">
        <v>50.138173479600006</v>
      </c>
      <c r="J70" s="53">
        <v>32.113877225040007</v>
      </c>
      <c r="K70" s="53">
        <v>31.675794756480006</v>
      </c>
      <c r="L70" s="53">
        <v>35.54598386494429</v>
      </c>
      <c r="M70" s="53">
        <v>24.624373488704105</v>
      </c>
      <c r="N70" s="53">
        <v>24.72267907355825</v>
      </c>
      <c r="O70" s="53">
        <v>20.699422984708491</v>
      </c>
      <c r="P70" s="53">
        <v>19.3244915832034</v>
      </c>
      <c r="Q70" s="53">
        <v>16.014466957863309</v>
      </c>
    </row>
    <row r="71" spans="1:17" ht="12" customHeight="1" x14ac:dyDescent="0.25">
      <c r="A71" s="51" t="s">
        <v>85</v>
      </c>
      <c r="B71" s="50">
        <f>SUM(B72:B73)</f>
        <v>2732.6021800918584</v>
      </c>
      <c r="C71" s="50">
        <f t="shared" ref="C71:Q71" si="23">SUM(C72:C73)</f>
        <v>3351.9131602608227</v>
      </c>
      <c r="D71" s="50">
        <f t="shared" si="23"/>
        <v>3104.0829217856872</v>
      </c>
      <c r="E71" s="50">
        <f t="shared" si="23"/>
        <v>3351.3588382403523</v>
      </c>
      <c r="F71" s="50">
        <f t="shared" si="23"/>
        <v>2817.2888190725394</v>
      </c>
      <c r="G71" s="50">
        <f t="shared" si="23"/>
        <v>2608.1341640017304</v>
      </c>
      <c r="H71" s="50">
        <f t="shared" si="23"/>
        <v>2430.0096891980033</v>
      </c>
      <c r="I71" s="50">
        <f t="shared" si="23"/>
        <v>2458.1471558444632</v>
      </c>
      <c r="J71" s="50">
        <f t="shared" si="23"/>
        <v>1978.986870547667</v>
      </c>
      <c r="K71" s="50">
        <f t="shared" si="23"/>
        <v>1925.1041417601127</v>
      </c>
      <c r="L71" s="50">
        <f t="shared" si="23"/>
        <v>2077.8817627342237</v>
      </c>
      <c r="M71" s="50">
        <f t="shared" si="23"/>
        <v>1637.2879320793807</v>
      </c>
      <c r="N71" s="50">
        <f t="shared" si="23"/>
        <v>1723.0833472985851</v>
      </c>
      <c r="O71" s="50">
        <f t="shared" si="23"/>
        <v>1536.3330011390747</v>
      </c>
      <c r="P71" s="50">
        <f t="shared" si="23"/>
        <v>1488.2913986782751</v>
      </c>
      <c r="Q71" s="50">
        <f t="shared" si="23"/>
        <v>1376.2377575494409</v>
      </c>
    </row>
    <row r="72" spans="1:17" ht="12" customHeight="1" x14ac:dyDescent="0.25">
      <c r="A72" s="52" t="s">
        <v>84</v>
      </c>
      <c r="B72" s="50">
        <v>8.7703866037785669</v>
      </c>
      <c r="C72" s="50">
        <v>14.531689591524009</v>
      </c>
      <c r="D72" s="50">
        <v>14.534331462323999</v>
      </c>
      <c r="E72" s="50">
        <v>17.440679948112003</v>
      </c>
      <c r="F72" s="50">
        <v>14.532165128268003</v>
      </c>
      <c r="G72" s="50">
        <v>17.478928859613113</v>
      </c>
      <c r="H72" s="50">
        <v>8.7226648203600021</v>
      </c>
      <c r="I72" s="50">
        <v>11.625948736020002</v>
      </c>
      <c r="J72" s="50">
        <v>17.440230830076001</v>
      </c>
      <c r="K72" s="50">
        <v>20.347054852608007</v>
      </c>
      <c r="L72" s="50">
        <v>14.57501344480897</v>
      </c>
      <c r="M72" s="50">
        <v>11.672848172614945</v>
      </c>
      <c r="N72" s="50">
        <v>8.7706950198581719</v>
      </c>
      <c r="O72" s="50">
        <v>11.674822291151845</v>
      </c>
      <c r="P72" s="50">
        <v>11.673573439582215</v>
      </c>
      <c r="Q72" s="50">
        <v>14.599366142863182</v>
      </c>
    </row>
    <row r="73" spans="1:17" ht="12" customHeight="1" x14ac:dyDescent="0.25">
      <c r="A73" s="52" t="s">
        <v>83</v>
      </c>
      <c r="B73" s="50">
        <v>2723.8317934880797</v>
      </c>
      <c r="C73" s="50">
        <v>3337.3814706692988</v>
      </c>
      <c r="D73" s="50">
        <v>3089.548590323363</v>
      </c>
      <c r="E73" s="50">
        <v>3333.9181582922402</v>
      </c>
      <c r="F73" s="50">
        <v>2802.7566539442714</v>
      </c>
      <c r="G73" s="50">
        <v>2590.6552351421174</v>
      </c>
      <c r="H73" s="50">
        <v>2421.2870243776433</v>
      </c>
      <c r="I73" s="50">
        <v>2446.5212071084434</v>
      </c>
      <c r="J73" s="50">
        <v>1961.546639717591</v>
      </c>
      <c r="K73" s="50">
        <v>1904.7570869075048</v>
      </c>
      <c r="L73" s="50">
        <v>2063.3067492894147</v>
      </c>
      <c r="M73" s="50">
        <v>1625.6150839067657</v>
      </c>
      <c r="N73" s="50">
        <v>1714.312652278727</v>
      </c>
      <c r="O73" s="50">
        <v>1524.6581788479227</v>
      </c>
      <c r="P73" s="50">
        <v>1476.6178252386928</v>
      </c>
      <c r="Q73" s="50">
        <v>1361.6383914065777</v>
      </c>
    </row>
    <row r="74" spans="1:17" ht="12" customHeight="1" x14ac:dyDescent="0.25">
      <c r="A74" s="51" t="s">
        <v>56</v>
      </c>
      <c r="B74" s="50">
        <v>52.658004619357868</v>
      </c>
      <c r="C74" s="50">
        <v>61.304107990752016</v>
      </c>
      <c r="D74" s="50">
        <v>67.643716547484019</v>
      </c>
      <c r="E74" s="50">
        <v>66.932501482043975</v>
      </c>
      <c r="F74" s="50">
        <v>69.518900364012012</v>
      </c>
      <c r="G74" s="50">
        <v>71.136572119353545</v>
      </c>
      <c r="H74" s="50">
        <v>84.330071541539979</v>
      </c>
      <c r="I74" s="50">
        <v>91.358041390307974</v>
      </c>
      <c r="J74" s="50">
        <v>90.318323884139986</v>
      </c>
      <c r="K74" s="50">
        <v>96.416217968004034</v>
      </c>
      <c r="L74" s="50">
        <v>108.15808802732175</v>
      </c>
      <c r="M74" s="50">
        <v>72.627989525399542</v>
      </c>
      <c r="N74" s="50">
        <v>78.259754985901566</v>
      </c>
      <c r="O74" s="50">
        <v>69.171468019217741</v>
      </c>
      <c r="P74" s="50">
        <v>67.348730937232162</v>
      </c>
      <c r="Q74" s="50">
        <v>61.766184713842208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2834.925131732422</v>
      </c>
      <c r="C84" s="26">
        <f t="shared" si="25"/>
        <v>3468.5282056657684</v>
      </c>
      <c r="D84" s="26">
        <f t="shared" si="25"/>
        <v>3225.144828890986</v>
      </c>
      <c r="E84" s="26">
        <f t="shared" si="25"/>
        <v>3470.8168583816764</v>
      </c>
      <c r="F84" s="26">
        <f t="shared" si="25"/>
        <v>2939.3284784578559</v>
      </c>
      <c r="G84" s="26">
        <f t="shared" si="25"/>
        <v>2731.5799175119296</v>
      </c>
      <c r="H84" s="26">
        <f t="shared" si="25"/>
        <v>2567.2981239293758</v>
      </c>
      <c r="I84" s="26">
        <f t="shared" si="25"/>
        <v>2599.6433707143715</v>
      </c>
      <c r="J84" s="26">
        <f t="shared" si="25"/>
        <v>2101.4190716568469</v>
      </c>
      <c r="K84" s="26">
        <f t="shared" si="25"/>
        <v>2053.1961544845967</v>
      </c>
      <c r="L84" s="26">
        <f t="shared" si="25"/>
        <v>2221.5858346264895</v>
      </c>
      <c r="M84" s="26">
        <f t="shared" si="25"/>
        <v>1734.5402950934838</v>
      </c>
      <c r="N84" s="26">
        <f t="shared" si="25"/>
        <v>1826.0657813580451</v>
      </c>
      <c r="O84" s="26">
        <f t="shared" si="25"/>
        <v>1626.2038921430008</v>
      </c>
      <c r="P84" s="26">
        <f t="shared" si="25"/>
        <v>1574.9646211987106</v>
      </c>
      <c r="Q84" s="26">
        <f t="shared" si="25"/>
        <v>1454.0184092211471</v>
      </c>
    </row>
    <row r="85" spans="1:17" ht="12" customHeight="1" x14ac:dyDescent="0.25">
      <c r="A85" s="25" t="s">
        <v>43</v>
      </c>
      <c r="B85" s="24">
        <f t="shared" ref="B85:Q85" si="26">SUM(B86:B89)</f>
        <v>2834.925131732422</v>
      </c>
      <c r="C85" s="24">
        <f t="shared" si="26"/>
        <v>3468.5282056657684</v>
      </c>
      <c r="D85" s="24">
        <f t="shared" si="26"/>
        <v>3225.144828890986</v>
      </c>
      <c r="E85" s="24">
        <f t="shared" si="26"/>
        <v>3470.8168583816764</v>
      </c>
      <c r="F85" s="24">
        <f t="shared" si="26"/>
        <v>2939.3284784578559</v>
      </c>
      <c r="G85" s="24">
        <f t="shared" si="26"/>
        <v>2731.5799175119296</v>
      </c>
      <c r="H85" s="24">
        <f t="shared" si="26"/>
        <v>2567.2981239293758</v>
      </c>
      <c r="I85" s="24">
        <f t="shared" si="26"/>
        <v>2599.6433707143715</v>
      </c>
      <c r="J85" s="24">
        <f t="shared" si="26"/>
        <v>2101.4190716568469</v>
      </c>
      <c r="K85" s="24">
        <f t="shared" si="26"/>
        <v>2053.1961544845967</v>
      </c>
      <c r="L85" s="24">
        <f t="shared" si="26"/>
        <v>2221.5858346264895</v>
      </c>
      <c r="M85" s="24">
        <f t="shared" si="26"/>
        <v>1734.5402950934838</v>
      </c>
      <c r="N85" s="24">
        <f t="shared" si="26"/>
        <v>1826.0657813580451</v>
      </c>
      <c r="O85" s="24">
        <f t="shared" si="26"/>
        <v>1626.2038921430008</v>
      </c>
      <c r="P85" s="24">
        <f t="shared" si="26"/>
        <v>1574.9646211987106</v>
      </c>
      <c r="Q85" s="24">
        <f t="shared" si="26"/>
        <v>1454.0184092211471</v>
      </c>
    </row>
    <row r="86" spans="1:17" ht="12" customHeight="1" x14ac:dyDescent="0.25">
      <c r="A86" s="23" t="s">
        <v>65</v>
      </c>
      <c r="B86" s="22">
        <v>2420.2459164567067</v>
      </c>
      <c r="C86" s="22">
        <v>3007.2507624238779</v>
      </c>
      <c r="D86" s="22">
        <v>2790.2629520287305</v>
      </c>
      <c r="E86" s="22">
        <v>3017.7393126012639</v>
      </c>
      <c r="F86" s="22">
        <v>2527.9662710761099</v>
      </c>
      <c r="G86" s="22">
        <v>2335.4365225036195</v>
      </c>
      <c r="H86" s="22">
        <v>2202.2253845022301</v>
      </c>
      <c r="I86" s="22">
        <v>2217.731832470482</v>
      </c>
      <c r="J86" s="22">
        <v>1768.5203690117119</v>
      </c>
      <c r="K86" s="22">
        <v>1738.6017115311506</v>
      </c>
      <c r="L86" s="22">
        <v>1917.9588181428849</v>
      </c>
      <c r="M86" s="22">
        <v>1459.411425221698</v>
      </c>
      <c r="N86" s="22">
        <v>1561.5653567570141</v>
      </c>
      <c r="O86" s="22">
        <v>1372.5316084835445</v>
      </c>
      <c r="P86" s="22">
        <v>1328.0323968194823</v>
      </c>
      <c r="Q86" s="22">
        <v>1219.6316050819082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407.26655876865448</v>
      </c>
      <c r="C88" s="22">
        <v>448.19220697356161</v>
      </c>
      <c r="D88" s="22">
        <v>421.55935208997613</v>
      </c>
      <c r="E88" s="22">
        <v>436.91357474685026</v>
      </c>
      <c r="F88" s="22">
        <v>397.89172396808777</v>
      </c>
      <c r="G88" s="22">
        <v>379.58721734184917</v>
      </c>
      <c r="H88" s="22">
        <v>356.6184829171865</v>
      </c>
      <c r="I88" s="22">
        <v>370.16489032050555</v>
      </c>
      <c r="J88" s="22">
        <v>315.71159838121991</v>
      </c>
      <c r="K88" s="22">
        <v>294.53575041488</v>
      </c>
      <c r="L88" s="22">
        <v>289.00792989752108</v>
      </c>
      <c r="M88" s="22">
        <v>263.38879743229302</v>
      </c>
      <c r="N88" s="22">
        <v>254.47468134937333</v>
      </c>
      <c r="O88" s="22">
        <v>240.42407332570903</v>
      </c>
      <c r="P88" s="22">
        <v>233.59050864064753</v>
      </c>
      <c r="Q88" s="22">
        <v>217.90184801273969</v>
      </c>
    </row>
    <row r="89" spans="1:17" ht="12" customHeight="1" x14ac:dyDescent="0.25">
      <c r="A89" s="21" t="s">
        <v>62</v>
      </c>
      <c r="B89" s="20">
        <v>7.4126565070605706</v>
      </c>
      <c r="C89" s="20">
        <v>13.085236268328842</v>
      </c>
      <c r="D89" s="20">
        <v>13.32252477227949</v>
      </c>
      <c r="E89" s="20">
        <v>16.163971033562284</v>
      </c>
      <c r="F89" s="20">
        <v>13.470483413658251</v>
      </c>
      <c r="G89" s="20">
        <v>16.556177666460691</v>
      </c>
      <c r="H89" s="20">
        <v>8.4542565099592473</v>
      </c>
      <c r="I89" s="20">
        <v>11.746647923383824</v>
      </c>
      <c r="J89" s="20">
        <v>17.187104263914843</v>
      </c>
      <c r="K89" s="20">
        <v>20.058692538565918</v>
      </c>
      <c r="L89" s="20">
        <v>14.619086586083453</v>
      </c>
      <c r="M89" s="20">
        <v>11.74007243949279</v>
      </c>
      <c r="N89" s="20">
        <v>10.025743251657882</v>
      </c>
      <c r="O89" s="20">
        <v>13.248210333747352</v>
      </c>
      <c r="P89" s="20">
        <v>13.341715738580552</v>
      </c>
      <c r="Q89" s="20">
        <v>16.484956126499103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0.85372480894325953</v>
      </c>
      <c r="C94" s="45">
        <f t="shared" si="29"/>
        <v>0.86701061202604512</v>
      </c>
      <c r="D94" s="45">
        <f t="shared" si="29"/>
        <v>0.86515896186535102</v>
      </c>
      <c r="E94" s="45">
        <f t="shared" si="29"/>
        <v>0.8694608317675202</v>
      </c>
      <c r="F94" s="45">
        <f t="shared" si="29"/>
        <v>0.86004891579944454</v>
      </c>
      <c r="G94" s="45">
        <f t="shared" si="29"/>
        <v>0.85497645795802346</v>
      </c>
      <c r="H94" s="45">
        <f t="shared" si="29"/>
        <v>0.85779885241049292</v>
      </c>
      <c r="I94" s="45">
        <f t="shared" si="29"/>
        <v>0.85309079601216931</v>
      </c>
      <c r="J94" s="45">
        <f t="shared" si="29"/>
        <v>0.84158385772017208</v>
      </c>
      <c r="K94" s="45">
        <f t="shared" si="29"/>
        <v>0.84677818421473849</v>
      </c>
      <c r="L94" s="45">
        <f t="shared" si="29"/>
        <v>0.86332870341935142</v>
      </c>
      <c r="M94" s="45">
        <f t="shared" si="29"/>
        <v>0.84138225520038579</v>
      </c>
      <c r="N94" s="45">
        <f t="shared" si="29"/>
        <v>0.85515284974875216</v>
      </c>
      <c r="O94" s="45">
        <f t="shared" si="29"/>
        <v>0.84400954586010202</v>
      </c>
      <c r="P94" s="45">
        <f t="shared" si="29"/>
        <v>0.84321411347558561</v>
      </c>
      <c r="Q94" s="45">
        <f t="shared" si="29"/>
        <v>0.83880066259629449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0.14366042835133849</v>
      </c>
      <c r="C96" s="44">
        <f t="shared" si="31"/>
        <v>0.1292168263880481</v>
      </c>
      <c r="D96" s="44">
        <f t="shared" si="31"/>
        <v>0.13071020820945134</v>
      </c>
      <c r="E96" s="44">
        <f t="shared" si="31"/>
        <v>0.12588205963439056</v>
      </c>
      <c r="F96" s="44">
        <f t="shared" si="31"/>
        <v>0.1353682403597318</v>
      </c>
      <c r="G96" s="44">
        <f t="shared" si="31"/>
        <v>0.13896251576179317</v>
      </c>
      <c r="H96" s="44">
        <f t="shared" si="31"/>
        <v>0.13890809158204206</v>
      </c>
      <c r="I96" s="44">
        <f t="shared" si="31"/>
        <v>0.14239064268988008</v>
      </c>
      <c r="J96" s="44">
        <f t="shared" si="31"/>
        <v>0.15023733373291395</v>
      </c>
      <c r="K96" s="44">
        <f t="shared" si="31"/>
        <v>0.14345231933712432</v>
      </c>
      <c r="L96" s="44">
        <f t="shared" si="31"/>
        <v>0.13009082313765805</v>
      </c>
      <c r="M96" s="44">
        <f t="shared" si="31"/>
        <v>0.15184933908848602</v>
      </c>
      <c r="N96" s="44">
        <f t="shared" si="31"/>
        <v>0.13935679861440725</v>
      </c>
      <c r="O96" s="44">
        <f t="shared" si="31"/>
        <v>0.14784374486330848</v>
      </c>
      <c r="P96" s="44">
        <f t="shared" si="31"/>
        <v>0.14831476561223392</v>
      </c>
      <c r="Q96" s="44">
        <f t="shared" si="31"/>
        <v>0.14986182198990178</v>
      </c>
    </row>
    <row r="97" spans="1:17" ht="12" customHeight="1" x14ac:dyDescent="0.25">
      <c r="A97" s="23" t="s">
        <v>62</v>
      </c>
      <c r="B97" s="43">
        <f t="shared" ref="B97:Q97" si="32">IF(B89=0,0,B89/B$84)</f>
        <v>2.6147627054019231E-3</v>
      </c>
      <c r="C97" s="43">
        <f t="shared" si="32"/>
        <v>3.7725615859067778E-3</v>
      </c>
      <c r="D97" s="43">
        <f t="shared" si="32"/>
        <v>4.130829925197697E-3</v>
      </c>
      <c r="E97" s="43">
        <f t="shared" si="32"/>
        <v>4.6571085980892093E-3</v>
      </c>
      <c r="F97" s="43">
        <f t="shared" si="32"/>
        <v>4.582843840823689E-3</v>
      </c>
      <c r="G97" s="43">
        <f t="shared" si="32"/>
        <v>6.0610262801832834E-3</v>
      </c>
      <c r="H97" s="43">
        <f t="shared" si="32"/>
        <v>3.2930560074649969E-3</v>
      </c>
      <c r="I97" s="43">
        <f t="shared" si="32"/>
        <v>4.5185612979506077E-3</v>
      </c>
      <c r="J97" s="43">
        <f t="shared" si="32"/>
        <v>8.1788085469138763E-3</v>
      </c>
      <c r="K97" s="43">
        <f t="shared" si="32"/>
        <v>9.7694964481370508E-3</v>
      </c>
      <c r="L97" s="43">
        <f t="shared" si="32"/>
        <v>6.5804734429904792E-3</v>
      </c>
      <c r="M97" s="43">
        <f t="shared" si="32"/>
        <v>6.7684057111282352E-3</v>
      </c>
      <c r="N97" s="43">
        <f t="shared" si="32"/>
        <v>5.4903516368406714E-3</v>
      </c>
      <c r="O97" s="43">
        <f t="shared" si="32"/>
        <v>8.1467092765895102E-3</v>
      </c>
      <c r="P97" s="43">
        <f t="shared" si="32"/>
        <v>8.4711209121803195E-3</v>
      </c>
      <c r="Q97" s="43">
        <f t="shared" si="32"/>
        <v>1.1337515413803708E-2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23654.480872738346</v>
      </c>
      <c r="C102" s="26">
        <f t="shared" si="34"/>
        <v>25945.611136322161</v>
      </c>
      <c r="D102" s="26">
        <f t="shared" si="34"/>
        <v>25586.001489614078</v>
      </c>
      <c r="E102" s="26">
        <f t="shared" si="34"/>
        <v>26323.3791249284</v>
      </c>
      <c r="F102" s="26">
        <f t="shared" si="34"/>
        <v>24750.172794525344</v>
      </c>
      <c r="G102" s="26">
        <f t="shared" si="34"/>
        <v>24354.355002481141</v>
      </c>
      <c r="H102" s="26">
        <f t="shared" si="34"/>
        <v>24420.717077878999</v>
      </c>
      <c r="I102" s="26">
        <f t="shared" si="34"/>
        <v>24390.826811797084</v>
      </c>
      <c r="J102" s="26">
        <f t="shared" si="34"/>
        <v>23742.962036515968</v>
      </c>
      <c r="K102" s="26">
        <f t="shared" si="34"/>
        <v>24602.097391036481</v>
      </c>
      <c r="L102" s="26">
        <f t="shared" si="34"/>
        <v>26695.724118913084</v>
      </c>
      <c r="M102" s="26">
        <f t="shared" si="34"/>
        <v>23209.012152533793</v>
      </c>
      <c r="N102" s="26">
        <f t="shared" si="34"/>
        <v>24580.805152323916</v>
      </c>
      <c r="O102" s="26">
        <f t="shared" si="34"/>
        <v>22962.821756788475</v>
      </c>
      <c r="P102" s="26">
        <f t="shared" si="34"/>
        <v>22596.158241650275</v>
      </c>
      <c r="Q102" s="26">
        <f t="shared" si="34"/>
        <v>21601.524428254794</v>
      </c>
    </row>
    <row r="103" spans="1:17" ht="12" customHeight="1" x14ac:dyDescent="0.25">
      <c r="A103" s="25" t="s">
        <v>43</v>
      </c>
      <c r="B103" s="24">
        <f t="shared" ref="B103:Q103" si="35">B52/0.086*1000000/B$6</f>
        <v>21645.872983126246</v>
      </c>
      <c r="C103" s="24">
        <f t="shared" si="35"/>
        <v>23821.091408996348</v>
      </c>
      <c r="D103" s="24">
        <f t="shared" si="35"/>
        <v>23376.51001480993</v>
      </c>
      <c r="E103" s="24">
        <f t="shared" si="35"/>
        <v>24038.849786627808</v>
      </c>
      <c r="F103" s="24">
        <f t="shared" si="35"/>
        <v>22378.653800026288</v>
      </c>
      <c r="G103" s="24">
        <f t="shared" si="35"/>
        <v>21913.724705153618</v>
      </c>
      <c r="H103" s="24">
        <f t="shared" si="35"/>
        <v>21899.291920605967</v>
      </c>
      <c r="I103" s="24">
        <f t="shared" si="35"/>
        <v>21771.673386748214</v>
      </c>
      <c r="J103" s="24">
        <f t="shared" si="35"/>
        <v>21042.920508432617</v>
      </c>
      <c r="K103" s="24">
        <f t="shared" si="35"/>
        <v>21861.641109806194</v>
      </c>
      <c r="L103" s="24">
        <f t="shared" si="35"/>
        <v>23919.879183295812</v>
      </c>
      <c r="M103" s="24">
        <f t="shared" si="35"/>
        <v>20457.233723389258</v>
      </c>
      <c r="N103" s="24">
        <f t="shared" si="35"/>
        <v>21887.929055964571</v>
      </c>
      <c r="O103" s="24">
        <f t="shared" si="35"/>
        <v>20356.110563965281</v>
      </c>
      <c r="P103" s="24">
        <f t="shared" si="35"/>
        <v>20080.526036502211</v>
      </c>
      <c r="Q103" s="24">
        <f t="shared" si="35"/>
        <v>19178.122125227001</v>
      </c>
    </row>
    <row r="104" spans="1:17" ht="12" customHeight="1" x14ac:dyDescent="0.25">
      <c r="A104" s="23" t="s">
        <v>65</v>
      </c>
      <c r="B104" s="22">
        <f t="shared" ref="B104:Q104" si="36">B53/0.086*1000000/B$6</f>
        <v>17233.755326727485</v>
      </c>
      <c r="C104" s="22">
        <f t="shared" si="36"/>
        <v>19456.885978698967</v>
      </c>
      <c r="D104" s="22">
        <f t="shared" si="36"/>
        <v>19049.751689923036</v>
      </c>
      <c r="E104" s="22">
        <f t="shared" si="36"/>
        <v>19740.661717084895</v>
      </c>
      <c r="F104" s="22">
        <f t="shared" si="36"/>
        <v>18117.414018239022</v>
      </c>
      <c r="G104" s="22">
        <f t="shared" si="36"/>
        <v>17628.656945666673</v>
      </c>
      <c r="H104" s="22">
        <f t="shared" si="36"/>
        <v>17615.471095416386</v>
      </c>
      <c r="I104" s="22">
        <f t="shared" si="36"/>
        <v>17507.237095469198</v>
      </c>
      <c r="J104" s="22">
        <f t="shared" si="36"/>
        <v>16751.277926338906</v>
      </c>
      <c r="K104" s="22">
        <f t="shared" si="36"/>
        <v>17464.439605597476</v>
      </c>
      <c r="L104" s="22">
        <f t="shared" si="36"/>
        <v>19439.102398452615</v>
      </c>
      <c r="M104" s="22">
        <f t="shared" si="36"/>
        <v>15971.54935676939</v>
      </c>
      <c r="N104" s="22">
        <f t="shared" si="36"/>
        <v>17302.487405785087</v>
      </c>
      <c r="O104" s="22">
        <f t="shared" si="36"/>
        <v>15796.398611620934</v>
      </c>
      <c r="P104" s="22">
        <f t="shared" si="36"/>
        <v>15542.264348131444</v>
      </c>
      <c r="Q104" s="22">
        <f t="shared" si="36"/>
        <v>14709.472496034194</v>
      </c>
    </row>
    <row r="105" spans="1:17" ht="12" customHeight="1" x14ac:dyDescent="0.25">
      <c r="A105" s="23" t="s">
        <v>64</v>
      </c>
      <c r="B105" s="22">
        <f t="shared" ref="B105:Q105" si="37">B54/0.086*1000000/B$6</f>
        <v>26.625965549503388</v>
      </c>
      <c r="C105" s="22">
        <f t="shared" si="37"/>
        <v>27.354063089174613</v>
      </c>
      <c r="D105" s="22">
        <f t="shared" si="37"/>
        <v>28.02473573676679</v>
      </c>
      <c r="E105" s="22">
        <f t="shared" si="37"/>
        <v>28.27447175487336</v>
      </c>
      <c r="F105" s="22">
        <f t="shared" si="37"/>
        <v>28.467909549041483</v>
      </c>
      <c r="G105" s="22">
        <f t="shared" si="37"/>
        <v>29.206145469238816</v>
      </c>
      <c r="H105" s="22">
        <f t="shared" si="37"/>
        <v>30.144541653122957</v>
      </c>
      <c r="I105" s="22">
        <f t="shared" si="37"/>
        <v>31.109995833167225</v>
      </c>
      <c r="J105" s="22">
        <f t="shared" si="37"/>
        <v>31.883830862547757</v>
      </c>
      <c r="K105" s="22">
        <f t="shared" si="37"/>
        <v>31.708529849584814</v>
      </c>
      <c r="L105" s="22">
        <f t="shared" si="37"/>
        <v>32.284445386467638</v>
      </c>
      <c r="M105" s="22">
        <f t="shared" si="37"/>
        <v>33.338864556512519</v>
      </c>
      <c r="N105" s="22">
        <f t="shared" si="37"/>
        <v>33.288674514130534</v>
      </c>
      <c r="O105" s="22">
        <f t="shared" si="37"/>
        <v>34.074226115714893</v>
      </c>
      <c r="P105" s="22">
        <f t="shared" si="37"/>
        <v>33.144522751038757</v>
      </c>
      <c r="Q105" s="22">
        <f t="shared" si="37"/>
        <v>33.086876178884467</v>
      </c>
    </row>
    <row r="106" spans="1:17" ht="12" customHeight="1" x14ac:dyDescent="0.25">
      <c r="A106" s="23" t="s">
        <v>63</v>
      </c>
      <c r="B106" s="22">
        <f t="shared" ref="B106:Q106" si="38">B55/0.086*1000000/B$6</f>
        <v>3506.8884438514269</v>
      </c>
      <c r="C106" s="22">
        <f t="shared" si="38"/>
        <v>3465.133368415025</v>
      </c>
      <c r="D106" s="22">
        <f t="shared" si="38"/>
        <v>3425.4313808035481</v>
      </c>
      <c r="E106" s="22">
        <f t="shared" si="38"/>
        <v>3393.5440086397143</v>
      </c>
      <c r="F106" s="22">
        <f t="shared" si="38"/>
        <v>3356.7279049674848</v>
      </c>
      <c r="G106" s="22">
        <f t="shared" si="38"/>
        <v>3360.2502269148627</v>
      </c>
      <c r="H106" s="22">
        <f t="shared" si="38"/>
        <v>3343.6709388431941</v>
      </c>
      <c r="I106" s="22">
        <f t="shared" si="38"/>
        <v>3323.9998102346381</v>
      </c>
      <c r="J106" s="22">
        <f t="shared" si="38"/>
        <v>3330.0631057292571</v>
      </c>
      <c r="K106" s="22">
        <f t="shared" si="38"/>
        <v>3371.1582564732466</v>
      </c>
      <c r="L106" s="22">
        <f t="shared" si="38"/>
        <v>3397.5039175160978</v>
      </c>
      <c r="M106" s="22">
        <f t="shared" si="38"/>
        <v>3392.2199325987849</v>
      </c>
      <c r="N106" s="22">
        <f t="shared" si="38"/>
        <v>3438.4042787760141</v>
      </c>
      <c r="O106" s="22">
        <f t="shared" si="38"/>
        <v>3415.9196814129173</v>
      </c>
      <c r="P106" s="22">
        <f t="shared" si="38"/>
        <v>3399.4396071132687</v>
      </c>
      <c r="Q106" s="22">
        <f t="shared" si="38"/>
        <v>3340.8083179702617</v>
      </c>
    </row>
    <row r="107" spans="1:17" ht="12" customHeight="1" x14ac:dyDescent="0.25">
      <c r="A107" s="21" t="s">
        <v>62</v>
      </c>
      <c r="B107" s="20">
        <f t="shared" ref="B107:Q107" si="39">B56/0.086*1000000/B$6</f>
        <v>878.60324699783416</v>
      </c>
      <c r="C107" s="20">
        <f t="shared" si="39"/>
        <v>871.71799879318235</v>
      </c>
      <c r="D107" s="20">
        <f t="shared" si="39"/>
        <v>873.30220834657871</v>
      </c>
      <c r="E107" s="20">
        <f t="shared" si="39"/>
        <v>876.36958914832667</v>
      </c>
      <c r="F107" s="20">
        <f t="shared" si="39"/>
        <v>876.04396727074197</v>
      </c>
      <c r="G107" s="20">
        <f t="shared" si="39"/>
        <v>895.61138710284104</v>
      </c>
      <c r="H107" s="20">
        <f t="shared" si="39"/>
        <v>910.00534469326612</v>
      </c>
      <c r="I107" s="20">
        <f t="shared" si="39"/>
        <v>909.32648521121166</v>
      </c>
      <c r="J107" s="20">
        <f t="shared" si="39"/>
        <v>929.69564550190535</v>
      </c>
      <c r="K107" s="20">
        <f t="shared" si="39"/>
        <v>994.33471788588963</v>
      </c>
      <c r="L107" s="20">
        <f t="shared" si="39"/>
        <v>1050.9884219406347</v>
      </c>
      <c r="M107" s="20">
        <f t="shared" si="39"/>
        <v>1060.125569464569</v>
      </c>
      <c r="N107" s="20">
        <f t="shared" si="39"/>
        <v>1113.7486968893386</v>
      </c>
      <c r="O107" s="20">
        <f t="shared" si="39"/>
        <v>1109.7180448157151</v>
      </c>
      <c r="P107" s="20">
        <f t="shared" si="39"/>
        <v>1105.6775585064563</v>
      </c>
      <c r="Q107" s="20">
        <f t="shared" si="39"/>
        <v>1094.7544350436574</v>
      </c>
    </row>
    <row r="108" spans="1:17" ht="12" customHeight="1" x14ac:dyDescent="0.25">
      <c r="A108" s="19" t="s">
        <v>66</v>
      </c>
      <c r="B108" s="18">
        <f t="shared" ref="B108:Q108" si="40">B57/0.086*1000000/B$6</f>
        <v>2008.6078896120982</v>
      </c>
      <c r="C108" s="18">
        <f t="shared" si="40"/>
        <v>2124.5197273258118</v>
      </c>
      <c r="D108" s="18">
        <f t="shared" si="40"/>
        <v>2209.4914748041529</v>
      </c>
      <c r="E108" s="18">
        <f t="shared" si="40"/>
        <v>2284.5293383005937</v>
      </c>
      <c r="F108" s="18">
        <f t="shared" si="40"/>
        <v>2371.5189944990566</v>
      </c>
      <c r="G108" s="18">
        <f t="shared" si="40"/>
        <v>2440.6302973275233</v>
      </c>
      <c r="H108" s="18">
        <f t="shared" si="40"/>
        <v>2521.4251572730309</v>
      </c>
      <c r="I108" s="18">
        <f t="shared" si="40"/>
        <v>2619.1534250488685</v>
      </c>
      <c r="J108" s="18">
        <f t="shared" si="40"/>
        <v>2700.041528083354</v>
      </c>
      <c r="K108" s="18">
        <f t="shared" si="40"/>
        <v>2740.4562812302852</v>
      </c>
      <c r="L108" s="18">
        <f t="shared" si="40"/>
        <v>2775.8449356172719</v>
      </c>
      <c r="M108" s="18">
        <f t="shared" si="40"/>
        <v>2751.7784291445328</v>
      </c>
      <c r="N108" s="18">
        <f t="shared" si="40"/>
        <v>2692.8760963593495</v>
      </c>
      <c r="O108" s="18">
        <f t="shared" si="40"/>
        <v>2606.7111928231921</v>
      </c>
      <c r="P108" s="18">
        <f t="shared" si="40"/>
        <v>2515.6322051480661</v>
      </c>
      <c r="Q108" s="18">
        <f t="shared" si="40"/>
        <v>2423.4023030277931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15744.652535719513</v>
      </c>
      <c r="C110" s="31">
        <f t="shared" si="41"/>
        <v>17357.556145277238</v>
      </c>
      <c r="D110" s="31">
        <f t="shared" si="41"/>
        <v>17234.230636108092</v>
      </c>
      <c r="E110" s="31">
        <f t="shared" si="41"/>
        <v>17937.246445175777</v>
      </c>
      <c r="F110" s="31">
        <f t="shared" si="41"/>
        <v>16907.395542484268</v>
      </c>
      <c r="G110" s="31">
        <f t="shared" si="41"/>
        <v>16778.272621939006</v>
      </c>
      <c r="H110" s="31">
        <f t="shared" si="41"/>
        <v>16974.147214776844</v>
      </c>
      <c r="I110" s="31">
        <f t="shared" si="41"/>
        <v>17034.366987168778</v>
      </c>
      <c r="J110" s="31">
        <f t="shared" si="41"/>
        <v>16635.927761084695</v>
      </c>
      <c r="K110" s="31">
        <f t="shared" si="41"/>
        <v>17531.385709363334</v>
      </c>
      <c r="L110" s="31">
        <f t="shared" si="41"/>
        <v>19461.319651803922</v>
      </c>
      <c r="M110" s="31">
        <f t="shared" si="41"/>
        <v>16948.353384906968</v>
      </c>
      <c r="N110" s="31">
        <f t="shared" si="41"/>
        <v>18530.925503597606</v>
      </c>
      <c r="O110" s="31">
        <f t="shared" si="41"/>
        <v>17611.284617047389</v>
      </c>
      <c r="P110" s="31">
        <f t="shared" si="41"/>
        <v>17647.53866533847</v>
      </c>
      <c r="Q110" s="31">
        <f t="shared" si="41"/>
        <v>17234.692176578945</v>
      </c>
    </row>
    <row r="111" spans="1:17" ht="12" customHeight="1" x14ac:dyDescent="0.25">
      <c r="A111" s="23" t="s">
        <v>65</v>
      </c>
      <c r="B111" s="22">
        <v>12564.238749821094</v>
      </c>
      <c r="C111" s="22">
        <v>14215.938861733066</v>
      </c>
      <c r="D111" s="22">
        <v>14096.316305976705</v>
      </c>
      <c r="E111" s="22">
        <v>14802.678691060082</v>
      </c>
      <c r="F111" s="22">
        <v>13774.741641667266</v>
      </c>
      <c r="G111" s="22">
        <v>13608.919670583262</v>
      </c>
      <c r="H111" s="22">
        <v>13771.643088989313</v>
      </c>
      <c r="I111" s="22">
        <v>13830.749196070496</v>
      </c>
      <c r="J111" s="22">
        <v>13390.839633791555</v>
      </c>
      <c r="K111" s="22">
        <v>14179.716047739013</v>
      </c>
      <c r="L111" s="22">
        <v>16014.854544604788</v>
      </c>
      <c r="M111" s="22">
        <v>13466.958088862097</v>
      </c>
      <c r="N111" s="22">
        <v>14943.23559515024</v>
      </c>
      <c r="O111" s="22">
        <v>14013.199149226193</v>
      </c>
      <c r="P111" s="22">
        <v>14053.527342556195</v>
      </c>
      <c r="Q111" s="22">
        <v>13673.075506526959</v>
      </c>
    </row>
    <row r="112" spans="1:17" ht="12" customHeight="1" x14ac:dyDescent="0.25">
      <c r="A112" s="23" t="s">
        <v>64</v>
      </c>
      <c r="B112" s="30">
        <v>44.331617627088214</v>
      </c>
      <c r="C112" s="30">
        <v>46.998845733633445</v>
      </c>
      <c r="D112" s="30">
        <v>49.688225950288924</v>
      </c>
      <c r="E112" s="30">
        <v>51.639790457583686</v>
      </c>
      <c r="F112" s="30">
        <v>53.629297101265522</v>
      </c>
      <c r="G112" s="30">
        <v>56.910206602234481</v>
      </c>
      <c r="H112" s="30">
        <v>61.075925094142185</v>
      </c>
      <c r="I112" s="30">
        <v>65.496391311699668</v>
      </c>
      <c r="J112" s="30">
        <v>71.670739305367391</v>
      </c>
      <c r="K112" s="30">
        <v>74.533793347410906</v>
      </c>
      <c r="L112" s="30">
        <v>80.1566184178198</v>
      </c>
      <c r="M112" s="30">
        <v>87.365722705203552</v>
      </c>
      <c r="N112" s="30">
        <v>91.405465342086146</v>
      </c>
      <c r="O112" s="30">
        <v>98.274369775622688</v>
      </c>
      <c r="P112" s="30">
        <v>99.446089272107656</v>
      </c>
      <c r="Q112" s="30">
        <v>103.65873639536119</v>
      </c>
    </row>
    <row r="113" spans="1:17" ht="12" customHeight="1" x14ac:dyDescent="0.25">
      <c r="A113" s="23" t="s">
        <v>63</v>
      </c>
      <c r="B113" s="22">
        <v>2430.5705669957897</v>
      </c>
      <c r="C113" s="22">
        <v>2395.0719905068245</v>
      </c>
      <c r="D113" s="22">
        <v>2383.6429393976728</v>
      </c>
      <c r="E113" s="22">
        <v>2373.6646587911164</v>
      </c>
      <c r="F113" s="22">
        <v>2363.8635274501949</v>
      </c>
      <c r="G113" s="22">
        <v>2379.0005386366502</v>
      </c>
      <c r="H113" s="22">
        <v>2385.8719538216792</v>
      </c>
      <c r="I113" s="22">
        <v>2380.6793941795108</v>
      </c>
      <c r="J113" s="22">
        <v>2397.3603854345529</v>
      </c>
      <c r="K113" s="22">
        <v>2445.7594855094771</v>
      </c>
      <c r="L113" s="22">
        <v>2480.42833447986</v>
      </c>
      <c r="M113" s="22">
        <v>2495.8873610389405</v>
      </c>
      <c r="N113" s="22">
        <v>2548.6126242187465</v>
      </c>
      <c r="O113" s="22">
        <v>2555.3603846414589</v>
      </c>
      <c r="P113" s="22">
        <v>2551.2649459162112</v>
      </c>
      <c r="Q113" s="22">
        <v>2523.9000482433512</v>
      </c>
    </row>
    <row r="114" spans="1:17" ht="12" customHeight="1" x14ac:dyDescent="0.25">
      <c r="A114" s="29" t="s">
        <v>62</v>
      </c>
      <c r="B114" s="18">
        <v>705.51160127554203</v>
      </c>
      <c r="C114" s="18">
        <v>699.5464473037124</v>
      </c>
      <c r="D114" s="18">
        <v>704.58316478342306</v>
      </c>
      <c r="E114" s="18">
        <v>709.26330486699692</v>
      </c>
      <c r="F114" s="18">
        <v>715.16107626554026</v>
      </c>
      <c r="G114" s="18">
        <v>733.44220611685773</v>
      </c>
      <c r="H114" s="18">
        <v>755.55624687170757</v>
      </c>
      <c r="I114" s="18">
        <v>757.44200560707293</v>
      </c>
      <c r="J114" s="18">
        <v>776.0570025532196</v>
      </c>
      <c r="K114" s="18">
        <v>831.37638276743303</v>
      </c>
      <c r="L114" s="18">
        <v>885.88015430145629</v>
      </c>
      <c r="M114" s="18">
        <v>898.14221230072746</v>
      </c>
      <c r="N114" s="18">
        <v>947.67181888653556</v>
      </c>
      <c r="O114" s="18">
        <v>944.45071340411425</v>
      </c>
      <c r="P114" s="18">
        <v>943.30028759395543</v>
      </c>
      <c r="Q114" s="18">
        <v>934.0578854132749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1245.8077053736035</v>
      </c>
      <c r="C116" s="26">
        <f t="shared" si="42"/>
        <v>1497.3361170273029</v>
      </c>
      <c r="D116" s="26">
        <f t="shared" si="42"/>
        <v>1366.29790094848</v>
      </c>
      <c r="E116" s="26">
        <f t="shared" si="42"/>
        <v>1443.2355040453795</v>
      </c>
      <c r="F116" s="26">
        <f t="shared" si="42"/>
        <v>1198.8798429426154</v>
      </c>
      <c r="G116" s="26">
        <f t="shared" si="42"/>
        <v>1107.9446484013979</v>
      </c>
      <c r="H116" s="26">
        <f t="shared" si="42"/>
        <v>1033.1562069619381</v>
      </c>
      <c r="I116" s="26">
        <f t="shared" si="42"/>
        <v>1037.0088922604875</v>
      </c>
      <c r="J116" s="26">
        <f t="shared" si="42"/>
        <v>828.59705276091245</v>
      </c>
      <c r="K116" s="26">
        <f t="shared" si="42"/>
        <v>802.57273846391263</v>
      </c>
      <c r="L116" s="26">
        <f t="shared" si="42"/>
        <v>860.16793617095425</v>
      </c>
      <c r="M116" s="26">
        <f t="shared" si="42"/>
        <v>666.67472336946514</v>
      </c>
      <c r="N116" s="26">
        <f t="shared" si="42"/>
        <v>695.43269564454124</v>
      </c>
      <c r="O116" s="26">
        <f t="shared" si="42"/>
        <v>614.02099044459999</v>
      </c>
      <c r="P116" s="26">
        <f t="shared" si="42"/>
        <v>590.54632994347526</v>
      </c>
      <c r="Q116" s="26">
        <f t="shared" si="42"/>
        <v>538.63825128569431</v>
      </c>
    </row>
    <row r="117" spans="1:17" ht="12" customHeight="1" x14ac:dyDescent="0.25">
      <c r="A117" s="25" t="s">
        <v>43</v>
      </c>
      <c r="B117" s="24">
        <f t="shared" ref="B117:Q117" si="43">B85*1000000/B$6</f>
        <v>1245.8077053736035</v>
      </c>
      <c r="C117" s="24">
        <f t="shared" si="43"/>
        <v>1497.3361170273029</v>
      </c>
      <c r="D117" s="24">
        <f t="shared" si="43"/>
        <v>1366.29790094848</v>
      </c>
      <c r="E117" s="24">
        <f t="shared" si="43"/>
        <v>1443.2355040453795</v>
      </c>
      <c r="F117" s="24">
        <f t="shared" si="43"/>
        <v>1198.8798429426154</v>
      </c>
      <c r="G117" s="24">
        <f t="shared" si="43"/>
        <v>1107.9446484013979</v>
      </c>
      <c r="H117" s="24">
        <f t="shared" si="43"/>
        <v>1033.1562069619381</v>
      </c>
      <c r="I117" s="24">
        <f t="shared" si="43"/>
        <v>1037.0088922604875</v>
      </c>
      <c r="J117" s="24">
        <f t="shared" si="43"/>
        <v>828.59705276091245</v>
      </c>
      <c r="K117" s="24">
        <f t="shared" si="43"/>
        <v>802.57273846391263</v>
      </c>
      <c r="L117" s="24">
        <f t="shared" si="43"/>
        <v>860.16793617095425</v>
      </c>
      <c r="M117" s="24">
        <f t="shared" si="43"/>
        <v>666.67472336946514</v>
      </c>
      <c r="N117" s="24">
        <f t="shared" si="43"/>
        <v>695.43269564454124</v>
      </c>
      <c r="O117" s="24">
        <f t="shared" si="43"/>
        <v>614.02099044459999</v>
      </c>
      <c r="P117" s="24">
        <f t="shared" si="43"/>
        <v>590.54632994347526</v>
      </c>
      <c r="Q117" s="24">
        <f t="shared" si="43"/>
        <v>538.63825128569431</v>
      </c>
    </row>
    <row r="118" spans="1:17" ht="12" customHeight="1" x14ac:dyDescent="0.25">
      <c r="A118" s="23" t="s">
        <v>65</v>
      </c>
      <c r="B118" s="22">
        <f t="shared" ref="B118:Q118" si="44">B86*1000000/B$6</f>
        <v>1063.5769452501202</v>
      </c>
      <c r="C118" s="22">
        <f t="shared" si="44"/>
        <v>1298.2063032325439</v>
      </c>
      <c r="D118" s="22">
        <f t="shared" si="44"/>
        <v>1182.064873583395</v>
      </c>
      <c r="E118" s="22">
        <f t="shared" si="44"/>
        <v>1254.8367417837119</v>
      </c>
      <c r="F118" s="22">
        <f t="shared" si="44"/>
        <v>1031.0953090966048</v>
      </c>
      <c r="G118" s="22">
        <f t="shared" si="44"/>
        <v>947.26659110377489</v>
      </c>
      <c r="H118" s="22">
        <f t="shared" si="44"/>
        <v>886.24020869272829</v>
      </c>
      <c r="I118" s="22">
        <f t="shared" si="44"/>
        <v>884.66274137019707</v>
      </c>
      <c r="J118" s="22">
        <f t="shared" si="44"/>
        <v>697.33390415809356</v>
      </c>
      <c r="K118" s="22">
        <f t="shared" si="44"/>
        <v>679.60108617672211</v>
      </c>
      <c r="L118" s="22">
        <f t="shared" si="44"/>
        <v>742.60766905736943</v>
      </c>
      <c r="M118" s="22">
        <f t="shared" si="44"/>
        <v>560.92828223369395</v>
      </c>
      <c r="N118" s="22">
        <f t="shared" si="44"/>
        <v>594.7012514888861</v>
      </c>
      <c r="O118" s="22">
        <f t="shared" si="44"/>
        <v>518.23957729371682</v>
      </c>
      <c r="P118" s="22">
        <f t="shared" si="44"/>
        <v>497.95700006954814</v>
      </c>
      <c r="Q118" s="22">
        <f t="shared" si="44"/>
        <v>451.81012207814979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178.97326859737001</v>
      </c>
      <c r="C120" s="22">
        <f t="shared" si="46"/>
        <v>193.48102107847109</v>
      </c>
      <c r="D120" s="22">
        <f t="shared" si="46"/>
        <v>178.58908310911215</v>
      </c>
      <c r="E120" s="22">
        <f t="shared" si="46"/>
        <v>181.67745778671016</v>
      </c>
      <c r="F120" s="22">
        <f t="shared" si="46"/>
        <v>162.29025474189351</v>
      </c>
      <c r="G120" s="22">
        <f t="shared" si="46"/>
        <v>153.96277566667362</v>
      </c>
      <c r="H120" s="22">
        <f t="shared" si="46"/>
        <v>143.51375701522412</v>
      </c>
      <c r="I120" s="22">
        <f t="shared" si="46"/>
        <v>147.66036264409144</v>
      </c>
      <c r="J120" s="22">
        <f t="shared" si="46"/>
        <v>124.48621194575011</v>
      </c>
      <c r="K120" s="22">
        <f t="shared" si="46"/>
        <v>115.13092076939553</v>
      </c>
      <c r="L120" s="22">
        <f t="shared" si="46"/>
        <v>111.89995485309994</v>
      </c>
      <c r="M120" s="22">
        <f t="shared" si="46"/>
        <v>101.23411613065254</v>
      </c>
      <c r="N120" s="22">
        <f t="shared" si="46"/>
        <v>96.913274116810712</v>
      </c>
      <c r="O120" s="22">
        <f t="shared" si="46"/>
        <v>90.779162652007415</v>
      </c>
      <c r="P120" s="22">
        <f t="shared" si="46"/>
        <v>87.586740508731481</v>
      </c>
      <c r="Q120" s="22">
        <f t="shared" si="46"/>
        <v>80.721309731128713</v>
      </c>
    </row>
    <row r="121" spans="1:17" ht="12" customHeight="1" x14ac:dyDescent="0.25">
      <c r="A121" s="21" t="s">
        <v>62</v>
      </c>
      <c r="B121" s="20">
        <f t="shared" ref="B121:Q121" si="47">B89*1000000/B$6</f>
        <v>3.2574915261132458</v>
      </c>
      <c r="C121" s="20">
        <f t="shared" si="47"/>
        <v>5.6487927162880185</v>
      </c>
      <c r="D121" s="20">
        <f t="shared" si="47"/>
        <v>5.6439442559727793</v>
      </c>
      <c r="E121" s="20">
        <f t="shared" si="47"/>
        <v>6.7213044749573507</v>
      </c>
      <c r="F121" s="20">
        <f t="shared" si="47"/>
        <v>5.4942791041172372</v>
      </c>
      <c r="G121" s="20">
        <f t="shared" si="47"/>
        <v>6.7152816309493009</v>
      </c>
      <c r="H121" s="20">
        <f t="shared" si="47"/>
        <v>3.40224125398576</v>
      </c>
      <c r="I121" s="20">
        <f t="shared" si="47"/>
        <v>4.6857882461988707</v>
      </c>
      <c r="J121" s="20">
        <f t="shared" si="47"/>
        <v>6.7769366570685978</v>
      </c>
      <c r="K121" s="20">
        <f t="shared" si="47"/>
        <v>7.8407315177948202</v>
      </c>
      <c r="L121" s="20">
        <f t="shared" si="47"/>
        <v>5.6603122604848943</v>
      </c>
      <c r="M121" s="20">
        <f t="shared" si="47"/>
        <v>4.5123250051187247</v>
      </c>
      <c r="N121" s="20">
        <f t="shared" si="47"/>
        <v>3.8181700388445274</v>
      </c>
      <c r="O121" s="20">
        <f t="shared" si="47"/>
        <v>5.0022504988757017</v>
      </c>
      <c r="P121" s="20">
        <f t="shared" si="47"/>
        <v>5.0025893651955116</v>
      </c>
      <c r="Q121" s="20">
        <f t="shared" si="47"/>
        <v>6.1068194764158354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0.72737433819338437</v>
      </c>
      <c r="C124" s="39">
        <f t="shared" si="49"/>
        <v>0.72866334490123019</v>
      </c>
      <c r="D124" s="39">
        <f t="shared" si="49"/>
        <v>0.7372456634967981</v>
      </c>
      <c r="E124" s="39">
        <f t="shared" si="49"/>
        <v>0.74617740051580184</v>
      </c>
      <c r="F124" s="39">
        <f t="shared" si="49"/>
        <v>0.75551441536954322</v>
      </c>
      <c r="G124" s="39">
        <f t="shared" si="49"/>
        <v>0.76565133712723565</v>
      </c>
      <c r="H124" s="39">
        <f t="shared" si="49"/>
        <v>0.77510027613290788</v>
      </c>
      <c r="I124" s="39">
        <f t="shared" si="49"/>
        <v>0.78240963313077727</v>
      </c>
      <c r="J124" s="39">
        <f t="shared" si="49"/>
        <v>0.79057124007183843</v>
      </c>
      <c r="K124" s="39">
        <f t="shared" si="49"/>
        <v>0.80192450426329187</v>
      </c>
      <c r="L124" s="39">
        <f t="shared" si="49"/>
        <v>0.81360442929805943</v>
      </c>
      <c r="M124" s="39">
        <f t="shared" si="49"/>
        <v>0.82847728163409995</v>
      </c>
      <c r="N124" s="39">
        <f t="shared" si="49"/>
        <v>0.84662763006113795</v>
      </c>
      <c r="O124" s="39">
        <f t="shared" si="49"/>
        <v>0.8651596070726385</v>
      </c>
      <c r="P124" s="39">
        <f t="shared" si="49"/>
        <v>0.87883846435391799</v>
      </c>
      <c r="Q124" s="39">
        <f t="shared" si="49"/>
        <v>0.89866422082631026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0.72904822609007736</v>
      </c>
      <c r="C125" s="38">
        <f t="shared" si="50"/>
        <v>0.73063792825308271</v>
      </c>
      <c r="D125" s="38">
        <f t="shared" si="50"/>
        <v>0.73997375584865988</v>
      </c>
      <c r="E125" s="38">
        <f t="shared" si="50"/>
        <v>0.74985726938671204</v>
      </c>
      <c r="F125" s="38">
        <f t="shared" si="50"/>
        <v>0.76030396102887887</v>
      </c>
      <c r="G125" s="38">
        <f t="shared" si="50"/>
        <v>0.77197711161589599</v>
      </c>
      <c r="H125" s="38">
        <f t="shared" si="50"/>
        <v>0.78179249447224541</v>
      </c>
      <c r="I125" s="38">
        <f t="shared" si="50"/>
        <v>0.79000182156954035</v>
      </c>
      <c r="J125" s="38">
        <f t="shared" si="50"/>
        <v>0.79939212355473133</v>
      </c>
      <c r="K125" s="38">
        <f t="shared" si="50"/>
        <v>0.8119193268127719</v>
      </c>
      <c r="L125" s="38">
        <f t="shared" si="50"/>
        <v>0.82384742959528823</v>
      </c>
      <c r="M125" s="38">
        <f t="shared" si="50"/>
        <v>0.84318420135954153</v>
      </c>
      <c r="N125" s="38">
        <f t="shared" si="50"/>
        <v>0.86364666794405343</v>
      </c>
      <c r="O125" s="38">
        <f t="shared" si="50"/>
        <v>0.8871135436476707</v>
      </c>
      <c r="P125" s="38">
        <f t="shared" si="50"/>
        <v>0.90421363501295537</v>
      </c>
      <c r="Q125" s="38">
        <f t="shared" si="50"/>
        <v>0.92954220555586498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1.6649769017640399</v>
      </c>
      <c r="C126" s="37">
        <f t="shared" si="51"/>
        <v>1.7181668982928269</v>
      </c>
      <c r="D126" s="37">
        <f t="shared" si="51"/>
        <v>1.7730131843884229</v>
      </c>
      <c r="E126" s="37">
        <f t="shared" si="51"/>
        <v>1.8263750744939418</v>
      </c>
      <c r="F126" s="37">
        <f t="shared" si="51"/>
        <v>1.8838509026761758</v>
      </c>
      <c r="G126" s="37">
        <f t="shared" si="51"/>
        <v>1.9485695797199527</v>
      </c>
      <c r="H126" s="37">
        <f t="shared" si="51"/>
        <v>2.0261022972898561</v>
      </c>
      <c r="I126" s="37">
        <f t="shared" si="51"/>
        <v>2.1053166211572472</v>
      </c>
      <c r="J126" s="37">
        <f t="shared" si="51"/>
        <v>2.2478710169534617</v>
      </c>
      <c r="K126" s="37">
        <f t="shared" si="51"/>
        <v>2.3505912667971529</v>
      </c>
      <c r="L126" s="37">
        <f t="shared" si="51"/>
        <v>2.4828246995817462</v>
      </c>
      <c r="M126" s="37">
        <f t="shared" si="51"/>
        <v>2.62053683793311</v>
      </c>
      <c r="N126" s="37">
        <f t="shared" si="51"/>
        <v>2.7458427431012886</v>
      </c>
      <c r="O126" s="37">
        <f t="shared" si="51"/>
        <v>2.8841262437446513</v>
      </c>
      <c r="P126" s="37">
        <f t="shared" si="51"/>
        <v>3.0003777703811103</v>
      </c>
      <c r="Q126" s="37">
        <f t="shared" si="51"/>
        <v>3.1329260530649488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0.69308465493314209</v>
      </c>
      <c r="C127" s="37">
        <f t="shared" si="52"/>
        <v>0.69119186359119744</v>
      </c>
      <c r="D127" s="37">
        <f t="shared" si="52"/>
        <v>0.69586649808717249</v>
      </c>
      <c r="E127" s="37">
        <f t="shared" si="52"/>
        <v>0.69946482283652134</v>
      </c>
      <c r="F127" s="37">
        <f t="shared" si="52"/>
        <v>0.70421660449511247</v>
      </c>
      <c r="G127" s="37">
        <f t="shared" si="52"/>
        <v>0.70798314946350749</v>
      </c>
      <c r="H127" s="37">
        <f t="shared" si="52"/>
        <v>0.71354867074542827</v>
      </c>
      <c r="I127" s="37">
        <f t="shared" si="52"/>
        <v>0.71620924491312199</v>
      </c>
      <c r="J127" s="37">
        <f t="shared" si="52"/>
        <v>0.71991440081420022</v>
      </c>
      <c r="K127" s="37">
        <f t="shared" si="52"/>
        <v>0.72549530441448928</v>
      </c>
      <c r="L127" s="37">
        <f t="shared" si="52"/>
        <v>0.73007372315063934</v>
      </c>
      <c r="M127" s="37">
        <f t="shared" si="52"/>
        <v>0.73576814317190731</v>
      </c>
      <c r="N127" s="37">
        <f t="shared" si="52"/>
        <v>0.74121959420257266</v>
      </c>
      <c r="O127" s="37">
        <f t="shared" si="52"/>
        <v>0.74807390775197979</v>
      </c>
      <c r="P127" s="37">
        <f t="shared" si="52"/>
        <v>0.75049574070318337</v>
      </c>
      <c r="Q127" s="37">
        <f t="shared" si="52"/>
        <v>0.75547586333141359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0.80299225354135439</v>
      </c>
      <c r="C128" s="36">
        <f t="shared" si="53"/>
        <v>0.80249168684388017</v>
      </c>
      <c r="D128" s="36">
        <f t="shared" si="53"/>
        <v>0.8068033700698054</v>
      </c>
      <c r="E128" s="36">
        <f t="shared" si="53"/>
        <v>0.80931985049398281</v>
      </c>
      <c r="F128" s="36">
        <f t="shared" si="53"/>
        <v>0.81635294914886303</v>
      </c>
      <c r="G128" s="36">
        <f t="shared" si="53"/>
        <v>0.81892907647079549</v>
      </c>
      <c r="H128" s="36">
        <f t="shared" si="53"/>
        <v>0.83027671351356902</v>
      </c>
      <c r="I128" s="36">
        <f t="shared" si="53"/>
        <v>0.83297035545064968</v>
      </c>
      <c r="J128" s="36">
        <f t="shared" si="53"/>
        <v>0.83474307565919337</v>
      </c>
      <c r="K128" s="36">
        <f t="shared" si="53"/>
        <v>0.83611319992433597</v>
      </c>
      <c r="L128" s="36">
        <f t="shared" si="53"/>
        <v>0.84290191576581941</v>
      </c>
      <c r="M128" s="36">
        <f t="shared" si="53"/>
        <v>0.84720361263840327</v>
      </c>
      <c r="N128" s="36">
        <f t="shared" si="53"/>
        <v>0.85088478355427044</v>
      </c>
      <c r="O128" s="36">
        <f t="shared" si="53"/>
        <v>0.8510726826659416</v>
      </c>
      <c r="P128" s="36">
        <f t="shared" si="53"/>
        <v>0.85314229301005329</v>
      </c>
      <c r="Q128" s="36">
        <f t="shared" si="53"/>
        <v>0.85321224149781671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278.0387417440117</v>
      </c>
      <c r="C132" s="26">
        <f t="shared" si="54"/>
        <v>304.47868413405428</v>
      </c>
      <c r="D132" s="26">
        <f t="shared" si="54"/>
        <v>299.63503822523143</v>
      </c>
      <c r="E132" s="26">
        <f t="shared" si="54"/>
        <v>307.41566183181601</v>
      </c>
      <c r="F132" s="26">
        <f t="shared" si="54"/>
        <v>288.12946230653796</v>
      </c>
      <c r="G132" s="26">
        <f t="shared" si="54"/>
        <v>282.9027439046302</v>
      </c>
      <c r="H132" s="26">
        <f t="shared" si="54"/>
        <v>282.80010717234876</v>
      </c>
      <c r="I132" s="26">
        <f t="shared" si="54"/>
        <v>281.44973328209124</v>
      </c>
      <c r="J132" s="26">
        <f t="shared" si="54"/>
        <v>272.83962024592989</v>
      </c>
      <c r="K132" s="26">
        <f t="shared" si="54"/>
        <v>281.50315682485927</v>
      </c>
      <c r="L132" s="26">
        <f t="shared" si="54"/>
        <v>304.12793568614717</v>
      </c>
      <c r="M132" s="26">
        <f t="shared" si="54"/>
        <v>263.24826306402565</v>
      </c>
      <c r="N132" s="26">
        <f t="shared" si="54"/>
        <v>277.43572406686138</v>
      </c>
      <c r="O132" s="26">
        <f t="shared" si="54"/>
        <v>257.8799063794176</v>
      </c>
      <c r="P132" s="26">
        <f t="shared" si="54"/>
        <v>252.54750290765278</v>
      </c>
      <c r="Q132" s="26">
        <f t="shared" si="54"/>
        <v>240.0560708370601</v>
      </c>
    </row>
    <row r="133" spans="1:17" ht="12" customHeight="1" x14ac:dyDescent="0.25">
      <c r="A133" s="25" t="s">
        <v>43</v>
      </c>
      <c r="B133" s="24">
        <f t="shared" ref="B133:Q133" si="55">IF(B103=0,0,B103/B$19)</f>
        <v>254.42922719624255</v>
      </c>
      <c r="C133" s="24">
        <f t="shared" si="55"/>
        <v>279.54687707064596</v>
      </c>
      <c r="D133" s="24">
        <f t="shared" si="55"/>
        <v>273.75991026590566</v>
      </c>
      <c r="E133" s="24">
        <f t="shared" si="55"/>
        <v>280.73595269664673</v>
      </c>
      <c r="F133" s="24">
        <f t="shared" si="55"/>
        <v>260.52139272223593</v>
      </c>
      <c r="G133" s="24">
        <f t="shared" si="55"/>
        <v>254.55212620605479</v>
      </c>
      <c r="H133" s="24">
        <f t="shared" si="55"/>
        <v>253.60115685365483</v>
      </c>
      <c r="I133" s="24">
        <f t="shared" si="55"/>
        <v>251.2268942371951</v>
      </c>
      <c r="J133" s="24">
        <f t="shared" si="55"/>
        <v>241.81239188084584</v>
      </c>
      <c r="K133" s="24">
        <f t="shared" si="55"/>
        <v>250.14619233337208</v>
      </c>
      <c r="L133" s="24">
        <f t="shared" si="55"/>
        <v>272.50444473704681</v>
      </c>
      <c r="M133" s="24">
        <f t="shared" si="55"/>
        <v>232.03621116588974</v>
      </c>
      <c r="N133" s="24">
        <f t="shared" si="55"/>
        <v>247.04208866777168</v>
      </c>
      <c r="O133" s="24">
        <f t="shared" si="55"/>
        <v>228.60569759605249</v>
      </c>
      <c r="P133" s="24">
        <f t="shared" si="55"/>
        <v>224.43136808287665</v>
      </c>
      <c r="Q133" s="24">
        <f t="shared" si="55"/>
        <v>213.1249884102383</v>
      </c>
    </row>
    <row r="134" spans="1:17" ht="12" customHeight="1" x14ac:dyDescent="0.25">
      <c r="A134" s="23" t="s">
        <v>65</v>
      </c>
      <c r="B134" s="22">
        <f t="shared" ref="B134:Q134" si="56">IF(B104=0,0,B104/B$19)</f>
        <v>202.56845509933893</v>
      </c>
      <c r="C134" s="22">
        <f t="shared" si="56"/>
        <v>228.33175942605143</v>
      </c>
      <c r="D134" s="22">
        <f t="shared" si="56"/>
        <v>223.08968746477436</v>
      </c>
      <c r="E134" s="22">
        <f t="shared" si="56"/>
        <v>230.53987704065912</v>
      </c>
      <c r="F134" s="22">
        <f t="shared" si="56"/>
        <v>210.91411372347366</v>
      </c>
      <c r="G134" s="22">
        <f t="shared" si="56"/>
        <v>204.77632935770379</v>
      </c>
      <c r="H134" s="22">
        <f t="shared" si="56"/>
        <v>203.99307267630144</v>
      </c>
      <c r="I134" s="22">
        <f t="shared" si="56"/>
        <v>202.01886754584743</v>
      </c>
      <c r="J134" s="22">
        <f t="shared" si="56"/>
        <v>192.49545617042966</v>
      </c>
      <c r="K134" s="22">
        <f t="shared" si="56"/>
        <v>199.83234774706608</v>
      </c>
      <c r="L134" s="22">
        <f t="shared" si="56"/>
        <v>221.45771576372326</v>
      </c>
      <c r="M134" s="22">
        <f t="shared" si="56"/>
        <v>181.15732798010893</v>
      </c>
      <c r="N134" s="22">
        <f t="shared" si="56"/>
        <v>195.287668236852</v>
      </c>
      <c r="O134" s="22">
        <f t="shared" si="56"/>
        <v>177.39865937392921</v>
      </c>
      <c r="P134" s="22">
        <f t="shared" si="56"/>
        <v>173.70917696160399</v>
      </c>
      <c r="Q134" s="22">
        <f t="shared" si="56"/>
        <v>163.46523057720387</v>
      </c>
    </row>
    <row r="135" spans="1:17" ht="12" customHeight="1" x14ac:dyDescent="0.25">
      <c r="A135" s="23" t="s">
        <v>64</v>
      </c>
      <c r="B135" s="22">
        <f t="shared" ref="B135:Q135" si="57">IF(B105=0,0,B105/B$19)</f>
        <v>0.31296607179552599</v>
      </c>
      <c r="C135" s="22">
        <f t="shared" si="57"/>
        <v>0.32100724439873046</v>
      </c>
      <c r="D135" s="22">
        <f t="shared" si="57"/>
        <v>0.32819480477036367</v>
      </c>
      <c r="E135" s="22">
        <f t="shared" si="57"/>
        <v>0.33020135470517881</v>
      </c>
      <c r="F135" s="22">
        <f t="shared" si="57"/>
        <v>0.33140954366067427</v>
      </c>
      <c r="G135" s="22">
        <f t="shared" si="57"/>
        <v>0.33926165120298557</v>
      </c>
      <c r="H135" s="22">
        <f t="shared" si="57"/>
        <v>0.34908391850158199</v>
      </c>
      <c r="I135" s="22">
        <f t="shared" si="57"/>
        <v>0.35898332177148373</v>
      </c>
      <c r="J135" s="22">
        <f t="shared" si="57"/>
        <v>0.36638951328582853</v>
      </c>
      <c r="K135" s="22">
        <f t="shared" si="57"/>
        <v>0.3628166781497873</v>
      </c>
      <c r="L135" s="22">
        <f t="shared" si="57"/>
        <v>0.36779679346485261</v>
      </c>
      <c r="M135" s="22">
        <f t="shared" si="57"/>
        <v>0.37814613260351904</v>
      </c>
      <c r="N135" s="22">
        <f t="shared" si="57"/>
        <v>0.3757186739743853</v>
      </c>
      <c r="O135" s="22">
        <f t="shared" si="57"/>
        <v>0.38266456682632893</v>
      </c>
      <c r="P135" s="22">
        <f t="shared" si="57"/>
        <v>0.37044201790071163</v>
      </c>
      <c r="Q135" s="22">
        <f t="shared" si="57"/>
        <v>0.36769189684531095</v>
      </c>
    </row>
    <row r="136" spans="1:17" ht="12" customHeight="1" x14ac:dyDescent="0.25">
      <c r="A136" s="23" t="s">
        <v>63</v>
      </c>
      <c r="B136" s="22">
        <f t="shared" ref="B136:Q136" si="58">IF(B106=0,0,B106/B$19)</f>
        <v>41.220555868922347</v>
      </c>
      <c r="C136" s="22">
        <f t="shared" si="58"/>
        <v>40.664266600642755</v>
      </c>
      <c r="D136" s="22">
        <f t="shared" si="58"/>
        <v>40.11487543849352</v>
      </c>
      <c r="E136" s="22">
        <f t="shared" si="58"/>
        <v>39.631256018473245</v>
      </c>
      <c r="F136" s="22">
        <f t="shared" si="58"/>
        <v>39.077392081140069</v>
      </c>
      <c r="G136" s="22">
        <f t="shared" si="58"/>
        <v>39.033019322561586</v>
      </c>
      <c r="H136" s="22">
        <f t="shared" si="58"/>
        <v>38.720832678188103</v>
      </c>
      <c r="I136" s="22">
        <f t="shared" si="58"/>
        <v>38.356176575685808</v>
      </c>
      <c r="J136" s="22">
        <f t="shared" si="58"/>
        <v>38.267051590479483</v>
      </c>
      <c r="K136" s="22">
        <f t="shared" si="58"/>
        <v>38.573609244355026</v>
      </c>
      <c r="L136" s="22">
        <f t="shared" si="58"/>
        <v>38.705668680016259</v>
      </c>
      <c r="M136" s="22">
        <f t="shared" si="58"/>
        <v>38.476260830011476</v>
      </c>
      <c r="N136" s="22">
        <f t="shared" si="58"/>
        <v>38.808174704018221</v>
      </c>
      <c r="O136" s="22">
        <f t="shared" si="58"/>
        <v>38.361881521897651</v>
      </c>
      <c r="P136" s="22">
        <f t="shared" si="58"/>
        <v>37.994068499633926</v>
      </c>
      <c r="Q136" s="22">
        <f t="shared" si="58"/>
        <v>37.126144541110129</v>
      </c>
    </row>
    <row r="137" spans="1:17" ht="12" customHeight="1" x14ac:dyDescent="0.25">
      <c r="A137" s="21" t="s">
        <v>62</v>
      </c>
      <c r="B137" s="20">
        <f t="shared" ref="B137:Q137" si="59">IF(B107=0,0,B107/B$19)</f>
        <v>10.327250156185793</v>
      </c>
      <c r="C137" s="20">
        <f t="shared" si="59"/>
        <v>10.229843799553031</v>
      </c>
      <c r="D137" s="20">
        <f t="shared" si="59"/>
        <v>10.227152557867415</v>
      </c>
      <c r="E137" s="20">
        <f t="shared" si="59"/>
        <v>10.234618282809173</v>
      </c>
      <c r="F137" s="20">
        <f t="shared" si="59"/>
        <v>10.198477373961541</v>
      </c>
      <c r="G137" s="20">
        <f t="shared" si="59"/>
        <v>10.403515874586416</v>
      </c>
      <c r="H137" s="20">
        <f t="shared" si="59"/>
        <v>10.538167580663742</v>
      </c>
      <c r="I137" s="20">
        <f t="shared" si="59"/>
        <v>10.492866793890389</v>
      </c>
      <c r="J137" s="20">
        <f t="shared" si="59"/>
        <v>10.683494606650862</v>
      </c>
      <c r="K137" s="20">
        <f t="shared" si="59"/>
        <v>11.377418663801221</v>
      </c>
      <c r="L137" s="20">
        <f t="shared" si="59"/>
        <v>11.973263499842481</v>
      </c>
      <c r="M137" s="20">
        <f t="shared" si="59"/>
        <v>12.024476223165808</v>
      </c>
      <c r="N137" s="20">
        <f t="shared" si="59"/>
        <v>12.570527052927073</v>
      </c>
      <c r="O137" s="20">
        <f t="shared" si="59"/>
        <v>12.462492133399314</v>
      </c>
      <c r="P137" s="20">
        <f t="shared" si="59"/>
        <v>12.357680603737979</v>
      </c>
      <c r="Q137" s="20">
        <f t="shared" si="59"/>
        <v>12.165921395078966</v>
      </c>
    </row>
    <row r="138" spans="1:17" ht="12" customHeight="1" x14ac:dyDescent="0.25">
      <c r="A138" s="19" t="s">
        <v>66</v>
      </c>
      <c r="B138" s="18">
        <f t="shared" ref="B138:Q138" si="60">IF(B108=0,0,B108/B$19)</f>
        <v>23.609514547769127</v>
      </c>
      <c r="C138" s="18">
        <f t="shared" si="60"/>
        <v>24.931807063408343</v>
      </c>
      <c r="D138" s="18">
        <f t="shared" si="60"/>
        <v>25.87512795932582</v>
      </c>
      <c r="E138" s="18">
        <f t="shared" si="60"/>
        <v>26.679709135169322</v>
      </c>
      <c r="F138" s="18">
        <f t="shared" si="60"/>
        <v>27.608069584302026</v>
      </c>
      <c r="G138" s="18">
        <f t="shared" si="60"/>
        <v>28.35061769857538</v>
      </c>
      <c r="H138" s="18">
        <f t="shared" si="60"/>
        <v>29.198950318693939</v>
      </c>
      <c r="I138" s="18">
        <f t="shared" si="60"/>
        <v>30.222839044896109</v>
      </c>
      <c r="J138" s="18">
        <f t="shared" si="60"/>
        <v>31.027228365084071</v>
      </c>
      <c r="K138" s="18">
        <f t="shared" si="60"/>
        <v>31.356964491487147</v>
      </c>
      <c r="L138" s="18">
        <f t="shared" si="60"/>
        <v>31.623490949100315</v>
      </c>
      <c r="M138" s="18">
        <f t="shared" si="60"/>
        <v>31.212051898135886</v>
      </c>
      <c r="N138" s="18">
        <f t="shared" si="60"/>
        <v>30.393635399089725</v>
      </c>
      <c r="O138" s="18">
        <f t="shared" si="60"/>
        <v>29.274208783365118</v>
      </c>
      <c r="P138" s="18">
        <f t="shared" si="60"/>
        <v>28.116134824776161</v>
      </c>
      <c r="Q138" s="18">
        <f t="shared" si="60"/>
        <v>26.931082426821799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185.06529074892117</v>
      </c>
      <c r="C140" s="31">
        <f t="shared" si="61"/>
        <v>203.6955625029899</v>
      </c>
      <c r="D140" s="31">
        <f t="shared" si="61"/>
        <v>201.82830668281153</v>
      </c>
      <c r="E140" s="31">
        <f t="shared" si="61"/>
        <v>209.47882341451097</v>
      </c>
      <c r="F140" s="31">
        <f t="shared" si="61"/>
        <v>196.82766771379923</v>
      </c>
      <c r="G140" s="31">
        <f t="shared" si="61"/>
        <v>194.89817579824671</v>
      </c>
      <c r="H140" s="31">
        <f t="shared" si="61"/>
        <v>196.56632670489276</v>
      </c>
      <c r="I140" s="31">
        <f t="shared" si="61"/>
        <v>196.5623421527084</v>
      </c>
      <c r="J140" s="31">
        <f t="shared" si="61"/>
        <v>191.16992251397764</v>
      </c>
      <c r="K140" s="31">
        <f t="shared" si="61"/>
        <v>200.59836128028948</v>
      </c>
      <c r="L140" s="31">
        <f t="shared" si="61"/>
        <v>221.71082324146957</v>
      </c>
      <c r="M140" s="31">
        <f t="shared" si="61"/>
        <v>192.23672946739231</v>
      </c>
      <c r="N140" s="31">
        <f t="shared" si="61"/>
        <v>209.15265805414907</v>
      </c>
      <c r="O140" s="31">
        <f t="shared" si="61"/>
        <v>197.78041550676721</v>
      </c>
      <c r="P140" s="31">
        <f t="shared" si="61"/>
        <v>197.23891887880421</v>
      </c>
      <c r="Q140" s="31">
        <f t="shared" si="61"/>
        <v>191.52780164830321</v>
      </c>
    </row>
    <row r="141" spans="1:17" ht="12" customHeight="1" x14ac:dyDescent="0.25">
      <c r="A141" s="23" t="s">
        <v>65</v>
      </c>
      <c r="B141" s="22">
        <f t="shared" ref="B141:Q141" si="62">IF(B111=0,0,B111/B$19)</f>
        <v>147.68217285198054</v>
      </c>
      <c r="C141" s="22">
        <f t="shared" si="62"/>
        <v>166.8278436614315</v>
      </c>
      <c r="D141" s="22">
        <f t="shared" si="62"/>
        <v>165.08051392441277</v>
      </c>
      <c r="E141" s="22">
        <f t="shared" si="62"/>
        <v>172.87200268245701</v>
      </c>
      <c r="F141" s="22">
        <f t="shared" si="62"/>
        <v>160.35883610085244</v>
      </c>
      <c r="G141" s="22">
        <f t="shared" si="62"/>
        <v>158.08263926486558</v>
      </c>
      <c r="H141" s="22">
        <f t="shared" si="62"/>
        <v>159.48025314266374</v>
      </c>
      <c r="I141" s="22">
        <f t="shared" si="62"/>
        <v>159.59527335263516</v>
      </c>
      <c r="J141" s="22">
        <f t="shared" si="62"/>
        <v>153.87935148271649</v>
      </c>
      <c r="K141" s="22">
        <f t="shared" si="62"/>
        <v>162.24774525821363</v>
      </c>
      <c r="L141" s="22">
        <f t="shared" si="62"/>
        <v>182.44736989598735</v>
      </c>
      <c r="M141" s="22">
        <f t="shared" si="62"/>
        <v>152.74899691333667</v>
      </c>
      <c r="N141" s="22">
        <f t="shared" si="62"/>
        <v>168.659543963321</v>
      </c>
      <c r="O141" s="22">
        <f t="shared" si="62"/>
        <v>157.37275335555242</v>
      </c>
      <c r="P141" s="22">
        <f t="shared" si="62"/>
        <v>157.07020633556067</v>
      </c>
      <c r="Q141" s="22">
        <f t="shared" si="62"/>
        <v>151.94783096243211</v>
      </c>
    </row>
    <row r="142" spans="1:17" ht="12" customHeight="1" x14ac:dyDescent="0.25">
      <c r="A142" s="23" t="s">
        <v>64</v>
      </c>
      <c r="B142" s="30">
        <f t="shared" ref="B142:Q142" si="63">IF(B112=0,0,B112/B$19)</f>
        <v>0.52108128057537695</v>
      </c>
      <c r="C142" s="30">
        <f t="shared" si="63"/>
        <v>0.55154402143809411</v>
      </c>
      <c r="D142" s="30">
        <f t="shared" si="63"/>
        <v>0.58189371590563932</v>
      </c>
      <c r="E142" s="30">
        <f t="shared" si="63"/>
        <v>0.60307152379767148</v>
      </c>
      <c r="F142" s="30">
        <f t="shared" si="63"/>
        <v>0.62432616798066065</v>
      </c>
      <c r="G142" s="30">
        <f t="shared" si="63"/>
        <v>0.66107493309969878</v>
      </c>
      <c r="H142" s="30">
        <f t="shared" si="63"/>
        <v>0.70727972922300031</v>
      </c>
      <c r="I142" s="30">
        <f t="shared" si="63"/>
        <v>0.75577355404374502</v>
      </c>
      <c r="J142" s="30">
        <f t="shared" si="63"/>
        <v>0.82359636783089918</v>
      </c>
      <c r="K142" s="30">
        <f t="shared" si="63"/>
        <v>0.85283371510724348</v>
      </c>
      <c r="L142" s="30">
        <f t="shared" si="63"/>
        <v>0.91317496324150216</v>
      </c>
      <c r="M142" s="30">
        <f t="shared" si="63"/>
        <v>0.99094587060946027</v>
      </c>
      <c r="N142" s="30">
        <f t="shared" si="63"/>
        <v>1.0316643943802049</v>
      </c>
      <c r="O142" s="30">
        <f t="shared" si="63"/>
        <v>1.1036529197349942</v>
      </c>
      <c r="P142" s="30">
        <f t="shared" si="63"/>
        <v>1.1114659957244166</v>
      </c>
      <c r="Q142" s="30">
        <f t="shared" si="63"/>
        <v>1.1519515231275443</v>
      </c>
    </row>
    <row r="143" spans="1:17" ht="12" customHeight="1" x14ac:dyDescent="0.25">
      <c r="A143" s="23" t="s">
        <v>63</v>
      </c>
      <c r="B143" s="22">
        <f t="shared" ref="B143:Q143" si="64">IF(B113=0,0,B113/B$19)</f>
        <v>28.569334740564347</v>
      </c>
      <c r="C143" s="22">
        <f t="shared" si="64"/>
        <v>28.106810213267554</v>
      </c>
      <c r="D143" s="22">
        <f t="shared" si="64"/>
        <v>27.914597892587611</v>
      </c>
      <c r="E143" s="22">
        <f t="shared" si="64"/>
        <v>27.720669469750213</v>
      </c>
      <c r="F143" s="22">
        <f t="shared" si="64"/>
        <v>27.518948363904656</v>
      </c>
      <c r="G143" s="22">
        <f t="shared" si="64"/>
        <v>27.634719953057097</v>
      </c>
      <c r="H143" s="22">
        <f t="shared" si="64"/>
        <v>27.62919868767726</v>
      </c>
      <c r="I143" s="22">
        <f t="shared" si="64"/>
        <v>27.471048263026312</v>
      </c>
      <c r="J143" s="22">
        <f t="shared" si="64"/>
        <v>27.549001516686126</v>
      </c>
      <c r="K143" s="22">
        <f t="shared" si="64"/>
        <v>27.984972381098906</v>
      </c>
      <c r="L143" s="22">
        <f t="shared" si="64"/>
        <v>28.257991640254559</v>
      </c>
      <c r="M143" s="22">
        <f t="shared" si="64"/>
        <v>28.309606987095531</v>
      </c>
      <c r="N143" s="22">
        <f t="shared" si="64"/>
        <v>28.765379505854927</v>
      </c>
      <c r="O143" s="22">
        <f t="shared" si="64"/>
        <v>28.697522618804445</v>
      </c>
      <c r="P143" s="22">
        <f t="shared" si="64"/>
        <v>28.514386580960249</v>
      </c>
      <c r="Q143" s="22">
        <f t="shared" si="64"/>
        <v>28.04790609936202</v>
      </c>
    </row>
    <row r="144" spans="1:17" ht="12" customHeight="1" x14ac:dyDescent="0.25">
      <c r="A144" s="29" t="s">
        <v>62</v>
      </c>
      <c r="B144" s="18">
        <f t="shared" ref="B144:Q144" si="65">IF(B114=0,0,B114/B$19)</f>
        <v>8.2927018758009332</v>
      </c>
      <c r="C144" s="18">
        <f t="shared" si="65"/>
        <v>8.20936460685272</v>
      </c>
      <c r="D144" s="18">
        <f t="shared" si="65"/>
        <v>8.251301149905462</v>
      </c>
      <c r="E144" s="18">
        <f t="shared" si="65"/>
        <v>8.2830797385061032</v>
      </c>
      <c r="F144" s="18">
        <f t="shared" si="65"/>
        <v>8.3255570810614561</v>
      </c>
      <c r="G144" s="18">
        <f t="shared" si="65"/>
        <v>8.519741647224313</v>
      </c>
      <c r="H144" s="18">
        <f t="shared" si="65"/>
        <v>8.7495951453287315</v>
      </c>
      <c r="I144" s="18">
        <f t="shared" si="65"/>
        <v>8.7402469830031961</v>
      </c>
      <c r="J144" s="18">
        <f t="shared" si="65"/>
        <v>8.9179731467441439</v>
      </c>
      <c r="K144" s="18">
        <f t="shared" si="65"/>
        <v>9.5128099258697016</v>
      </c>
      <c r="L144" s="18">
        <f t="shared" si="65"/>
        <v>10.092286741986188</v>
      </c>
      <c r="M144" s="18">
        <f t="shared" si="65"/>
        <v>10.187179696350656</v>
      </c>
      <c r="N144" s="18">
        <f t="shared" si="65"/>
        <v>10.696070190592954</v>
      </c>
      <c r="O144" s="18">
        <f t="shared" si="65"/>
        <v>10.606486612675347</v>
      </c>
      <c r="P144" s="18">
        <f t="shared" si="65"/>
        <v>10.542859966558879</v>
      </c>
      <c r="Q144" s="18">
        <f t="shared" si="65"/>
        <v>10.38011306338157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14.643433044276842</v>
      </c>
      <c r="C146" s="26">
        <f t="shared" si="66"/>
        <v>17.571639697498881</v>
      </c>
      <c r="D146" s="26">
        <f t="shared" si="66"/>
        <v>16.000574530722666</v>
      </c>
      <c r="E146" s="26">
        <f t="shared" si="66"/>
        <v>16.854720495786335</v>
      </c>
      <c r="F146" s="26">
        <f t="shared" si="66"/>
        <v>13.956775469204439</v>
      </c>
      <c r="G146" s="26">
        <f t="shared" si="66"/>
        <v>12.870001324004431</v>
      </c>
      <c r="H146" s="26">
        <f t="shared" si="66"/>
        <v>11.9642959345889</v>
      </c>
      <c r="I146" s="26">
        <f t="shared" si="66"/>
        <v>11.966214937687338</v>
      </c>
      <c r="J146" s="26">
        <f t="shared" si="66"/>
        <v>9.5217313182950321</v>
      </c>
      <c r="K146" s="26">
        <f t="shared" si="66"/>
        <v>9.1832316516833892</v>
      </c>
      <c r="L146" s="26">
        <f t="shared" si="66"/>
        <v>9.7993632840155751</v>
      </c>
      <c r="M146" s="26">
        <f t="shared" si="66"/>
        <v>7.5617592770548638</v>
      </c>
      <c r="N146" s="26">
        <f t="shared" si="66"/>
        <v>7.8491274903447099</v>
      </c>
      <c r="O146" s="26">
        <f t="shared" si="66"/>
        <v>6.8956540797970423</v>
      </c>
      <c r="P146" s="26">
        <f t="shared" si="66"/>
        <v>6.6002813125817097</v>
      </c>
      <c r="Q146" s="26">
        <f t="shared" si="66"/>
        <v>5.9858452414154621</v>
      </c>
    </row>
    <row r="147" spans="1:17" ht="12" customHeight="1" x14ac:dyDescent="0.25">
      <c r="A147" s="25" t="s">
        <v>43</v>
      </c>
      <c r="B147" s="24">
        <f t="shared" ref="B147:Q147" si="67">IF(B117=0,0,B117/B$19)</f>
        <v>14.643433044276842</v>
      </c>
      <c r="C147" s="24">
        <f t="shared" si="67"/>
        <v>17.571639697498881</v>
      </c>
      <c r="D147" s="24">
        <f t="shared" si="67"/>
        <v>16.000574530722666</v>
      </c>
      <c r="E147" s="24">
        <f t="shared" si="67"/>
        <v>16.854720495786335</v>
      </c>
      <c r="F147" s="24">
        <f t="shared" si="67"/>
        <v>13.956775469204439</v>
      </c>
      <c r="G147" s="24">
        <f t="shared" si="67"/>
        <v>12.870001324004431</v>
      </c>
      <c r="H147" s="24">
        <f t="shared" si="67"/>
        <v>11.9642959345889</v>
      </c>
      <c r="I147" s="24">
        <f t="shared" si="67"/>
        <v>11.966214937687338</v>
      </c>
      <c r="J147" s="24">
        <f t="shared" si="67"/>
        <v>9.5217313182950321</v>
      </c>
      <c r="K147" s="24">
        <f t="shared" si="67"/>
        <v>9.1832316516833892</v>
      </c>
      <c r="L147" s="24">
        <f t="shared" si="67"/>
        <v>9.7993632840155751</v>
      </c>
      <c r="M147" s="24">
        <f t="shared" si="67"/>
        <v>7.5617592770548638</v>
      </c>
      <c r="N147" s="24">
        <f t="shared" si="67"/>
        <v>7.8491274903447099</v>
      </c>
      <c r="O147" s="24">
        <f t="shared" si="67"/>
        <v>6.8956540797970423</v>
      </c>
      <c r="P147" s="24">
        <f t="shared" si="67"/>
        <v>6.6002813125817097</v>
      </c>
      <c r="Q147" s="24">
        <f t="shared" si="67"/>
        <v>5.9858452414154621</v>
      </c>
    </row>
    <row r="148" spans="1:17" ht="12" customHeight="1" x14ac:dyDescent="0.25">
      <c r="A148" s="23" t="s">
        <v>65</v>
      </c>
      <c r="B148" s="22">
        <f t="shared" ref="B148:Q148" si="68">IF(B118=0,0,B118/B$19)</f>
        <v>12.501462077998658</v>
      </c>
      <c r="C148" s="22">
        <f t="shared" si="68"/>
        <v>15.234798088429656</v>
      </c>
      <c r="D148" s="22">
        <f t="shared" si="68"/>
        <v>13.843040450249196</v>
      </c>
      <c r="E148" s="22">
        <f t="shared" si="68"/>
        <v>14.654519301475458</v>
      </c>
      <c r="F148" s="22">
        <f t="shared" si="68"/>
        <v>12.003509610345562</v>
      </c>
      <c r="G148" s="22">
        <f t="shared" si="68"/>
        <v>11.003548145912379</v>
      </c>
      <c r="H148" s="22">
        <f t="shared" si="68"/>
        <v>10.262959322589886</v>
      </c>
      <c r="I148" s="22">
        <f t="shared" si="68"/>
        <v>10.2082678264444</v>
      </c>
      <c r="J148" s="22">
        <f t="shared" si="68"/>
        <v>8.0133353750257115</v>
      </c>
      <c r="K148" s="22">
        <f t="shared" si="68"/>
        <v>7.7761602232357738</v>
      </c>
      <c r="L148" s="22">
        <f t="shared" si="68"/>
        <v>8.4600715983243653</v>
      </c>
      <c r="M148" s="22">
        <f t="shared" si="68"/>
        <v>6.3623300738108606</v>
      </c>
      <c r="N148" s="22">
        <f t="shared" si="68"/>
        <v>6.7122037414095503</v>
      </c>
      <c r="O148" s="22">
        <f t="shared" si="68"/>
        <v>5.819997868297861</v>
      </c>
      <c r="P148" s="22">
        <f t="shared" si="68"/>
        <v>5.5654503556780606</v>
      </c>
      <c r="Q148" s="22">
        <f t="shared" si="68"/>
        <v>5.0209309546981666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2.1036818636749559</v>
      </c>
      <c r="C150" s="22">
        <f t="shared" si="70"/>
        <v>2.2705515161450469</v>
      </c>
      <c r="D150" s="22">
        <f t="shared" si="70"/>
        <v>2.0914384283816041</v>
      </c>
      <c r="E150" s="22">
        <f t="shared" si="70"/>
        <v>2.1217069305715603</v>
      </c>
      <c r="F150" s="22">
        <f t="shared" si="70"/>
        <v>1.8893041363620755</v>
      </c>
      <c r="G150" s="22">
        <f t="shared" si="70"/>
        <v>1.7884477618412642</v>
      </c>
      <c r="H150" s="22">
        <f t="shared" si="70"/>
        <v>1.6619375153965288</v>
      </c>
      <c r="I150" s="22">
        <f t="shared" si="70"/>
        <v>1.7038770355425434</v>
      </c>
      <c r="J150" s="22">
        <f t="shared" si="70"/>
        <v>1.4305195257818295</v>
      </c>
      <c r="K150" s="22">
        <f t="shared" si="70"/>
        <v>1.317355879444073</v>
      </c>
      <c r="L150" s="22">
        <f t="shared" si="70"/>
        <v>1.27480723584253</v>
      </c>
      <c r="M150" s="22">
        <f t="shared" si="70"/>
        <v>1.1482481485670091</v>
      </c>
      <c r="N150" s="22">
        <f t="shared" si="70"/>
        <v>1.0938292789707755</v>
      </c>
      <c r="O150" s="22">
        <f t="shared" si="70"/>
        <v>1.0194793224391461</v>
      </c>
      <c r="P150" s="22">
        <f t="shared" si="70"/>
        <v>0.97891917585036381</v>
      </c>
      <c r="Q150" s="22">
        <f t="shared" si="70"/>
        <v>0.89704967402810476</v>
      </c>
    </row>
    <row r="151" spans="1:17" ht="12" customHeight="1" x14ac:dyDescent="0.25">
      <c r="A151" s="21" t="s">
        <v>62</v>
      </c>
      <c r="B151" s="20">
        <f t="shared" ref="B151:Q151" si="71">IF(B121=0,0,B121/B$19)</f>
        <v>3.8289102603225232E-2</v>
      </c>
      <c r="C151" s="20">
        <f t="shared" si="71"/>
        <v>6.6290092924178867E-2</v>
      </c>
      <c r="D151" s="20">
        <f t="shared" si="71"/>
        <v>6.6095652091865284E-2</v>
      </c>
      <c r="E151" s="20">
        <f t="shared" si="71"/>
        <v>7.8494263739316963E-2</v>
      </c>
      <c r="F151" s="20">
        <f t="shared" si="71"/>
        <v>6.3961722496802723E-2</v>
      </c>
      <c r="G151" s="20">
        <f t="shared" si="71"/>
        <v>7.8005416250784512E-2</v>
      </c>
      <c r="H151" s="20">
        <f t="shared" si="71"/>
        <v>3.939909660248702E-2</v>
      </c>
      <c r="I151" s="20">
        <f t="shared" si="71"/>
        <v>5.4070075700392448E-2</v>
      </c>
      <c r="J151" s="20">
        <f t="shared" si="71"/>
        <v>7.7876417487488928E-2</v>
      </c>
      <c r="K151" s="20">
        <f t="shared" si="71"/>
        <v>8.9715549003540604E-2</v>
      </c>
      <c r="L151" s="20">
        <f t="shared" si="71"/>
        <v>6.4484449848680458E-2</v>
      </c>
      <c r="M151" s="20">
        <f t="shared" si="71"/>
        <v>5.1181054676995061E-2</v>
      </c>
      <c r="N151" s="20">
        <f t="shared" si="71"/>
        <v>4.3094469964385186E-2</v>
      </c>
      <c r="O151" s="20">
        <f t="shared" si="71"/>
        <v>5.6176889060034867E-2</v>
      </c>
      <c r="P151" s="20">
        <f t="shared" si="71"/>
        <v>5.5911781053283885E-2</v>
      </c>
      <c r="Q151" s="20">
        <f t="shared" si="71"/>
        <v>6.7864612689191389E-2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10408.882395292123</v>
      </c>
      <c r="C156" s="26">
        <f t="shared" si="73"/>
        <v>11600.230075285272</v>
      </c>
      <c r="D156" s="26">
        <f t="shared" si="73"/>
        <v>11625.963792232526</v>
      </c>
      <c r="E156" s="26">
        <f t="shared" si="73"/>
        <v>12159.266028957745</v>
      </c>
      <c r="F156" s="26">
        <f t="shared" si="73"/>
        <v>11625.255165466126</v>
      </c>
      <c r="G156" s="26">
        <f t="shared" si="73"/>
        <v>11466.270042238602</v>
      </c>
      <c r="H156" s="26">
        <f t="shared" si="73"/>
        <v>11546.439257428894</v>
      </c>
      <c r="I156" s="26">
        <f t="shared" si="73"/>
        <v>11587.091198846554</v>
      </c>
      <c r="J156" s="26">
        <f t="shared" si="73"/>
        <v>11360.270052916445</v>
      </c>
      <c r="K156" s="26">
        <f t="shared" si="73"/>
        <v>11816.569298838205</v>
      </c>
      <c r="L156" s="26">
        <f t="shared" si="73"/>
        <v>12884.036544320044</v>
      </c>
      <c r="M156" s="26">
        <f t="shared" si="73"/>
        <v>11233.789749439326</v>
      </c>
      <c r="N156" s="26">
        <f t="shared" si="73"/>
        <v>11949.831216890747</v>
      </c>
      <c r="O156" s="26">
        <f t="shared" si="73"/>
        <v>11206.843322773108</v>
      </c>
      <c r="P156" s="26">
        <f t="shared" si="73"/>
        <v>11054.872603350797</v>
      </c>
      <c r="Q156" s="26">
        <f t="shared" si="73"/>
        <v>10656.893593965508</v>
      </c>
    </row>
    <row r="157" spans="1:17" ht="12" customHeight="1" x14ac:dyDescent="0.25">
      <c r="A157" s="25" t="s">
        <v>43</v>
      </c>
      <c r="B157" s="24">
        <f t="shared" ref="B157:Q157" si="74">IF(B103=0,0,B103/B$17)</f>
        <v>9525.0175827980183</v>
      </c>
      <c r="C157" s="24">
        <f t="shared" si="74"/>
        <v>10650.361617495873</v>
      </c>
      <c r="D157" s="24">
        <f t="shared" si="74"/>
        <v>10621.998092639074</v>
      </c>
      <c r="E157" s="24">
        <f t="shared" si="74"/>
        <v>11103.998776090139</v>
      </c>
      <c r="F157" s="24">
        <f t="shared" si="74"/>
        <v>10511.343207368625</v>
      </c>
      <c r="G157" s="24">
        <f t="shared" si="74"/>
        <v>10317.197276420107</v>
      </c>
      <c r="H157" s="24">
        <f t="shared" si="74"/>
        <v>10354.27596722895</v>
      </c>
      <c r="I157" s="24">
        <f t="shared" si="74"/>
        <v>10342.837782019618</v>
      </c>
      <c r="J157" s="24">
        <f t="shared" si="74"/>
        <v>10068.384025135178</v>
      </c>
      <c r="K157" s="24">
        <f t="shared" si="74"/>
        <v>10500.307882468378</v>
      </c>
      <c r="L157" s="24">
        <f t="shared" si="74"/>
        <v>11544.343062601716</v>
      </c>
      <c r="M157" s="24">
        <f t="shared" si="74"/>
        <v>9901.8545465583502</v>
      </c>
      <c r="N157" s="24">
        <f t="shared" si="74"/>
        <v>10640.703438525379</v>
      </c>
      <c r="O157" s="24">
        <f t="shared" si="74"/>
        <v>9934.6562964964996</v>
      </c>
      <c r="P157" s="24">
        <f t="shared" si="74"/>
        <v>9824.1327029044623</v>
      </c>
      <c r="Q157" s="24">
        <f t="shared" si="74"/>
        <v>9461.3325786068963</v>
      </c>
    </row>
    <row r="158" spans="1:17" ht="12" customHeight="1" x14ac:dyDescent="0.25">
      <c r="A158" s="23" t="s">
        <v>65</v>
      </c>
      <c r="B158" s="22">
        <f t="shared" ref="B158:Q158" si="75">IF(B104=0,0,B104/B$17)</f>
        <v>7583.5159262313282</v>
      </c>
      <c r="C158" s="22">
        <f t="shared" si="75"/>
        <v>8699.1342279669298</v>
      </c>
      <c r="D158" s="22">
        <f t="shared" si="75"/>
        <v>8655.9724264835149</v>
      </c>
      <c r="E158" s="22">
        <f t="shared" si="75"/>
        <v>9118.5845201152515</v>
      </c>
      <c r="F158" s="22">
        <f t="shared" si="75"/>
        <v>8509.8218363554188</v>
      </c>
      <c r="G158" s="22">
        <f t="shared" si="75"/>
        <v>8299.7451995918746</v>
      </c>
      <c r="H158" s="22">
        <f t="shared" si="75"/>
        <v>8328.8286066940163</v>
      </c>
      <c r="I158" s="22">
        <f t="shared" si="75"/>
        <v>8316.9772976664717</v>
      </c>
      <c r="J158" s="22">
        <f t="shared" si="75"/>
        <v>8014.9663164180574</v>
      </c>
      <c r="K158" s="22">
        <f t="shared" si="75"/>
        <v>8388.2994845840185</v>
      </c>
      <c r="L158" s="22">
        <f t="shared" si="75"/>
        <v>9381.8060366080881</v>
      </c>
      <c r="M158" s="22">
        <f t="shared" si="75"/>
        <v>7730.661963014757</v>
      </c>
      <c r="N158" s="22">
        <f t="shared" si="75"/>
        <v>8411.5147103699328</v>
      </c>
      <c r="O158" s="22">
        <f t="shared" si="75"/>
        <v>7709.3210137457054</v>
      </c>
      <c r="P158" s="22">
        <f t="shared" si="75"/>
        <v>7603.84798595948</v>
      </c>
      <c r="Q158" s="22">
        <f t="shared" si="75"/>
        <v>7256.7694809797822</v>
      </c>
    </row>
    <row r="159" spans="1:17" ht="12" customHeight="1" x14ac:dyDescent="0.25">
      <c r="A159" s="23" t="s">
        <v>64</v>
      </c>
      <c r="B159" s="22">
        <f t="shared" ref="B159:Q159" si="76">IF(B105=0,0,B105/B$17)</f>
        <v>11.716450069521086</v>
      </c>
      <c r="C159" s="22">
        <f t="shared" si="76"/>
        <v>12.229946084564414</v>
      </c>
      <c r="D159" s="22">
        <f t="shared" si="76"/>
        <v>12.734094582726845</v>
      </c>
      <c r="E159" s="22">
        <f t="shared" si="76"/>
        <v>13.060512568091202</v>
      </c>
      <c r="F159" s="22">
        <f t="shared" si="76"/>
        <v>13.371490990488004</v>
      </c>
      <c r="G159" s="22">
        <f t="shared" si="76"/>
        <v>13.750540747602582</v>
      </c>
      <c r="H159" s="22">
        <f t="shared" si="76"/>
        <v>14.252739509279367</v>
      </c>
      <c r="I159" s="22">
        <f t="shared" si="76"/>
        <v>14.779095505704412</v>
      </c>
      <c r="J159" s="22">
        <f t="shared" si="76"/>
        <v>15.255422990736703</v>
      </c>
      <c r="K159" s="22">
        <f t="shared" si="76"/>
        <v>15.229841357688946</v>
      </c>
      <c r="L159" s="22">
        <f t="shared" si="76"/>
        <v>15.581295803010766</v>
      </c>
      <c r="M159" s="22">
        <f t="shared" si="76"/>
        <v>16.136912353333781</v>
      </c>
      <c r="N159" s="22">
        <f t="shared" si="76"/>
        <v>16.183116843113833</v>
      </c>
      <c r="O159" s="22">
        <f t="shared" si="76"/>
        <v>16.629685910037182</v>
      </c>
      <c r="P159" s="22">
        <f t="shared" si="76"/>
        <v>16.215520912586577</v>
      </c>
      <c r="Q159" s="22">
        <f t="shared" si="76"/>
        <v>16.323075714687928</v>
      </c>
    </row>
    <row r="160" spans="1:17" ht="12" customHeight="1" x14ac:dyDescent="0.25">
      <c r="A160" s="23" t="s">
        <v>63</v>
      </c>
      <c r="B160" s="22">
        <f t="shared" ref="B160:Q160" si="77">IF(B106=0,0,B106/B$17)</f>
        <v>1543.1659473671968</v>
      </c>
      <c r="C160" s="22">
        <f t="shared" si="77"/>
        <v>1549.2540955757358</v>
      </c>
      <c r="D160" s="22">
        <f t="shared" si="77"/>
        <v>1556.4738094056834</v>
      </c>
      <c r="E160" s="22">
        <f t="shared" si="77"/>
        <v>1567.5420768053921</v>
      </c>
      <c r="F160" s="22">
        <f t="shared" si="77"/>
        <v>1576.6685243070001</v>
      </c>
      <c r="G160" s="22">
        <f t="shared" si="77"/>
        <v>1582.0388800021224</v>
      </c>
      <c r="H160" s="22">
        <f t="shared" si="77"/>
        <v>1580.9320123181387</v>
      </c>
      <c r="I160" s="22">
        <f t="shared" si="77"/>
        <v>1579.0973074971221</v>
      </c>
      <c r="J160" s="22">
        <f t="shared" si="77"/>
        <v>1593.3317888541437</v>
      </c>
      <c r="K160" s="22">
        <f t="shared" si="77"/>
        <v>1619.1922388487235</v>
      </c>
      <c r="L160" s="22">
        <f t="shared" si="77"/>
        <v>1639.721943400506</v>
      </c>
      <c r="M160" s="22">
        <f t="shared" si="77"/>
        <v>1641.9262162569762</v>
      </c>
      <c r="N160" s="22">
        <f t="shared" si="77"/>
        <v>1671.5624460708016</v>
      </c>
      <c r="O160" s="22">
        <f t="shared" si="77"/>
        <v>1667.1155260548248</v>
      </c>
      <c r="P160" s="22">
        <f t="shared" si="77"/>
        <v>1663.1310233149372</v>
      </c>
      <c r="Q160" s="22">
        <f t="shared" si="77"/>
        <v>1648.1539939781155</v>
      </c>
    </row>
    <row r="161" spans="1:17" ht="12" customHeight="1" x14ac:dyDescent="0.25">
      <c r="A161" s="21" t="s">
        <v>62</v>
      </c>
      <c r="B161" s="20">
        <f t="shared" ref="B161:Q161" si="78">IF(B107=0,0,B107/B$17)</f>
        <v>386.61925912997452</v>
      </c>
      <c r="C161" s="20">
        <f t="shared" si="78"/>
        <v>389.7433478686437</v>
      </c>
      <c r="D161" s="20">
        <f t="shared" si="78"/>
        <v>396.81776216715019</v>
      </c>
      <c r="E161" s="20">
        <f t="shared" si="78"/>
        <v>404.81166660140519</v>
      </c>
      <c r="F161" s="20">
        <f t="shared" si="78"/>
        <v>411.48135571572044</v>
      </c>
      <c r="G161" s="20">
        <f t="shared" si="78"/>
        <v>421.66265607850676</v>
      </c>
      <c r="H161" s="20">
        <f t="shared" si="78"/>
        <v>430.26260870751742</v>
      </c>
      <c r="I161" s="20">
        <f t="shared" si="78"/>
        <v>431.98408135031934</v>
      </c>
      <c r="J161" s="20">
        <f t="shared" si="78"/>
        <v>444.83049687223956</v>
      </c>
      <c r="K161" s="20">
        <f t="shared" si="78"/>
        <v>477.58631767794748</v>
      </c>
      <c r="L161" s="20">
        <f t="shared" si="78"/>
        <v>507.23378679011137</v>
      </c>
      <c r="M161" s="20">
        <f t="shared" si="78"/>
        <v>513.12945493328289</v>
      </c>
      <c r="N161" s="20">
        <f t="shared" si="78"/>
        <v>541.44316524153157</v>
      </c>
      <c r="O161" s="20">
        <f t="shared" si="78"/>
        <v>541.59007078593265</v>
      </c>
      <c r="P161" s="20">
        <f t="shared" si="78"/>
        <v>540.93817271745775</v>
      </c>
      <c r="Q161" s="20">
        <f t="shared" si="78"/>
        <v>540.08602793430919</v>
      </c>
    </row>
    <row r="162" spans="1:17" ht="12" customHeight="1" x14ac:dyDescent="0.25">
      <c r="A162" s="19" t="s">
        <v>66</v>
      </c>
      <c r="B162" s="18">
        <f t="shared" ref="B162:Q162" si="79">IF(B108=0,0,B108/B$17)</f>
        <v>883.86481249410338</v>
      </c>
      <c r="C162" s="18">
        <f t="shared" si="79"/>
        <v>949.86845778939744</v>
      </c>
      <c r="D162" s="18">
        <f t="shared" si="79"/>
        <v>1003.9656995934529</v>
      </c>
      <c r="E162" s="18">
        <f t="shared" si="79"/>
        <v>1055.2672528676078</v>
      </c>
      <c r="F162" s="18">
        <f t="shared" si="79"/>
        <v>1113.9119580974996</v>
      </c>
      <c r="G162" s="18">
        <f t="shared" si="79"/>
        <v>1149.0727658184937</v>
      </c>
      <c r="H162" s="18">
        <f t="shared" si="79"/>
        <v>1192.1632901999424</v>
      </c>
      <c r="I162" s="18">
        <f t="shared" si="79"/>
        <v>1244.2534168269356</v>
      </c>
      <c r="J162" s="18">
        <f t="shared" si="79"/>
        <v>1291.8860277812691</v>
      </c>
      <c r="K162" s="18">
        <f t="shared" si="79"/>
        <v>1316.261416369827</v>
      </c>
      <c r="L162" s="18">
        <f t="shared" si="79"/>
        <v>1339.6934817183296</v>
      </c>
      <c r="M162" s="18">
        <f t="shared" si="79"/>
        <v>1331.9352028809747</v>
      </c>
      <c r="N162" s="18">
        <f t="shared" si="79"/>
        <v>1309.1277783653702</v>
      </c>
      <c r="O162" s="18">
        <f t="shared" si="79"/>
        <v>1272.1870262766074</v>
      </c>
      <c r="P162" s="18">
        <f t="shared" si="79"/>
        <v>1230.7399004463357</v>
      </c>
      <c r="Q162" s="18">
        <f t="shared" si="79"/>
        <v>1195.5610153586113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6928.2533605680592</v>
      </c>
      <c r="C164" s="31">
        <f t="shared" si="80"/>
        <v>7760.5281206122199</v>
      </c>
      <c r="D164" s="31">
        <f t="shared" si="80"/>
        <v>7831.0220314694188</v>
      </c>
      <c r="E164" s="31">
        <f t="shared" si="80"/>
        <v>8285.5529420735857</v>
      </c>
      <c r="F164" s="31">
        <f t="shared" si="80"/>
        <v>7941.4713180637264</v>
      </c>
      <c r="G164" s="31">
        <f t="shared" si="80"/>
        <v>7899.3758900965304</v>
      </c>
      <c r="H164" s="31">
        <f t="shared" si="80"/>
        <v>8025.6021613554922</v>
      </c>
      <c r="I164" s="31">
        <f t="shared" si="80"/>
        <v>8092.3359145611121</v>
      </c>
      <c r="J164" s="31">
        <f t="shared" si="80"/>
        <v>7959.7748442706052</v>
      </c>
      <c r="K164" s="31">
        <f t="shared" si="80"/>
        <v>8420.4541932603897</v>
      </c>
      <c r="L164" s="31">
        <f t="shared" si="80"/>
        <v>9392.5286490690814</v>
      </c>
      <c r="M164" s="31">
        <f t="shared" si="80"/>
        <v>8203.4615378689141</v>
      </c>
      <c r="N164" s="31">
        <f t="shared" si="80"/>
        <v>9008.7135343421432</v>
      </c>
      <c r="O164" s="31">
        <f t="shared" si="80"/>
        <v>8595.063337878626</v>
      </c>
      <c r="P164" s="31">
        <f t="shared" si="80"/>
        <v>8633.8256982296643</v>
      </c>
      <c r="Q164" s="31">
        <f t="shared" si="80"/>
        <v>8502.5610697323518</v>
      </c>
    </row>
    <row r="165" spans="1:17" ht="12" customHeight="1" x14ac:dyDescent="0.25">
      <c r="A165" s="23" t="s">
        <v>65</v>
      </c>
      <c r="B165" s="22">
        <f t="shared" ref="B165:Q165" si="81">IF(B111=0,0,B111/B$17)</f>
        <v>5528.7488335447997</v>
      </c>
      <c r="C165" s="22">
        <f t="shared" si="81"/>
        <v>6355.9174099172369</v>
      </c>
      <c r="D165" s="22">
        <f t="shared" si="81"/>
        <v>6405.1924269474439</v>
      </c>
      <c r="E165" s="22">
        <f t="shared" si="81"/>
        <v>6837.6368889255646</v>
      </c>
      <c r="F165" s="22">
        <f t="shared" si="81"/>
        <v>6470.0512498310727</v>
      </c>
      <c r="G165" s="22">
        <f t="shared" si="81"/>
        <v>6407.2133263288342</v>
      </c>
      <c r="H165" s="22">
        <f t="shared" si="81"/>
        <v>6511.4156924591107</v>
      </c>
      <c r="I165" s="22">
        <f t="shared" si="81"/>
        <v>6570.4272151090263</v>
      </c>
      <c r="J165" s="22">
        <f t="shared" si="81"/>
        <v>6407.1009439010741</v>
      </c>
      <c r="K165" s="22">
        <f t="shared" si="81"/>
        <v>6810.6224706273779</v>
      </c>
      <c r="L165" s="22">
        <f t="shared" si="81"/>
        <v>7729.1767882211325</v>
      </c>
      <c r="M165" s="22">
        <f t="shared" si="81"/>
        <v>6518.3720332651828</v>
      </c>
      <c r="N165" s="22">
        <f t="shared" si="81"/>
        <v>7264.5766519733816</v>
      </c>
      <c r="O165" s="22">
        <f t="shared" si="81"/>
        <v>6839.0430836214064</v>
      </c>
      <c r="P165" s="22">
        <f t="shared" si="81"/>
        <v>6875.5030274703613</v>
      </c>
      <c r="Q165" s="22">
        <f t="shared" si="81"/>
        <v>6745.4735085604361</v>
      </c>
    </row>
    <row r="166" spans="1:17" ht="12" customHeight="1" x14ac:dyDescent="0.25">
      <c r="A166" s="23" t="s">
        <v>64</v>
      </c>
      <c r="B166" s="30">
        <f t="shared" ref="B166:Q166" si="82">IF(B112=0,0,B112/B$17)</f>
        <v>19.507618736424288</v>
      </c>
      <c r="C166" s="30">
        <f t="shared" si="82"/>
        <v>21.013088530404541</v>
      </c>
      <c r="D166" s="30">
        <f t="shared" si="82"/>
        <v>22.577717586423891</v>
      </c>
      <c r="E166" s="30">
        <f t="shared" si="82"/>
        <v>23.853394614476631</v>
      </c>
      <c r="F166" s="30">
        <f t="shared" si="82"/>
        <v>25.189895372557178</v>
      </c>
      <c r="G166" s="30">
        <f t="shared" si="82"/>
        <v>26.793885405478047</v>
      </c>
      <c r="H166" s="30">
        <f t="shared" si="82"/>
        <v>28.877508262424826</v>
      </c>
      <c r="I166" s="30">
        <f t="shared" si="82"/>
        <v>31.114675413829872</v>
      </c>
      <c r="J166" s="30">
        <f t="shared" si="82"/>
        <v>34.292223192242531</v>
      </c>
      <c r="K166" s="30">
        <f t="shared" si="82"/>
        <v>35.799132090089735</v>
      </c>
      <c r="L166" s="30">
        <f t="shared" si="82"/>
        <v>38.685626071204524</v>
      </c>
      <c r="M166" s="30">
        <f t="shared" si="82"/>
        <v>42.287373272409049</v>
      </c>
      <c r="N166" s="30">
        <f t="shared" si="82"/>
        <v>44.436293944424357</v>
      </c>
      <c r="O166" s="30">
        <f t="shared" si="82"/>
        <v>47.962113558368884</v>
      </c>
      <c r="P166" s="30">
        <f t="shared" si="82"/>
        <v>48.65268848127478</v>
      </c>
      <c r="Q166" s="30">
        <f t="shared" si="82"/>
        <v>51.13898917269757</v>
      </c>
    </row>
    <row r="167" spans="1:17" ht="12" customHeight="1" x14ac:dyDescent="0.25">
      <c r="A167" s="23" t="s">
        <v>63</v>
      </c>
      <c r="B167" s="22">
        <f t="shared" ref="B167:Q167" si="83">IF(B113=0,0,B113/B$17)</f>
        <v>1069.5446381355689</v>
      </c>
      <c r="C167" s="22">
        <f t="shared" si="83"/>
        <v>1070.831825497288</v>
      </c>
      <c r="D167" s="22">
        <f t="shared" si="83"/>
        <v>1083.0979791155341</v>
      </c>
      <c r="E167" s="22">
        <f t="shared" si="83"/>
        <v>1096.4405410414763</v>
      </c>
      <c r="F167" s="22">
        <f t="shared" si="83"/>
        <v>1110.3161546017955</v>
      </c>
      <c r="G167" s="22">
        <f t="shared" si="83"/>
        <v>1120.0568688376227</v>
      </c>
      <c r="H167" s="22">
        <f t="shared" si="83"/>
        <v>1128.0719359285029</v>
      </c>
      <c r="I167" s="22">
        <f t="shared" si="83"/>
        <v>1130.9640902468577</v>
      </c>
      <c r="J167" s="22">
        <f t="shared" si="83"/>
        <v>1147.0625000711486</v>
      </c>
      <c r="K167" s="22">
        <f t="shared" si="83"/>
        <v>1174.7163662291332</v>
      </c>
      <c r="L167" s="22">
        <f t="shared" si="83"/>
        <v>1197.1179041502091</v>
      </c>
      <c r="M167" s="22">
        <f t="shared" si="83"/>
        <v>1208.0770033606709</v>
      </c>
      <c r="N167" s="22">
        <f t="shared" si="83"/>
        <v>1238.9948379608593</v>
      </c>
      <c r="O167" s="22">
        <f t="shared" si="83"/>
        <v>1247.1256262498302</v>
      </c>
      <c r="P167" s="22">
        <f t="shared" si="83"/>
        <v>1248.172749229187</v>
      </c>
      <c r="Q167" s="22">
        <f t="shared" si="83"/>
        <v>1245.1405615037343</v>
      </c>
    </row>
    <row r="168" spans="1:17" ht="12" customHeight="1" x14ac:dyDescent="0.25">
      <c r="A168" s="29" t="s">
        <v>62</v>
      </c>
      <c r="B168" s="18">
        <f t="shared" ref="B168:Q168" si="84">IF(B114=0,0,B114/B$17)</f>
        <v>310.4522701512671</v>
      </c>
      <c r="C168" s="18">
        <f t="shared" si="84"/>
        <v>312.76579666728907</v>
      </c>
      <c r="D168" s="18">
        <f t="shared" si="84"/>
        <v>320.15390782001532</v>
      </c>
      <c r="E168" s="18">
        <f t="shared" si="84"/>
        <v>327.62211749206932</v>
      </c>
      <c r="F168" s="18">
        <f t="shared" si="84"/>
        <v>335.91401825830076</v>
      </c>
      <c r="G168" s="18">
        <f t="shared" si="84"/>
        <v>345.3118095245942</v>
      </c>
      <c r="H168" s="18">
        <f t="shared" si="84"/>
        <v>357.23702470545231</v>
      </c>
      <c r="I168" s="18">
        <f t="shared" si="84"/>
        <v>359.82993379139788</v>
      </c>
      <c r="J168" s="18">
        <f t="shared" si="84"/>
        <v>371.31917710614044</v>
      </c>
      <c r="K168" s="18">
        <f t="shared" si="84"/>
        <v>399.31622431378912</v>
      </c>
      <c r="L168" s="18">
        <f t="shared" si="84"/>
        <v>427.54833062653603</v>
      </c>
      <c r="M168" s="18">
        <f t="shared" si="84"/>
        <v>434.72512797065201</v>
      </c>
      <c r="N168" s="18">
        <f t="shared" si="84"/>
        <v>460.70575046347966</v>
      </c>
      <c r="O168" s="18">
        <f t="shared" si="84"/>
        <v>460.93251444902097</v>
      </c>
      <c r="P168" s="18">
        <f t="shared" si="84"/>
        <v>461.49723304884009</v>
      </c>
      <c r="Q168" s="18">
        <f t="shared" si="84"/>
        <v>460.80801049548438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548.20335995314565</v>
      </c>
      <c r="C170" s="26">
        <f t="shared" si="85"/>
        <v>669.4559386668252</v>
      </c>
      <c r="D170" s="26">
        <f t="shared" si="85"/>
        <v>620.82892992397467</v>
      </c>
      <c r="E170" s="26">
        <f t="shared" si="85"/>
        <v>666.65773998240149</v>
      </c>
      <c r="F170" s="26">
        <f t="shared" si="85"/>
        <v>563.11865790386469</v>
      </c>
      <c r="G170" s="26">
        <f t="shared" si="85"/>
        <v>521.63124538216221</v>
      </c>
      <c r="H170" s="26">
        <f t="shared" si="85"/>
        <v>488.48997140741375</v>
      </c>
      <c r="I170" s="26">
        <f t="shared" si="85"/>
        <v>492.64080719171784</v>
      </c>
      <c r="J170" s="26">
        <f t="shared" si="85"/>
        <v>396.45795962346972</v>
      </c>
      <c r="K170" s="26">
        <f t="shared" si="85"/>
        <v>385.48162096425347</v>
      </c>
      <c r="L170" s="26">
        <f t="shared" si="85"/>
        <v>415.13895912744204</v>
      </c>
      <c r="M170" s="26">
        <f t="shared" si="85"/>
        <v>322.68860149571555</v>
      </c>
      <c r="N170" s="26">
        <f t="shared" si="85"/>
        <v>338.08100605988284</v>
      </c>
      <c r="O170" s="26">
        <f t="shared" si="85"/>
        <v>299.66861693608291</v>
      </c>
      <c r="P170" s="26">
        <f t="shared" si="85"/>
        <v>288.91700855006462</v>
      </c>
      <c r="Q170" s="26">
        <f t="shared" si="85"/>
        <v>265.73173336244287</v>
      </c>
    </row>
    <row r="171" spans="1:17" ht="12" customHeight="1" x14ac:dyDescent="0.25">
      <c r="A171" s="25" t="s">
        <v>43</v>
      </c>
      <c r="B171" s="24">
        <f t="shared" ref="B171:Q171" si="86">IF(B117=0,0,B117/B$17)</f>
        <v>548.20335995314565</v>
      </c>
      <c r="C171" s="24">
        <f t="shared" si="86"/>
        <v>669.4559386668252</v>
      </c>
      <c r="D171" s="24">
        <f t="shared" si="86"/>
        <v>620.82892992397467</v>
      </c>
      <c r="E171" s="24">
        <f t="shared" si="86"/>
        <v>666.65773998240149</v>
      </c>
      <c r="F171" s="24">
        <f t="shared" si="86"/>
        <v>563.11865790386469</v>
      </c>
      <c r="G171" s="24">
        <f t="shared" si="86"/>
        <v>521.63124538216221</v>
      </c>
      <c r="H171" s="24">
        <f t="shared" si="86"/>
        <v>488.48997140741375</v>
      </c>
      <c r="I171" s="24">
        <f t="shared" si="86"/>
        <v>492.64080719171784</v>
      </c>
      <c r="J171" s="24">
        <f t="shared" si="86"/>
        <v>396.45795962346972</v>
      </c>
      <c r="K171" s="24">
        <f t="shared" si="86"/>
        <v>385.48162096425347</v>
      </c>
      <c r="L171" s="24">
        <f t="shared" si="86"/>
        <v>415.13895912744204</v>
      </c>
      <c r="M171" s="24">
        <f t="shared" si="86"/>
        <v>322.68860149571555</v>
      </c>
      <c r="N171" s="24">
        <f t="shared" si="86"/>
        <v>338.08100605988284</v>
      </c>
      <c r="O171" s="24">
        <f t="shared" si="86"/>
        <v>299.66861693608291</v>
      </c>
      <c r="P171" s="24">
        <f t="shared" si="86"/>
        <v>288.91700855006462</v>
      </c>
      <c r="Q171" s="24">
        <f t="shared" si="86"/>
        <v>265.73173336244287</v>
      </c>
    </row>
    <row r="172" spans="1:17" ht="12" customHeight="1" x14ac:dyDescent="0.25">
      <c r="A172" s="23" t="s">
        <v>65</v>
      </c>
      <c r="B172" s="22">
        <f t="shared" ref="B172:Q172" si="87">IF(B118=0,0,B118/B$17)</f>
        <v>468.01480873805218</v>
      </c>
      <c r="C172" s="22">
        <f t="shared" si="87"/>
        <v>580.42540310799473</v>
      </c>
      <c r="D172" s="22">
        <f t="shared" si="87"/>
        <v>537.11571250900261</v>
      </c>
      <c r="E172" s="22">
        <f t="shared" si="87"/>
        <v>579.632793109354</v>
      </c>
      <c r="F172" s="22">
        <f t="shared" si="87"/>
        <v>484.30959119665715</v>
      </c>
      <c r="G172" s="22">
        <f t="shared" si="87"/>
        <v>445.98243453707363</v>
      </c>
      <c r="H172" s="22">
        <f t="shared" si="87"/>
        <v>419.02613688731407</v>
      </c>
      <c r="I172" s="22">
        <f t="shared" si="87"/>
        <v>420.26733835526011</v>
      </c>
      <c r="J172" s="22">
        <f t="shared" si="87"/>
        <v>333.65261908378778</v>
      </c>
      <c r="K172" s="22">
        <f t="shared" si="87"/>
        <v>326.41742704826459</v>
      </c>
      <c r="L172" s="22">
        <f t="shared" si="87"/>
        <v>358.40137932235365</v>
      </c>
      <c r="M172" s="22">
        <f t="shared" si="87"/>
        <v>271.50446325392375</v>
      </c>
      <c r="N172" s="22">
        <f t="shared" si="87"/>
        <v>289.11093577803399</v>
      </c>
      <c r="O172" s="22">
        <f t="shared" si="87"/>
        <v>252.92317328874819</v>
      </c>
      <c r="P172" s="22">
        <f t="shared" si="87"/>
        <v>243.61889923256089</v>
      </c>
      <c r="Q172" s="22">
        <f t="shared" si="87"/>
        <v>222.89595401727897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78.755129514511921</v>
      </c>
      <c r="C174" s="22">
        <f t="shared" si="89"/>
        <v>86.504971801158931</v>
      </c>
      <c r="D174" s="22">
        <f t="shared" si="89"/>
        <v>81.148678692813604</v>
      </c>
      <c r="E174" s="22">
        <f t="shared" si="89"/>
        <v>83.920249380192686</v>
      </c>
      <c r="F174" s="22">
        <f t="shared" si="89"/>
        <v>76.228381834179956</v>
      </c>
      <c r="G174" s="22">
        <f t="shared" si="89"/>
        <v>72.487190158262507</v>
      </c>
      <c r="H174" s="22">
        <f t="shared" si="89"/>
        <v>67.855209685170152</v>
      </c>
      <c r="I174" s="22">
        <f t="shared" si="89"/>
        <v>70.14744115129001</v>
      </c>
      <c r="J174" s="22">
        <f t="shared" si="89"/>
        <v>59.562786791021338</v>
      </c>
      <c r="K174" s="22">
        <f t="shared" si="89"/>
        <v>55.298232589156399</v>
      </c>
      <c r="L174" s="22">
        <f t="shared" si="89"/>
        <v>54.005768909399507</v>
      </c>
      <c r="M174" s="22">
        <f t="shared" si="89"/>
        <v>49.000050868512247</v>
      </c>
      <c r="N174" s="22">
        <f t="shared" si="89"/>
        <v>47.113886676843293</v>
      </c>
      <c r="O174" s="22">
        <f t="shared" si="89"/>
        <v>44.304130545838767</v>
      </c>
      <c r="P174" s="22">
        <f t="shared" si="89"/>
        <v>42.850658404490609</v>
      </c>
      <c r="Q174" s="22">
        <f t="shared" si="89"/>
        <v>39.823041722230464</v>
      </c>
    </row>
    <row r="175" spans="1:17" ht="12" customHeight="1" x14ac:dyDescent="0.25">
      <c r="A175" s="21" t="s">
        <v>62</v>
      </c>
      <c r="B175" s="20">
        <f t="shared" ref="B175:Q175" si="90">IF(B121=0,0,B121/B$17)</f>
        <v>1.4334217005815115</v>
      </c>
      <c r="C175" s="20">
        <f t="shared" si="90"/>
        <v>2.5255637576716286</v>
      </c>
      <c r="D175" s="20">
        <f t="shared" si="90"/>
        <v>2.5645387221584182</v>
      </c>
      <c r="E175" s="20">
        <f t="shared" si="90"/>
        <v>3.1046974928547622</v>
      </c>
      <c r="F175" s="20">
        <f t="shared" si="90"/>
        <v>2.5806848730276286</v>
      </c>
      <c r="G175" s="20">
        <f t="shared" si="90"/>
        <v>3.1616206868260202</v>
      </c>
      <c r="H175" s="20">
        <f t="shared" si="90"/>
        <v>1.6086248349295886</v>
      </c>
      <c r="I175" s="20">
        <f t="shared" si="90"/>
        <v>2.2260276851676437</v>
      </c>
      <c r="J175" s="20">
        <f t="shared" si="90"/>
        <v>3.2425537486604701</v>
      </c>
      <c r="K175" s="20">
        <f t="shared" si="90"/>
        <v>3.7659613268323873</v>
      </c>
      <c r="L175" s="20">
        <f t="shared" si="90"/>
        <v>2.7318108956888425</v>
      </c>
      <c r="M175" s="20">
        <f t="shared" si="90"/>
        <v>2.1840873732795845</v>
      </c>
      <c r="N175" s="20">
        <f t="shared" si="90"/>
        <v>1.8561836050056186</v>
      </c>
      <c r="O175" s="20">
        <f t="shared" si="90"/>
        <v>2.4413131014959353</v>
      </c>
      <c r="P175" s="20">
        <f t="shared" si="90"/>
        <v>2.4474509130130322</v>
      </c>
      <c r="Q175" s="20">
        <f t="shared" si="90"/>
        <v>3.0127376229334737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2275572</v>
      </c>
      <c r="C3" s="93">
        <f t="shared" si="0"/>
        <v>2316466</v>
      </c>
      <c r="D3" s="93">
        <f t="shared" si="0"/>
        <v>2360499</v>
      </c>
      <c r="E3" s="93">
        <f t="shared" si="0"/>
        <v>2404886</v>
      </c>
      <c r="F3" s="93">
        <f t="shared" si="0"/>
        <v>2451729</v>
      </c>
      <c r="G3" s="93">
        <f t="shared" si="0"/>
        <v>2465448</v>
      </c>
      <c r="H3" s="93">
        <f t="shared" si="0"/>
        <v>2484907.9999999995</v>
      </c>
      <c r="I3" s="93">
        <f t="shared" si="0"/>
        <v>2506867.0000000005</v>
      </c>
      <c r="J3" s="93">
        <f t="shared" si="0"/>
        <v>2536117.0000000005</v>
      </c>
      <c r="K3" s="93">
        <f t="shared" si="0"/>
        <v>2558268.0000000009</v>
      </c>
      <c r="L3" s="93">
        <f t="shared" si="0"/>
        <v>2582735</v>
      </c>
      <c r="M3" s="93">
        <f t="shared" si="0"/>
        <v>2601778.9999999986</v>
      </c>
      <c r="N3" s="93">
        <f t="shared" si="0"/>
        <v>2625797.9999999981</v>
      </c>
      <c r="O3" s="93">
        <f t="shared" si="0"/>
        <v>2648449.9999999981</v>
      </c>
      <c r="P3" s="93">
        <f t="shared" si="0"/>
        <v>2666961.9999999981</v>
      </c>
      <c r="Q3" s="93">
        <f t="shared" si="0"/>
        <v>2699433.9999999981</v>
      </c>
    </row>
    <row r="4" spans="1:17" ht="12.95" customHeight="1" x14ac:dyDescent="0.25">
      <c r="A4" s="89" t="s">
        <v>65</v>
      </c>
      <c r="B4" s="88">
        <f t="shared" ref="B4" si="1">SUM(B5:B13)</f>
        <v>2275572</v>
      </c>
      <c r="C4" s="88">
        <f t="shared" ref="C4:Q4" si="2">SUM(C5:C13)</f>
        <v>2316466</v>
      </c>
      <c r="D4" s="88">
        <f t="shared" si="2"/>
        <v>2360499</v>
      </c>
      <c r="E4" s="88">
        <f t="shared" si="2"/>
        <v>2404886</v>
      </c>
      <c r="F4" s="88">
        <f t="shared" si="2"/>
        <v>2451729</v>
      </c>
      <c r="G4" s="88">
        <f t="shared" si="2"/>
        <v>2465448</v>
      </c>
      <c r="H4" s="88">
        <f t="shared" si="2"/>
        <v>2484907.9999999995</v>
      </c>
      <c r="I4" s="88">
        <f t="shared" si="2"/>
        <v>2506867.0000000005</v>
      </c>
      <c r="J4" s="88">
        <f t="shared" si="2"/>
        <v>2536117.0000000005</v>
      </c>
      <c r="K4" s="88">
        <f t="shared" si="2"/>
        <v>2558268.0000000009</v>
      </c>
      <c r="L4" s="88">
        <f t="shared" si="2"/>
        <v>2582735</v>
      </c>
      <c r="M4" s="88">
        <f t="shared" si="2"/>
        <v>2601778.9999999986</v>
      </c>
      <c r="N4" s="88">
        <f t="shared" si="2"/>
        <v>2625797.9999999981</v>
      </c>
      <c r="O4" s="88">
        <f t="shared" si="2"/>
        <v>2648449.9999999981</v>
      </c>
      <c r="P4" s="88">
        <f t="shared" si="2"/>
        <v>2666961.9999999981</v>
      </c>
      <c r="Q4" s="88">
        <f t="shared" si="2"/>
        <v>2699433.9999999981</v>
      </c>
    </row>
    <row r="5" spans="1:17" ht="12" customHeight="1" x14ac:dyDescent="0.25">
      <c r="A5" s="87" t="s">
        <v>58</v>
      </c>
      <c r="B5" s="86">
        <v>5826</v>
      </c>
      <c r="C5" s="86">
        <v>5706.0000000000009</v>
      </c>
      <c r="D5" s="86">
        <v>5561.0000000000009</v>
      </c>
      <c r="E5" s="86">
        <v>5242.0000000000009</v>
      </c>
      <c r="F5" s="86">
        <v>5681</v>
      </c>
      <c r="G5" s="86">
        <v>5782</v>
      </c>
      <c r="H5" s="86">
        <v>5817.9999999999991</v>
      </c>
      <c r="I5" s="86">
        <v>5459.9999999999991</v>
      </c>
      <c r="J5" s="86">
        <v>3685.0000000000009</v>
      </c>
      <c r="K5" s="86">
        <v>3491.0000000000005</v>
      </c>
      <c r="L5" s="86">
        <v>3474.9999999999995</v>
      </c>
      <c r="M5" s="86">
        <v>2901.9999999999982</v>
      </c>
      <c r="N5" s="86">
        <v>2638.9999999999986</v>
      </c>
      <c r="O5" s="86">
        <v>2366.9999999999991</v>
      </c>
      <c r="P5" s="86">
        <v>2211.9999999999991</v>
      </c>
      <c r="Q5" s="86">
        <v>1866.9999999999991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445288</v>
      </c>
      <c r="C7" s="86">
        <v>488579</v>
      </c>
      <c r="D7" s="86">
        <v>468007</v>
      </c>
      <c r="E7" s="86">
        <v>466512.00000000006</v>
      </c>
      <c r="F7" s="86">
        <v>429319</v>
      </c>
      <c r="G7" s="86">
        <v>403544</v>
      </c>
      <c r="H7" s="86">
        <v>377090.99999999988</v>
      </c>
      <c r="I7" s="86">
        <v>376161</v>
      </c>
      <c r="J7" s="86">
        <v>312184.00000000006</v>
      </c>
      <c r="K7" s="86">
        <v>296454.00000000017</v>
      </c>
      <c r="L7" s="86">
        <v>293277.00000000006</v>
      </c>
      <c r="M7" s="86">
        <v>270450.99999999988</v>
      </c>
      <c r="N7" s="86">
        <v>259840.99999999994</v>
      </c>
      <c r="O7" s="86">
        <v>245620.99999999991</v>
      </c>
      <c r="P7" s="86">
        <v>236268.99999999988</v>
      </c>
      <c r="Q7" s="86">
        <v>226090.99999999988</v>
      </c>
    </row>
    <row r="8" spans="1:17" ht="12" customHeight="1" x14ac:dyDescent="0.25">
      <c r="A8" s="87" t="s">
        <v>109</v>
      </c>
      <c r="B8" s="86">
        <v>11660</v>
      </c>
      <c r="C8" s="86">
        <v>12173</v>
      </c>
      <c r="D8" s="86">
        <v>13275</v>
      </c>
      <c r="E8" s="86">
        <v>13295</v>
      </c>
      <c r="F8" s="86">
        <v>14304.000000000002</v>
      </c>
      <c r="G8" s="86">
        <v>14861</v>
      </c>
      <c r="H8" s="86">
        <v>17473.999999999996</v>
      </c>
      <c r="I8" s="86">
        <v>18819.000000000007</v>
      </c>
      <c r="J8" s="86">
        <v>19228.000000000004</v>
      </c>
      <c r="K8" s="86">
        <v>19824.000000000011</v>
      </c>
      <c r="L8" s="86">
        <v>20288.000000000004</v>
      </c>
      <c r="M8" s="86">
        <v>15798.999999999991</v>
      </c>
      <c r="N8" s="86">
        <v>15719.999999999991</v>
      </c>
      <c r="O8" s="86">
        <v>14687.999999999989</v>
      </c>
      <c r="P8" s="86">
        <v>14334.999999999991</v>
      </c>
      <c r="Q8" s="86">
        <v>13575.999999999991</v>
      </c>
    </row>
    <row r="9" spans="1:17" ht="12" customHeight="1" x14ac:dyDescent="0.25">
      <c r="A9" s="87" t="s">
        <v>55</v>
      </c>
      <c r="B9" s="86">
        <v>397871</v>
      </c>
      <c r="C9" s="86">
        <v>399181.99999999994</v>
      </c>
      <c r="D9" s="86">
        <v>408862.00000000006</v>
      </c>
      <c r="E9" s="86">
        <v>409802</v>
      </c>
      <c r="F9" s="86">
        <v>436424</v>
      </c>
      <c r="G9" s="86">
        <v>446356</v>
      </c>
      <c r="H9" s="86">
        <v>457570.99999999988</v>
      </c>
      <c r="I9" s="86">
        <v>459463</v>
      </c>
      <c r="J9" s="86">
        <v>523504.00000000012</v>
      </c>
      <c r="K9" s="86">
        <v>532151.00000000012</v>
      </c>
      <c r="L9" s="86">
        <v>535716.99999999988</v>
      </c>
      <c r="M9" s="86">
        <v>537055.99999999965</v>
      </c>
      <c r="N9" s="86">
        <v>536020.99999999965</v>
      </c>
      <c r="O9" s="86">
        <v>530223.99999999965</v>
      </c>
      <c r="P9" s="86">
        <v>529692.99999999965</v>
      </c>
      <c r="Q9" s="86">
        <v>523144.99999999971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868703</v>
      </c>
      <c r="C11" s="86">
        <v>847799.99999999988</v>
      </c>
      <c r="D11" s="86">
        <v>876203.99999999977</v>
      </c>
      <c r="E11" s="86">
        <v>903552.99999999988</v>
      </c>
      <c r="F11" s="86">
        <v>932845.99999999988</v>
      </c>
      <c r="G11" s="86">
        <v>928105.99999999988</v>
      </c>
      <c r="H11" s="86">
        <v>945733.99999999965</v>
      </c>
      <c r="I11" s="86">
        <v>956342.00000000035</v>
      </c>
      <c r="J11" s="86">
        <v>983334.00000000035</v>
      </c>
      <c r="K11" s="86">
        <v>1006479.0000000006</v>
      </c>
      <c r="L11" s="86">
        <v>1014647.0000000002</v>
      </c>
      <c r="M11" s="86">
        <v>1030786.9999999994</v>
      </c>
      <c r="N11" s="86">
        <v>1042562.9999999991</v>
      </c>
      <c r="O11" s="86">
        <v>1056186.9999999993</v>
      </c>
      <c r="P11" s="86">
        <v>1054765.9999999993</v>
      </c>
      <c r="Q11" s="86">
        <v>1063670.9999999993</v>
      </c>
    </row>
    <row r="12" spans="1:17" ht="12" customHeight="1" x14ac:dyDescent="0.25">
      <c r="A12" s="87" t="s">
        <v>115</v>
      </c>
      <c r="B12" s="86">
        <v>202267</v>
      </c>
      <c r="C12" s="86">
        <v>221588.99999999997</v>
      </c>
      <c r="D12" s="86">
        <v>250554</v>
      </c>
      <c r="E12" s="86">
        <v>276761</v>
      </c>
      <c r="F12" s="86">
        <v>306375.99999999994</v>
      </c>
      <c r="G12" s="86">
        <v>341826.99999999994</v>
      </c>
      <c r="H12" s="86">
        <v>363666.99999999994</v>
      </c>
      <c r="I12" s="86">
        <v>382722</v>
      </c>
      <c r="J12" s="86">
        <v>404348.00000000006</v>
      </c>
      <c r="K12" s="86">
        <v>426850.00000000012</v>
      </c>
      <c r="L12" s="86">
        <v>448357.99999999994</v>
      </c>
      <c r="M12" s="86">
        <v>484945.99999999965</v>
      </c>
      <c r="N12" s="86">
        <v>527515.99999999965</v>
      </c>
      <c r="O12" s="86">
        <v>571388.99999999953</v>
      </c>
      <c r="P12" s="86">
        <v>607874.99999999953</v>
      </c>
      <c r="Q12" s="86">
        <v>655440.99999999953</v>
      </c>
    </row>
    <row r="13" spans="1:17" ht="12" customHeight="1" x14ac:dyDescent="0.25">
      <c r="A13" s="51" t="s">
        <v>114</v>
      </c>
      <c r="B13" s="92">
        <v>343957</v>
      </c>
      <c r="C13" s="92">
        <v>341437</v>
      </c>
      <c r="D13" s="92">
        <v>338036</v>
      </c>
      <c r="E13" s="92">
        <v>329721.00000000006</v>
      </c>
      <c r="F13" s="92">
        <v>326779</v>
      </c>
      <c r="G13" s="92">
        <v>324972.00000000006</v>
      </c>
      <c r="H13" s="92">
        <v>317553</v>
      </c>
      <c r="I13" s="92">
        <v>307900.00000000006</v>
      </c>
      <c r="J13" s="92">
        <v>289834</v>
      </c>
      <c r="K13" s="92">
        <v>273019.00000000006</v>
      </c>
      <c r="L13" s="92">
        <v>266972.99999999994</v>
      </c>
      <c r="M13" s="92">
        <v>259837.9999999998</v>
      </c>
      <c r="N13" s="92">
        <v>241497.99999999985</v>
      </c>
      <c r="O13" s="92">
        <v>227973.99999999985</v>
      </c>
      <c r="P13" s="92">
        <v>221811.99999999991</v>
      </c>
      <c r="Q13" s="92">
        <v>215642.99999999991</v>
      </c>
    </row>
    <row r="14" spans="1:17" ht="12" hidden="1" customHeight="1" x14ac:dyDescent="0.25">
      <c r="A14" s="91" t="s">
        <v>113</v>
      </c>
      <c r="B14" s="90">
        <f t="shared" ref="B14" si="3">SUM(B5:B11)</f>
        <v>1729348</v>
      </c>
      <c r="C14" s="90">
        <f t="shared" ref="C14:Q14" si="4">SUM(C5:C11)</f>
        <v>1753440</v>
      </c>
      <c r="D14" s="90">
        <f t="shared" si="4"/>
        <v>1771908.9999999998</v>
      </c>
      <c r="E14" s="90">
        <f t="shared" si="4"/>
        <v>1798404</v>
      </c>
      <c r="F14" s="90">
        <f t="shared" si="4"/>
        <v>1818574</v>
      </c>
      <c r="G14" s="90">
        <f t="shared" si="4"/>
        <v>1798649</v>
      </c>
      <c r="H14" s="90">
        <f t="shared" si="4"/>
        <v>1803687.9999999995</v>
      </c>
      <c r="I14" s="90">
        <f t="shared" si="4"/>
        <v>1816245.0000000005</v>
      </c>
      <c r="J14" s="90">
        <f t="shared" si="4"/>
        <v>1841935.0000000005</v>
      </c>
      <c r="K14" s="90">
        <f t="shared" si="4"/>
        <v>1858399.0000000009</v>
      </c>
      <c r="L14" s="90">
        <f t="shared" si="4"/>
        <v>1867404.0000000002</v>
      </c>
      <c r="M14" s="90">
        <f t="shared" si="4"/>
        <v>1856994.9999999991</v>
      </c>
      <c r="N14" s="90">
        <f t="shared" si="4"/>
        <v>1856783.9999999986</v>
      </c>
      <c r="O14" s="90">
        <f t="shared" si="4"/>
        <v>1849086.9999999988</v>
      </c>
      <c r="P14" s="90">
        <f t="shared" si="4"/>
        <v>1837274.9999999988</v>
      </c>
      <c r="Q14" s="90">
        <f t="shared" si="4"/>
        <v>1828349.9999999988</v>
      </c>
    </row>
    <row r="15" spans="1:17" ht="12.95" customHeight="1" x14ac:dyDescent="0.25">
      <c r="A15" s="89" t="s">
        <v>112</v>
      </c>
      <c r="B15" s="88">
        <f t="shared" ref="B15:Q15" si="5">B16</f>
        <v>93156.4</v>
      </c>
      <c r="C15" s="88">
        <f t="shared" si="5"/>
        <v>100032.8</v>
      </c>
      <c r="D15" s="88">
        <f t="shared" si="5"/>
        <v>107347.8</v>
      </c>
      <c r="E15" s="88">
        <f t="shared" si="5"/>
        <v>112984.20000000001</v>
      </c>
      <c r="F15" s="88">
        <f t="shared" si="5"/>
        <v>118653.20000000001</v>
      </c>
      <c r="G15" s="88">
        <f t="shared" si="5"/>
        <v>125408.40000000001</v>
      </c>
      <c r="H15" s="88">
        <f t="shared" si="5"/>
        <v>134014.39999999999</v>
      </c>
      <c r="I15" s="88">
        <f t="shared" si="5"/>
        <v>143724.40000000002</v>
      </c>
      <c r="J15" s="88">
        <f t="shared" si="5"/>
        <v>153865.60000000003</v>
      </c>
      <c r="K15" s="88">
        <f t="shared" si="5"/>
        <v>160099.00000000003</v>
      </c>
      <c r="L15" s="88">
        <f t="shared" si="5"/>
        <v>172201.60000000001</v>
      </c>
      <c r="M15" s="88">
        <f t="shared" si="5"/>
        <v>188434.19999999995</v>
      </c>
      <c r="N15" s="88">
        <f t="shared" si="5"/>
        <v>199094.19999999995</v>
      </c>
      <c r="O15" s="88">
        <f t="shared" si="5"/>
        <v>212928.79999999993</v>
      </c>
      <c r="P15" s="88">
        <f t="shared" si="5"/>
        <v>217032.99999999994</v>
      </c>
      <c r="Q15" s="88">
        <f t="shared" si="5"/>
        <v>223624.19999999995</v>
      </c>
    </row>
    <row r="16" spans="1:17" ht="12" customHeight="1" x14ac:dyDescent="0.25">
      <c r="A16" s="87" t="s">
        <v>111</v>
      </c>
      <c r="B16" s="86">
        <v>93156.4</v>
      </c>
      <c r="C16" s="86">
        <v>100032.8</v>
      </c>
      <c r="D16" s="86">
        <v>107347.8</v>
      </c>
      <c r="E16" s="86">
        <v>112984.20000000001</v>
      </c>
      <c r="F16" s="86">
        <v>118653.20000000001</v>
      </c>
      <c r="G16" s="86">
        <v>125408.40000000001</v>
      </c>
      <c r="H16" s="86">
        <v>134014.39999999999</v>
      </c>
      <c r="I16" s="86">
        <v>143724.40000000002</v>
      </c>
      <c r="J16" s="86">
        <v>153865.60000000003</v>
      </c>
      <c r="K16" s="86">
        <v>160099.00000000003</v>
      </c>
      <c r="L16" s="86">
        <v>172201.60000000001</v>
      </c>
      <c r="M16" s="86">
        <v>188434.19999999995</v>
      </c>
      <c r="N16" s="86">
        <v>199094.19999999995</v>
      </c>
      <c r="O16" s="86">
        <v>212928.79999999993</v>
      </c>
      <c r="P16" s="86">
        <v>217032.99999999994</v>
      </c>
      <c r="Q16" s="86">
        <v>223624.19999999995</v>
      </c>
    </row>
    <row r="17" spans="1:17" ht="12.95" customHeight="1" x14ac:dyDescent="0.25">
      <c r="A17" s="89" t="s">
        <v>63</v>
      </c>
      <c r="B17" s="88">
        <f t="shared" ref="B17" si="6">SUM(B18:B25)</f>
        <v>2275572</v>
      </c>
      <c r="C17" s="88">
        <f t="shared" ref="C17:Q17" si="7">SUM(C18:C25)</f>
        <v>2316466</v>
      </c>
      <c r="D17" s="88">
        <f t="shared" si="7"/>
        <v>2360499</v>
      </c>
      <c r="E17" s="88">
        <f t="shared" si="7"/>
        <v>2404886</v>
      </c>
      <c r="F17" s="88">
        <f t="shared" si="7"/>
        <v>2451729</v>
      </c>
      <c r="G17" s="88">
        <f t="shared" si="7"/>
        <v>2465448</v>
      </c>
      <c r="H17" s="88">
        <f t="shared" si="7"/>
        <v>2484907.9999999995</v>
      </c>
      <c r="I17" s="88">
        <f t="shared" si="7"/>
        <v>2506867.0000000005</v>
      </c>
      <c r="J17" s="88">
        <f t="shared" si="7"/>
        <v>2536117.0000000005</v>
      </c>
      <c r="K17" s="88">
        <f t="shared" si="7"/>
        <v>2558268.0000000009</v>
      </c>
      <c r="L17" s="88">
        <f t="shared" si="7"/>
        <v>2582735</v>
      </c>
      <c r="M17" s="88">
        <f t="shared" si="7"/>
        <v>2601778.9999999981</v>
      </c>
      <c r="N17" s="88">
        <f t="shared" si="7"/>
        <v>2625797.9999999981</v>
      </c>
      <c r="O17" s="88">
        <f t="shared" si="7"/>
        <v>2648449.9999999981</v>
      </c>
      <c r="P17" s="88">
        <f t="shared" si="7"/>
        <v>2666961.9999999986</v>
      </c>
      <c r="Q17" s="88">
        <f t="shared" si="7"/>
        <v>2699433.9999999986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3861</v>
      </c>
      <c r="C19" s="86">
        <v>4217.9999999999991</v>
      </c>
      <c r="D19" s="86">
        <v>4358.0000000000009</v>
      </c>
      <c r="E19" s="86">
        <v>4472</v>
      </c>
      <c r="F19" s="86">
        <v>4647</v>
      </c>
      <c r="G19" s="86">
        <v>4782.9999999999818</v>
      </c>
      <c r="H19" s="86">
        <v>4796.9999999999991</v>
      </c>
      <c r="I19" s="86">
        <v>4857</v>
      </c>
      <c r="J19" s="86">
        <v>5510</v>
      </c>
      <c r="K19" s="86">
        <v>5769.0000000000018</v>
      </c>
      <c r="L19" s="86">
        <v>5629</v>
      </c>
      <c r="M19" s="86">
        <v>4381.9999999999982</v>
      </c>
      <c r="N19" s="86">
        <v>3057.9999999999991</v>
      </c>
      <c r="O19" s="86">
        <v>2430.9999999999991</v>
      </c>
      <c r="P19" s="86">
        <v>2283.9999999999991</v>
      </c>
      <c r="Q19" s="86">
        <v>1780.9999999999991</v>
      </c>
    </row>
    <row r="20" spans="1:17" ht="12" customHeight="1" x14ac:dyDescent="0.25">
      <c r="A20" s="87" t="s">
        <v>110</v>
      </c>
      <c r="B20" s="86">
        <v>349695</v>
      </c>
      <c r="C20" s="86">
        <v>390901</v>
      </c>
      <c r="D20" s="86">
        <v>379820</v>
      </c>
      <c r="E20" s="86">
        <v>377607</v>
      </c>
      <c r="F20" s="86">
        <v>354642</v>
      </c>
      <c r="G20" s="86">
        <v>339669</v>
      </c>
      <c r="H20" s="86">
        <v>324491.99999999988</v>
      </c>
      <c r="I20" s="86">
        <v>323393</v>
      </c>
      <c r="J20" s="86">
        <v>283296.00000000006</v>
      </c>
      <c r="K20" s="86">
        <v>269965.00000000012</v>
      </c>
      <c r="L20" s="86">
        <v>269010.00000000006</v>
      </c>
      <c r="M20" s="86">
        <v>248647.99999999988</v>
      </c>
      <c r="N20" s="86">
        <v>238864.99999999994</v>
      </c>
      <c r="O20" s="86">
        <v>224983.99999999991</v>
      </c>
      <c r="P20" s="86">
        <v>219939.99999999988</v>
      </c>
      <c r="Q20" s="86">
        <v>209636.99999999988</v>
      </c>
    </row>
    <row r="21" spans="1:17" ht="12" customHeight="1" x14ac:dyDescent="0.25">
      <c r="A21" s="87" t="s">
        <v>109</v>
      </c>
      <c r="B21" s="86">
        <v>8925</v>
      </c>
      <c r="C21" s="86">
        <v>9587</v>
      </c>
      <c r="D21" s="86">
        <v>10768</v>
      </c>
      <c r="E21" s="86">
        <v>10812.000000000002</v>
      </c>
      <c r="F21" s="86">
        <v>12067.000000000002</v>
      </c>
      <c r="G21" s="86">
        <v>12703</v>
      </c>
      <c r="H21" s="86">
        <v>15386.999999999996</v>
      </c>
      <c r="I21" s="86">
        <v>16930.000000000007</v>
      </c>
      <c r="J21" s="86">
        <v>17623.000000000004</v>
      </c>
      <c r="K21" s="86">
        <v>18345.000000000011</v>
      </c>
      <c r="L21" s="86">
        <v>18843.000000000004</v>
      </c>
      <c r="M21" s="86">
        <v>14738.999999999991</v>
      </c>
      <c r="N21" s="86">
        <v>14714.999999999991</v>
      </c>
      <c r="O21" s="86">
        <v>13850.999999999989</v>
      </c>
      <c r="P21" s="86">
        <v>13534.999999999991</v>
      </c>
      <c r="Q21" s="86">
        <v>12837.999999999991</v>
      </c>
    </row>
    <row r="22" spans="1:17" ht="12" customHeight="1" x14ac:dyDescent="0.25">
      <c r="A22" s="87" t="s">
        <v>55</v>
      </c>
      <c r="B22" s="86">
        <v>293455</v>
      </c>
      <c r="C22" s="86">
        <v>303839.99999999994</v>
      </c>
      <c r="D22" s="86">
        <v>321522.00000000006</v>
      </c>
      <c r="E22" s="86">
        <v>321613</v>
      </c>
      <c r="F22" s="86">
        <v>351405</v>
      </c>
      <c r="G22" s="86">
        <v>363186</v>
      </c>
      <c r="H22" s="86">
        <v>375126.99999999994</v>
      </c>
      <c r="I22" s="86">
        <v>385008</v>
      </c>
      <c r="J22" s="86">
        <v>444592.00000000006</v>
      </c>
      <c r="K22" s="86">
        <v>456946.00000000006</v>
      </c>
      <c r="L22" s="86">
        <v>467212.99999999988</v>
      </c>
      <c r="M22" s="86">
        <v>474843.99999999965</v>
      </c>
      <c r="N22" s="86">
        <v>476483.99999999965</v>
      </c>
      <c r="O22" s="86">
        <v>477441.99999999965</v>
      </c>
      <c r="P22" s="86">
        <v>485561.99999999965</v>
      </c>
      <c r="Q22" s="86">
        <v>488267.99999999971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769425</v>
      </c>
      <c r="C24" s="86">
        <v>770027.99999999988</v>
      </c>
      <c r="D24" s="86">
        <v>800712.99999999977</v>
      </c>
      <c r="E24" s="86">
        <v>825584.99999999988</v>
      </c>
      <c r="F24" s="86">
        <v>858932.99999999988</v>
      </c>
      <c r="G24" s="86">
        <v>859232.99999999988</v>
      </c>
      <c r="H24" s="86">
        <v>885907.99999999965</v>
      </c>
      <c r="I24" s="86">
        <v>905924.00000000035</v>
      </c>
      <c r="J24" s="86">
        <v>940618.00000000035</v>
      </c>
      <c r="K24" s="86">
        <v>962118.00000000058</v>
      </c>
      <c r="L24" s="86">
        <v>973681.00000000023</v>
      </c>
      <c r="M24" s="86">
        <v>988286.99999999942</v>
      </c>
      <c r="N24" s="86">
        <v>999605.99999999907</v>
      </c>
      <c r="O24" s="86">
        <v>1016378.9999999993</v>
      </c>
      <c r="P24" s="86">
        <v>1016838.9999999994</v>
      </c>
      <c r="Q24" s="86">
        <v>1024798.9999999994</v>
      </c>
    </row>
    <row r="25" spans="1:17" ht="12" customHeight="1" x14ac:dyDescent="0.25">
      <c r="A25" s="51" t="s">
        <v>60</v>
      </c>
      <c r="B25" s="92">
        <v>850211</v>
      </c>
      <c r="C25" s="92">
        <v>837892</v>
      </c>
      <c r="D25" s="92">
        <v>843318</v>
      </c>
      <c r="E25" s="92">
        <v>864797</v>
      </c>
      <c r="F25" s="92">
        <v>870035</v>
      </c>
      <c r="G25" s="92">
        <v>885874</v>
      </c>
      <c r="H25" s="92">
        <v>879196.99999999988</v>
      </c>
      <c r="I25" s="92">
        <v>870755</v>
      </c>
      <c r="J25" s="92">
        <v>844478.00000000012</v>
      </c>
      <c r="K25" s="92">
        <v>845125.00000000023</v>
      </c>
      <c r="L25" s="92">
        <v>848359</v>
      </c>
      <c r="M25" s="92">
        <v>870878.9999999993</v>
      </c>
      <c r="N25" s="92">
        <v>893069.99999999953</v>
      </c>
      <c r="O25" s="92">
        <v>913362.9999999993</v>
      </c>
      <c r="P25" s="92">
        <v>928801.99999999942</v>
      </c>
      <c r="Q25" s="92">
        <v>962110.99999999942</v>
      </c>
    </row>
    <row r="26" spans="1:17" ht="12" customHeight="1" x14ac:dyDescent="0.25">
      <c r="A26" s="91" t="s">
        <v>59</v>
      </c>
      <c r="B26" s="90">
        <v>18640</v>
      </c>
      <c r="C26" s="90">
        <v>19622</v>
      </c>
      <c r="D26" s="90">
        <v>19638</v>
      </c>
      <c r="E26" s="90">
        <v>19647</v>
      </c>
      <c r="F26" s="90">
        <v>19668</v>
      </c>
      <c r="G26" s="90">
        <v>23481.999999999964</v>
      </c>
      <c r="H26" s="90">
        <v>29537.999999999927</v>
      </c>
      <c r="I26" s="90">
        <v>29806.000000000007</v>
      </c>
      <c r="J26" s="90">
        <v>39327.000000000007</v>
      </c>
      <c r="K26" s="90">
        <v>39459.000000000007</v>
      </c>
      <c r="L26" s="90">
        <v>46215</v>
      </c>
      <c r="M26" s="90">
        <v>51140.999999999978</v>
      </c>
      <c r="N26" s="90">
        <v>56079.999999999978</v>
      </c>
      <c r="O26" s="90">
        <v>62090.999999999964</v>
      </c>
      <c r="P26" s="90">
        <v>68342.999999999956</v>
      </c>
      <c r="Q26" s="90">
        <v>75652.999999999956</v>
      </c>
    </row>
    <row r="27" spans="1:17" ht="12.95" customHeight="1" x14ac:dyDescent="0.25">
      <c r="A27" s="89" t="s">
        <v>62</v>
      </c>
      <c r="B27" s="88">
        <f t="shared" ref="B27" si="8">SUM(B28:B32)</f>
        <v>2275572</v>
      </c>
      <c r="C27" s="88">
        <f t="shared" ref="C27:Q27" si="9">SUM(C28:C32)</f>
        <v>2316466</v>
      </c>
      <c r="D27" s="88">
        <f t="shared" si="9"/>
        <v>2360499</v>
      </c>
      <c r="E27" s="88">
        <f t="shared" si="9"/>
        <v>2404886</v>
      </c>
      <c r="F27" s="88">
        <f t="shared" si="9"/>
        <v>2451729</v>
      </c>
      <c r="G27" s="88">
        <f t="shared" si="9"/>
        <v>2465448</v>
      </c>
      <c r="H27" s="88">
        <f t="shared" si="9"/>
        <v>2484907.9999999995</v>
      </c>
      <c r="I27" s="88">
        <f t="shared" si="9"/>
        <v>2506867.0000000005</v>
      </c>
      <c r="J27" s="88">
        <f t="shared" si="9"/>
        <v>2536117.0000000005</v>
      </c>
      <c r="K27" s="88">
        <f t="shared" si="9"/>
        <v>2558268</v>
      </c>
      <c r="L27" s="88">
        <f t="shared" si="9"/>
        <v>2582735</v>
      </c>
      <c r="M27" s="88">
        <f t="shared" si="9"/>
        <v>2601778.9999999981</v>
      </c>
      <c r="N27" s="88">
        <f t="shared" si="9"/>
        <v>2625797.9999999981</v>
      </c>
      <c r="O27" s="88">
        <f t="shared" si="9"/>
        <v>2648449.9999999981</v>
      </c>
      <c r="P27" s="88">
        <f t="shared" si="9"/>
        <v>2666961.9999999991</v>
      </c>
      <c r="Q27" s="88">
        <f t="shared" si="9"/>
        <v>2699433.9999999991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14387</v>
      </c>
      <c r="C29" s="86">
        <v>29749.999999999993</v>
      </c>
      <c r="D29" s="86">
        <v>29861</v>
      </c>
      <c r="E29" s="86">
        <v>33302</v>
      </c>
      <c r="F29" s="86">
        <v>33779</v>
      </c>
      <c r="G29" s="86">
        <v>37448</v>
      </c>
      <c r="H29" s="86">
        <v>12658.999999999998</v>
      </c>
      <c r="I29" s="86">
        <v>20852.999999999971</v>
      </c>
      <c r="J29" s="86">
        <v>35927</v>
      </c>
      <c r="K29" s="86">
        <v>43972.000000000015</v>
      </c>
      <c r="L29" s="86">
        <v>28081</v>
      </c>
      <c r="M29" s="86">
        <v>22989.999999999985</v>
      </c>
      <c r="N29" s="86">
        <v>17939.999999999989</v>
      </c>
      <c r="O29" s="86">
        <v>28121.999999999982</v>
      </c>
      <c r="P29" s="86">
        <v>28519.999999999993</v>
      </c>
      <c r="Q29" s="86">
        <v>39217.999999999978</v>
      </c>
    </row>
    <row r="30" spans="1:17" ht="12" customHeight="1" x14ac:dyDescent="0.25">
      <c r="A30" s="87" t="s">
        <v>109</v>
      </c>
      <c r="B30" s="86">
        <v>7669</v>
      </c>
      <c r="C30" s="86">
        <v>8347</v>
      </c>
      <c r="D30" s="86">
        <v>9466</v>
      </c>
      <c r="E30" s="86">
        <v>9500.9999999999982</v>
      </c>
      <c r="F30" s="86">
        <v>10636.999999999998</v>
      </c>
      <c r="G30" s="86">
        <v>11459.999999999998</v>
      </c>
      <c r="H30" s="86">
        <v>13551.999999999993</v>
      </c>
      <c r="I30" s="86">
        <v>15015.000000000004</v>
      </c>
      <c r="J30" s="86">
        <v>15623.000000000002</v>
      </c>
      <c r="K30" s="86">
        <v>16191.000000000002</v>
      </c>
      <c r="L30" s="86">
        <v>16734</v>
      </c>
      <c r="M30" s="86">
        <v>13353.999999999995</v>
      </c>
      <c r="N30" s="86">
        <v>13340.999999999995</v>
      </c>
      <c r="O30" s="86">
        <v>12700.999999999991</v>
      </c>
      <c r="P30" s="86">
        <v>12550.999999999993</v>
      </c>
      <c r="Q30" s="86">
        <v>11931.999999999995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2253516</v>
      </c>
      <c r="C32" s="85">
        <v>2278369</v>
      </c>
      <c r="D32" s="85">
        <v>2321172</v>
      </c>
      <c r="E32" s="85">
        <v>2362083</v>
      </c>
      <c r="F32" s="85">
        <v>2407313</v>
      </c>
      <c r="G32" s="85">
        <v>2416540</v>
      </c>
      <c r="H32" s="85">
        <v>2458696.9999999995</v>
      </c>
      <c r="I32" s="85">
        <v>2470999.0000000005</v>
      </c>
      <c r="J32" s="85">
        <v>2484567.0000000005</v>
      </c>
      <c r="K32" s="85">
        <v>2498105</v>
      </c>
      <c r="L32" s="85">
        <v>2537920</v>
      </c>
      <c r="M32" s="85">
        <v>2565434.9999999981</v>
      </c>
      <c r="N32" s="85">
        <v>2594516.9999999981</v>
      </c>
      <c r="O32" s="85">
        <v>2607626.9999999981</v>
      </c>
      <c r="P32" s="85">
        <v>2625890.9999999991</v>
      </c>
      <c r="Q32" s="85">
        <v>2648283.9999999991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4236.0798529324366</v>
      </c>
      <c r="C3" s="100">
        <f t="shared" ref="C3:Q3" si="1">SUM(C4,C15,C17,C27)</f>
        <v>4745.5443565375608</v>
      </c>
      <c r="D3" s="100">
        <f t="shared" si="1"/>
        <v>4745.4996521565981</v>
      </c>
      <c r="E3" s="100">
        <f t="shared" si="1"/>
        <v>4971.719624484922</v>
      </c>
      <c r="F3" s="100">
        <f t="shared" si="1"/>
        <v>4718.5099272136795</v>
      </c>
      <c r="G3" s="100">
        <f t="shared" si="1"/>
        <v>4646.3347922309549</v>
      </c>
      <c r="H3" s="100">
        <f t="shared" si="1"/>
        <v>4679.9244091550245</v>
      </c>
      <c r="I3" s="100">
        <f t="shared" si="1"/>
        <v>4693.7673011294892</v>
      </c>
      <c r="J3" s="100">
        <f t="shared" si="1"/>
        <v>4589.5885250732772</v>
      </c>
      <c r="K3" s="100">
        <f t="shared" si="1"/>
        <v>4809.8025715683416</v>
      </c>
      <c r="L3" s="100">
        <f t="shared" si="1"/>
        <v>5312.9689879723801</v>
      </c>
      <c r="M3" s="100">
        <f t="shared" si="1"/>
        <v>4577.3672945661147</v>
      </c>
      <c r="N3" s="100">
        <f t="shared" si="1"/>
        <v>4942.7021091792549</v>
      </c>
      <c r="O3" s="100">
        <f t="shared" si="1"/>
        <v>4636.44412798951</v>
      </c>
      <c r="P3" s="100">
        <f t="shared" si="1"/>
        <v>4605.6439896251322</v>
      </c>
      <c r="Q3" s="100">
        <f t="shared" si="1"/>
        <v>4452.2264432051425</v>
      </c>
    </row>
    <row r="4" spans="1:17" ht="12.95" customHeight="1" x14ac:dyDescent="0.25">
      <c r="A4" s="89" t="s">
        <v>65</v>
      </c>
      <c r="B4" s="96">
        <f t="shared" ref="B4" si="2">SUM(B5:B14)</f>
        <v>3372.6319925662647</v>
      </c>
      <c r="C4" s="96">
        <f t="shared" ref="C4:Q4" si="3">SUM(C5:C14)</f>
        <v>3876.124475855825</v>
      </c>
      <c r="D4" s="96">
        <f t="shared" si="3"/>
        <v>3867.1551040308004</v>
      </c>
      <c r="E4" s="96">
        <f t="shared" si="3"/>
        <v>4082.7675254971946</v>
      </c>
      <c r="F4" s="96">
        <f t="shared" si="3"/>
        <v>3820.0330844029891</v>
      </c>
      <c r="G4" s="96">
        <f t="shared" si="3"/>
        <v>3737.7781828066809</v>
      </c>
      <c r="H4" s="96">
        <f t="shared" si="3"/>
        <v>3764.4629541941272</v>
      </c>
      <c r="I4" s="96">
        <f t="shared" si="3"/>
        <v>3774.3950844794499</v>
      </c>
      <c r="J4" s="96">
        <f t="shared" si="3"/>
        <v>3653.5552619813066</v>
      </c>
      <c r="K4" s="96">
        <f t="shared" si="3"/>
        <v>3842.3696603602052</v>
      </c>
      <c r="L4" s="96">
        <f t="shared" si="3"/>
        <v>4317.720311443808</v>
      </c>
      <c r="M4" s="96">
        <f t="shared" si="3"/>
        <v>3573.6819873959257</v>
      </c>
      <c r="N4" s="96">
        <f t="shared" si="3"/>
        <v>3907.2239669616679</v>
      </c>
      <c r="O4" s="96">
        <f t="shared" si="3"/>
        <v>3597.8935836534811</v>
      </c>
      <c r="P4" s="96">
        <f t="shared" si="3"/>
        <v>3564.7540432962337</v>
      </c>
      <c r="Q4" s="96">
        <f t="shared" si="3"/>
        <v>3414.8235152959237</v>
      </c>
    </row>
    <row r="5" spans="1:17" ht="12" customHeight="1" x14ac:dyDescent="0.25">
      <c r="A5" s="87" t="s">
        <v>58</v>
      </c>
      <c r="B5" s="95">
        <v>11.321835101723217</v>
      </c>
      <c r="C5" s="95">
        <v>12.595480000000004</v>
      </c>
      <c r="D5" s="95">
        <v>12.10106</v>
      </c>
      <c r="E5" s="95">
        <v>11.899910000000007</v>
      </c>
      <c r="F5" s="95">
        <v>11.898829999999993</v>
      </c>
      <c r="G5" s="95">
        <v>11.853421843606119</v>
      </c>
      <c r="H5" s="95">
        <v>11.997580000000006</v>
      </c>
      <c r="I5" s="95">
        <v>11.29745</v>
      </c>
      <c r="J5" s="95">
        <v>7.30063</v>
      </c>
      <c r="K5" s="95">
        <v>7.2019400000000005</v>
      </c>
      <c r="L5" s="95">
        <v>8.0736291274166785</v>
      </c>
      <c r="M5" s="95">
        <v>5.6127113829231394</v>
      </c>
      <c r="N5" s="95">
        <v>5.6348919871613408</v>
      </c>
      <c r="O5" s="95">
        <v>4.7278799094952468</v>
      </c>
      <c r="P5" s="95">
        <v>4.4185393508249771</v>
      </c>
      <c r="Q5" s="95">
        <v>3.6084808675115738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749.98683681483215</v>
      </c>
      <c r="C7" s="95">
        <v>934.74533415897895</v>
      </c>
      <c r="D7" s="95">
        <v>863.77365449874844</v>
      </c>
      <c r="E7" s="95">
        <v>937.5458158724266</v>
      </c>
      <c r="F7" s="95">
        <v>779.26162765425397</v>
      </c>
      <c r="G7" s="95">
        <v>716.9598140920491</v>
      </c>
      <c r="H7" s="95">
        <v>670.38658453532207</v>
      </c>
      <c r="I7" s="95">
        <v>674.50953346611982</v>
      </c>
      <c r="J7" s="95">
        <v>535.97566787097355</v>
      </c>
      <c r="K7" s="95">
        <v>531.52053626623967</v>
      </c>
      <c r="L7" s="95">
        <v>588.80294802081289</v>
      </c>
      <c r="M7" s="95">
        <v>452.28239310773824</v>
      </c>
      <c r="N7" s="95">
        <v>477.93790782933536</v>
      </c>
      <c r="O7" s="95">
        <v>417.53343127793897</v>
      </c>
      <c r="P7" s="95">
        <v>404.11792942838474</v>
      </c>
      <c r="Q7" s="95">
        <v>371.78531685179343</v>
      </c>
    </row>
    <row r="8" spans="1:17" ht="12" customHeight="1" x14ac:dyDescent="0.25">
      <c r="A8" s="87" t="s">
        <v>109</v>
      </c>
      <c r="B8" s="95">
        <v>18.411054177528946</v>
      </c>
      <c r="C8" s="95">
        <v>21.833742696763196</v>
      </c>
      <c r="D8" s="95">
        <v>24.00084800017051</v>
      </c>
      <c r="E8" s="95">
        <v>23.784970268430278</v>
      </c>
      <c r="F8" s="95">
        <v>24.339927453893022</v>
      </c>
      <c r="G8" s="95">
        <v>24.752064814094449</v>
      </c>
      <c r="H8" s="95">
        <v>29.27892902751244</v>
      </c>
      <c r="I8" s="95">
        <v>31.636590737862281</v>
      </c>
      <c r="J8" s="95">
        <v>30.949386282637683</v>
      </c>
      <c r="K8" s="95">
        <v>33.322408511160198</v>
      </c>
      <c r="L8" s="95">
        <v>38.186036641329977</v>
      </c>
      <c r="M8" s="95">
        <v>24.781752589790351</v>
      </c>
      <c r="N8" s="95">
        <v>27.148834550203741</v>
      </c>
      <c r="O8" s="95">
        <v>23.659279981354814</v>
      </c>
      <c r="P8" s="95">
        <v>23.01928545995856</v>
      </c>
      <c r="Q8" s="95">
        <v>21.032127502319746</v>
      </c>
    </row>
    <row r="9" spans="1:17" ht="12" customHeight="1" x14ac:dyDescent="0.25">
      <c r="A9" s="87" t="s">
        <v>55</v>
      </c>
      <c r="B9" s="95">
        <v>810.63376134424209</v>
      </c>
      <c r="C9" s="95">
        <v>923.84451404809886</v>
      </c>
      <c r="D9" s="95">
        <v>948.73436413804552</v>
      </c>
      <c r="E9" s="95">
        <v>961.07328263987768</v>
      </c>
      <c r="F9" s="95">
        <v>958.25719955120564</v>
      </c>
      <c r="G9" s="95">
        <v>959.30166986922211</v>
      </c>
      <c r="H9" s="95">
        <v>989.27508852184098</v>
      </c>
      <c r="I9" s="95">
        <v>996.63447862002943</v>
      </c>
      <c r="J9" s="95">
        <v>1087.2390897796845</v>
      </c>
      <c r="K9" s="95">
        <v>1154.1691813975979</v>
      </c>
      <c r="L9" s="95">
        <v>1301.058914449744</v>
      </c>
      <c r="M9" s="95">
        <v>1082.6249354492838</v>
      </c>
      <c r="N9" s="95">
        <v>1182.1557658259394</v>
      </c>
      <c r="O9" s="95">
        <v>1070.920774236389</v>
      </c>
      <c r="P9" s="95">
        <v>1083.2804729715306</v>
      </c>
      <c r="Q9" s="95">
        <v>1013.7356410214103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1097.350062851649</v>
      </c>
      <c r="C11" s="95">
        <v>1216.5015819253733</v>
      </c>
      <c r="D11" s="95">
        <v>1243.164741069822</v>
      </c>
      <c r="E11" s="95">
        <v>1328.0049723217846</v>
      </c>
      <c r="F11" s="95">
        <v>1269.914693250983</v>
      </c>
      <c r="G11" s="95">
        <v>1236.6963383507507</v>
      </c>
      <c r="H11" s="95">
        <v>1270.3874987808897</v>
      </c>
      <c r="I11" s="95">
        <v>1285.4719523372255</v>
      </c>
      <c r="J11" s="95">
        <v>1267.2182374512556</v>
      </c>
      <c r="K11" s="95">
        <v>1353.4278507990423</v>
      </c>
      <c r="L11" s="95">
        <v>1527.79102615792</v>
      </c>
      <c r="M11" s="95">
        <v>1294.4546752074334</v>
      </c>
      <c r="N11" s="95">
        <v>1443.5398670777449</v>
      </c>
      <c r="O11" s="95">
        <v>1376.6388715777646</v>
      </c>
      <c r="P11" s="95">
        <v>1354.412902368276</v>
      </c>
      <c r="Q11" s="95">
        <v>1328.6312744708139</v>
      </c>
    </row>
    <row r="12" spans="1:17" ht="12" customHeight="1" x14ac:dyDescent="0.25">
      <c r="A12" s="87" t="s">
        <v>115</v>
      </c>
      <c r="B12" s="95">
        <v>179.25104280183541</v>
      </c>
      <c r="C12" s="95">
        <v>217.64880571788365</v>
      </c>
      <c r="D12" s="95">
        <v>241.5754767747454</v>
      </c>
      <c r="E12" s="95">
        <v>277.76790613707465</v>
      </c>
      <c r="F12" s="95">
        <v>282.27342319116536</v>
      </c>
      <c r="G12" s="95">
        <v>302.77961289582657</v>
      </c>
      <c r="H12" s="95">
        <v>316.81355784690595</v>
      </c>
      <c r="I12" s="95">
        <v>325.34749193040784</v>
      </c>
      <c r="J12" s="95">
        <v>321.1571185719086</v>
      </c>
      <c r="K12" s="95">
        <v>343.30698539540555</v>
      </c>
      <c r="L12" s="95">
        <v>388.86197630522088</v>
      </c>
      <c r="M12" s="95">
        <v>331.59806648634225</v>
      </c>
      <c r="N12" s="95">
        <v>373.91753599430507</v>
      </c>
      <c r="O12" s="95">
        <v>356.28893673513517</v>
      </c>
      <c r="P12" s="95">
        <v>360.5229509228455</v>
      </c>
      <c r="Q12" s="95">
        <v>356.93276520844876</v>
      </c>
    </row>
    <row r="13" spans="1:17" ht="12" customHeight="1" x14ac:dyDescent="0.25">
      <c r="A13" s="51" t="s">
        <v>114</v>
      </c>
      <c r="B13" s="22">
        <v>481.29156169123308</v>
      </c>
      <c r="C13" s="22">
        <v>529.52366753379533</v>
      </c>
      <c r="D13" s="22">
        <v>514.61503875364895</v>
      </c>
      <c r="E13" s="22">
        <v>522.50548052057218</v>
      </c>
      <c r="F13" s="22">
        <v>475.37505519508778</v>
      </c>
      <c r="G13" s="22">
        <v>464.21755968424708</v>
      </c>
      <c r="H13" s="22">
        <v>455.06781766694439</v>
      </c>
      <c r="I13" s="22">
        <v>434.29589387142619</v>
      </c>
      <c r="J13" s="22">
        <v>388.99307255457484</v>
      </c>
      <c r="K13" s="22">
        <v>394.53851115404223</v>
      </c>
      <c r="L13" s="22">
        <v>434.64813216956969</v>
      </c>
      <c r="M13" s="22">
        <v>352.70946265320759</v>
      </c>
      <c r="N13" s="22">
        <v>362.593561378125</v>
      </c>
      <c r="O13" s="22">
        <v>318.56366097140102</v>
      </c>
      <c r="P13" s="22">
        <v>308.6305607564891</v>
      </c>
      <c r="Q13" s="22">
        <v>290.55238820881982</v>
      </c>
    </row>
    <row r="14" spans="1:17" ht="12" customHeight="1" x14ac:dyDescent="0.25">
      <c r="A14" s="99" t="s">
        <v>117</v>
      </c>
      <c r="B14" s="98">
        <v>24.385837783220595</v>
      </c>
      <c r="C14" s="98">
        <v>19.431349774931906</v>
      </c>
      <c r="D14" s="98">
        <v>19.189920795619681</v>
      </c>
      <c r="E14" s="98">
        <v>20.185187737028652</v>
      </c>
      <c r="F14" s="98">
        <v>18.712328106400239</v>
      </c>
      <c r="G14" s="98">
        <v>21.217701256884794</v>
      </c>
      <c r="H14" s="98">
        <v>21.255897814711748</v>
      </c>
      <c r="I14" s="98">
        <v>15.201693516378539</v>
      </c>
      <c r="J14" s="98">
        <v>14.722059470271695</v>
      </c>
      <c r="K14" s="98">
        <v>24.882246836717261</v>
      </c>
      <c r="L14" s="98">
        <v>30.297648571793374</v>
      </c>
      <c r="M14" s="98">
        <v>29.617990519206579</v>
      </c>
      <c r="N14" s="98">
        <v>34.295602318853291</v>
      </c>
      <c r="O14" s="98">
        <v>29.560748964002599</v>
      </c>
      <c r="P14" s="98">
        <v>26.351402037923766</v>
      </c>
      <c r="Q14" s="98">
        <v>28.545521164806356</v>
      </c>
    </row>
    <row r="15" spans="1:17" ht="12.95" customHeight="1" x14ac:dyDescent="0.25">
      <c r="A15" s="89" t="s">
        <v>112</v>
      </c>
      <c r="B15" s="96">
        <f t="shared" ref="B15:Q15" si="4">B16</f>
        <v>5.2106799442576479</v>
      </c>
      <c r="C15" s="96">
        <f t="shared" si="4"/>
        <v>5.4493691112818041</v>
      </c>
      <c r="D15" s="96">
        <f t="shared" si="4"/>
        <v>5.6891030186435945</v>
      </c>
      <c r="E15" s="96">
        <f t="shared" si="4"/>
        <v>5.8477317901393713</v>
      </c>
      <c r="F15" s="96">
        <f t="shared" si="4"/>
        <v>6.0024215493255246</v>
      </c>
      <c r="G15" s="96">
        <f t="shared" si="4"/>
        <v>6.1925360323965748</v>
      </c>
      <c r="H15" s="96">
        <f t="shared" si="4"/>
        <v>6.4419514930753463</v>
      </c>
      <c r="I15" s="96">
        <f t="shared" si="4"/>
        <v>6.7070214854901806</v>
      </c>
      <c r="J15" s="96">
        <f t="shared" si="4"/>
        <v>6.9540567909043531</v>
      </c>
      <c r="K15" s="96">
        <f t="shared" si="4"/>
        <v>6.9762268827464364</v>
      </c>
      <c r="L15" s="96">
        <f t="shared" si="4"/>
        <v>7.1708663667487906</v>
      </c>
      <c r="M15" s="96">
        <f t="shared" si="4"/>
        <v>7.459670761080158</v>
      </c>
      <c r="N15" s="96">
        <f t="shared" si="4"/>
        <v>7.5172028067195225</v>
      </c>
      <c r="O15" s="96">
        <f t="shared" si="4"/>
        <v>7.7609740374301985</v>
      </c>
      <c r="P15" s="96">
        <f t="shared" si="4"/>
        <v>7.6019857109234001</v>
      </c>
      <c r="Q15" s="96">
        <f t="shared" si="4"/>
        <v>7.681162111952089</v>
      </c>
    </row>
    <row r="16" spans="1:17" ht="12" customHeight="1" x14ac:dyDescent="0.25">
      <c r="A16" s="87" t="s">
        <v>111</v>
      </c>
      <c r="B16" s="97">
        <v>5.2106799442576479</v>
      </c>
      <c r="C16" s="97">
        <v>5.4493691112818041</v>
      </c>
      <c r="D16" s="97">
        <v>5.6891030186435945</v>
      </c>
      <c r="E16" s="97">
        <v>5.8477317901393713</v>
      </c>
      <c r="F16" s="97">
        <v>6.0024215493255246</v>
      </c>
      <c r="G16" s="97">
        <v>6.1925360323965748</v>
      </c>
      <c r="H16" s="97">
        <v>6.4419514930753463</v>
      </c>
      <c r="I16" s="97">
        <v>6.7070214854901806</v>
      </c>
      <c r="J16" s="97">
        <v>6.9540567909043531</v>
      </c>
      <c r="K16" s="97">
        <v>6.9762268827464364</v>
      </c>
      <c r="L16" s="97">
        <v>7.1708663667487906</v>
      </c>
      <c r="M16" s="97">
        <v>7.459670761080158</v>
      </c>
      <c r="N16" s="97">
        <v>7.5172028067195225</v>
      </c>
      <c r="O16" s="97">
        <v>7.7609740374301985</v>
      </c>
      <c r="P16" s="97">
        <v>7.6019857109234001</v>
      </c>
      <c r="Q16" s="97">
        <v>7.681162111952089</v>
      </c>
    </row>
    <row r="17" spans="1:17" ht="12.95" customHeight="1" x14ac:dyDescent="0.25">
      <c r="A17" s="89" t="s">
        <v>63</v>
      </c>
      <c r="B17" s="96">
        <f t="shared" ref="B17" si="5">SUM(B18:B26)</f>
        <v>686.29523489586154</v>
      </c>
      <c r="C17" s="96">
        <f t="shared" ref="C17:Q17" si="6">SUM(C18:C26)</f>
        <v>690.31027247230338</v>
      </c>
      <c r="D17" s="96">
        <f t="shared" si="6"/>
        <v>695.37255201016364</v>
      </c>
      <c r="E17" s="96">
        <f t="shared" si="6"/>
        <v>701.85343700149133</v>
      </c>
      <c r="F17" s="96">
        <f t="shared" si="6"/>
        <v>707.76169487575021</v>
      </c>
      <c r="G17" s="96">
        <f t="shared" si="6"/>
        <v>712.46890932442432</v>
      </c>
      <c r="H17" s="96">
        <f t="shared" si="6"/>
        <v>714.54946121571061</v>
      </c>
      <c r="I17" s="96">
        <f t="shared" si="6"/>
        <v>716.62298717637907</v>
      </c>
      <c r="J17" s="96">
        <f t="shared" si="6"/>
        <v>726.3069502020976</v>
      </c>
      <c r="K17" s="96">
        <f t="shared" si="6"/>
        <v>741.69206098053178</v>
      </c>
      <c r="L17" s="96">
        <f t="shared" si="6"/>
        <v>754.63729611491078</v>
      </c>
      <c r="M17" s="96">
        <f t="shared" si="6"/>
        <v>759.01936622545622</v>
      </c>
      <c r="N17" s="96">
        <f t="shared" si="6"/>
        <v>776.4557367425291</v>
      </c>
      <c r="O17" s="96">
        <f t="shared" si="6"/>
        <v>778.03275330047131</v>
      </c>
      <c r="P17" s="96">
        <f t="shared" si="6"/>
        <v>779.69115779807771</v>
      </c>
      <c r="Q17" s="96">
        <f t="shared" si="6"/>
        <v>775.57307424700912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1.3713719428313551</v>
      </c>
      <c r="C19" s="95">
        <v>1.4765134529998645</v>
      </c>
      <c r="D19" s="95">
        <v>1.5102925282458837</v>
      </c>
      <c r="E19" s="95">
        <v>1.5346383145144584</v>
      </c>
      <c r="F19" s="95">
        <v>1.5783157622371109</v>
      </c>
      <c r="G19" s="95">
        <v>1.613215127562575</v>
      </c>
      <c r="H19" s="95">
        <v>1.6029234809326904</v>
      </c>
      <c r="I19" s="95">
        <v>1.6120331633268645</v>
      </c>
      <c r="J19" s="95">
        <v>1.8143599989989001</v>
      </c>
      <c r="K19" s="95">
        <v>1.8791351988192517</v>
      </c>
      <c r="L19" s="95">
        <v>1.8079708609522436</v>
      </c>
      <c r="M19" s="95">
        <v>1.4220724933694415</v>
      </c>
      <c r="N19" s="95">
        <v>0.9957956599720873</v>
      </c>
      <c r="O19" s="95">
        <v>0.79339411485793321</v>
      </c>
      <c r="P19" s="95">
        <v>0.74315411244407714</v>
      </c>
      <c r="Q19" s="95">
        <v>0.56913348168413169</v>
      </c>
    </row>
    <row r="20" spans="1:17" ht="12" customHeight="1" x14ac:dyDescent="0.25">
      <c r="A20" s="87" t="s">
        <v>110</v>
      </c>
      <c r="B20" s="95">
        <v>127.77080285386539</v>
      </c>
      <c r="C20" s="95">
        <v>140.73581584102081</v>
      </c>
      <c r="D20" s="95">
        <v>131.82375550125124</v>
      </c>
      <c r="E20" s="95">
        <v>136.81904412757348</v>
      </c>
      <c r="F20" s="95">
        <v>123.89446234574568</v>
      </c>
      <c r="G20" s="95">
        <v>117.82858766970139</v>
      </c>
      <c r="H20" s="95">
        <v>109.81087546467744</v>
      </c>
      <c r="I20" s="95">
        <v>113.82136653387995</v>
      </c>
      <c r="J20" s="95">
        <v>95.949092129026184</v>
      </c>
      <c r="K20" s="95">
        <v>90.106133733760544</v>
      </c>
      <c r="L20" s="95">
        <v>88.871181206914244</v>
      </c>
      <c r="M20" s="95">
        <v>81.821826901777769</v>
      </c>
      <c r="N20" s="95">
        <v>78.269107088377368</v>
      </c>
      <c r="O20" s="95">
        <v>73.567950752804748</v>
      </c>
      <c r="P20" s="95">
        <v>71.49864779522531</v>
      </c>
      <c r="Q20" s="95">
        <v>66.812595625324604</v>
      </c>
    </row>
    <row r="21" spans="1:17" ht="12" customHeight="1" x14ac:dyDescent="0.25">
      <c r="A21" s="87" t="s">
        <v>109</v>
      </c>
      <c r="B21" s="95">
        <v>3.043671124302628</v>
      </c>
      <c r="C21" s="95">
        <v>3.2215765404301324</v>
      </c>
      <c r="D21" s="95">
        <v>3.615666438509932</v>
      </c>
      <c r="E21" s="95">
        <v>3.5289927243848953</v>
      </c>
      <c r="F21" s="95">
        <v>3.9345202557101251</v>
      </c>
      <c r="G21" s="95">
        <v>4.1127033524904331</v>
      </c>
      <c r="H21" s="95">
        <v>4.935964122383111</v>
      </c>
      <c r="I21" s="95">
        <v>5.3945534302529081</v>
      </c>
      <c r="J21" s="95">
        <v>5.5706816893528508</v>
      </c>
      <c r="K21" s="95">
        <v>5.7359834228790456</v>
      </c>
      <c r="L21" s="95">
        <v>5.8099690809436968</v>
      </c>
      <c r="M21" s="95">
        <v>4.5114974901254259</v>
      </c>
      <c r="N21" s="95">
        <v>4.5158912390626762</v>
      </c>
      <c r="O21" s="95">
        <v>4.2282286386775461</v>
      </c>
      <c r="P21" s="95">
        <v>4.1083595300030513</v>
      </c>
      <c r="Q21" s="95">
        <v>3.8219030003204333</v>
      </c>
    </row>
    <row r="22" spans="1:17" ht="12" customHeight="1" x14ac:dyDescent="0.25">
      <c r="A22" s="87" t="s">
        <v>55</v>
      </c>
      <c r="B22" s="95">
        <v>125.09212916288942</v>
      </c>
      <c r="C22" s="95">
        <v>127.62319595190087</v>
      </c>
      <c r="D22" s="95">
        <v>133.70905586195457</v>
      </c>
      <c r="E22" s="95">
        <v>132.44500736012276</v>
      </c>
      <c r="F22" s="95">
        <v>143.22431044879426</v>
      </c>
      <c r="G22" s="95">
        <v>146.98427187684203</v>
      </c>
      <c r="H22" s="95">
        <v>150.42169147815909</v>
      </c>
      <c r="I22" s="95">
        <v>153.35023137997035</v>
      </c>
      <c r="J22" s="95">
        <v>175.67429022031618</v>
      </c>
      <c r="K22" s="95">
        <v>178.59506860240216</v>
      </c>
      <c r="L22" s="95">
        <v>180.07500813250383</v>
      </c>
      <c r="M22" s="95">
        <v>182.28523422977733</v>
      </c>
      <c r="N22" s="95">
        <v>184.00440798179355</v>
      </c>
      <c r="O22" s="95">
        <v>180.50697051994339</v>
      </c>
      <c r="P22" s="95">
        <v>183.9928862475268</v>
      </c>
      <c r="Q22" s="95">
        <v>181.37223131202865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181.23725503543233</v>
      </c>
      <c r="C24" s="95">
        <v>177.2920580746266</v>
      </c>
      <c r="D24" s="95">
        <v>184.16014893017785</v>
      </c>
      <c r="E24" s="95">
        <v>188.72779767821558</v>
      </c>
      <c r="F24" s="95">
        <v>195.28451674901626</v>
      </c>
      <c r="G24" s="95">
        <v>194.08122908439677</v>
      </c>
      <c r="H24" s="95">
        <v>199.09610121910987</v>
      </c>
      <c r="I24" s="95">
        <v>202.85181766277449</v>
      </c>
      <c r="J24" s="95">
        <v>209.62378254874383</v>
      </c>
      <c r="K24" s="95">
        <v>212.73640920095758</v>
      </c>
      <c r="L24" s="95">
        <v>212.96812509485218</v>
      </c>
      <c r="M24" s="95">
        <v>215.33793767008655</v>
      </c>
      <c r="N24" s="95">
        <v>216.99245468971489</v>
      </c>
      <c r="O24" s="95">
        <v>221.64096302306271</v>
      </c>
      <c r="P24" s="95">
        <v>218.0770761920048</v>
      </c>
      <c r="Q24" s="95">
        <v>217.05315770206448</v>
      </c>
    </row>
    <row r="25" spans="1:17" ht="12" customHeight="1" x14ac:dyDescent="0.25">
      <c r="A25" s="51" t="s">
        <v>60</v>
      </c>
      <c r="B25" s="22">
        <v>247.39785134193659</v>
      </c>
      <c r="C25" s="22">
        <v>239.56111261132517</v>
      </c>
      <c r="D25" s="22">
        <v>240.1536327500246</v>
      </c>
      <c r="E25" s="22">
        <v>238.39795679668021</v>
      </c>
      <c r="F25" s="22">
        <v>239.4455693142468</v>
      </c>
      <c r="G25" s="22">
        <v>247.37121042017608</v>
      </c>
      <c r="H25" s="22">
        <v>248.08190545044843</v>
      </c>
      <c r="I25" s="22">
        <v>238.99298500617439</v>
      </c>
      <c r="J25" s="22">
        <v>236.87474361565972</v>
      </c>
      <c r="K25" s="22">
        <v>251.8393308217133</v>
      </c>
      <c r="L25" s="22">
        <v>264.17354274189734</v>
      </c>
      <c r="M25" s="22">
        <v>272.61376008482159</v>
      </c>
      <c r="N25" s="22">
        <v>290.55550436945953</v>
      </c>
      <c r="O25" s="22">
        <v>296.05324758866215</v>
      </c>
      <c r="P25" s="22">
        <v>299.90961231009697</v>
      </c>
      <c r="Q25" s="22">
        <v>304.46320856649646</v>
      </c>
    </row>
    <row r="26" spans="1:17" ht="12" customHeight="1" x14ac:dyDescent="0.25">
      <c r="A26" s="49" t="s">
        <v>59</v>
      </c>
      <c r="B26" s="18">
        <v>0.38215343460387879</v>
      </c>
      <c r="C26" s="18">
        <v>0.4</v>
      </c>
      <c r="D26" s="18">
        <v>0.39999999999963615</v>
      </c>
      <c r="E26" s="18">
        <v>0.39999999999999991</v>
      </c>
      <c r="F26" s="18">
        <v>0.4</v>
      </c>
      <c r="G26" s="18">
        <v>0.47769179325496225</v>
      </c>
      <c r="H26" s="18">
        <v>0.6</v>
      </c>
      <c r="I26" s="18">
        <v>0.6</v>
      </c>
      <c r="J26" s="18">
        <v>0.8</v>
      </c>
      <c r="K26" s="18">
        <v>0.8</v>
      </c>
      <c r="L26" s="18">
        <v>0.93149899684726734</v>
      </c>
      <c r="M26" s="18">
        <v>1.0270373554981231</v>
      </c>
      <c r="N26" s="18">
        <v>1.1225757141489794</v>
      </c>
      <c r="O26" s="18">
        <v>1.2419986624629473</v>
      </c>
      <c r="P26" s="18">
        <v>1.3614216107766879</v>
      </c>
      <c r="Q26" s="18">
        <v>1.4808445590904282</v>
      </c>
    </row>
    <row r="27" spans="1:17" ht="12.95" customHeight="1" x14ac:dyDescent="0.25">
      <c r="A27" s="89" t="s">
        <v>62</v>
      </c>
      <c r="B27" s="96">
        <f t="shared" ref="B27" si="7">SUM(B28:B32)</f>
        <v>171.94194552605251</v>
      </c>
      <c r="C27" s="96">
        <f t="shared" ref="C27:Q27" si="8">SUM(C28:C32)</f>
        <v>173.6602390981505</v>
      </c>
      <c r="D27" s="96">
        <f t="shared" si="8"/>
        <v>177.28289309699059</v>
      </c>
      <c r="E27" s="96">
        <f t="shared" si="8"/>
        <v>181.25093019609639</v>
      </c>
      <c r="F27" s="96">
        <f t="shared" si="8"/>
        <v>184.71272638561464</v>
      </c>
      <c r="G27" s="96">
        <f t="shared" si="8"/>
        <v>189.89516406745352</v>
      </c>
      <c r="H27" s="96">
        <f t="shared" si="8"/>
        <v>194.47004225211072</v>
      </c>
      <c r="I27" s="96">
        <f t="shared" si="8"/>
        <v>196.04220798816982</v>
      </c>
      <c r="J27" s="96">
        <f t="shared" si="8"/>
        <v>202.77225609896854</v>
      </c>
      <c r="K27" s="96">
        <f t="shared" si="8"/>
        <v>218.76462334485888</v>
      </c>
      <c r="L27" s="96">
        <f t="shared" si="8"/>
        <v>233.44051404691271</v>
      </c>
      <c r="M27" s="96">
        <f t="shared" si="8"/>
        <v>237.20627018365226</v>
      </c>
      <c r="N27" s="96">
        <f t="shared" si="8"/>
        <v>251.50520266833826</v>
      </c>
      <c r="O27" s="96">
        <f t="shared" si="8"/>
        <v>252.7568169981275</v>
      </c>
      <c r="P27" s="96">
        <f t="shared" si="8"/>
        <v>253.5968028198966</v>
      </c>
      <c r="Q27" s="96">
        <f t="shared" si="8"/>
        <v>254.14869155025701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1.9483916897348419</v>
      </c>
      <c r="C29" s="95">
        <v>4.0240165470001363</v>
      </c>
      <c r="D29" s="95">
        <v>3.9912374717541148</v>
      </c>
      <c r="E29" s="95">
        <v>5.0670016854855406</v>
      </c>
      <c r="F29" s="95">
        <v>3.9223942377628878</v>
      </c>
      <c r="G29" s="95">
        <v>5.0029028368787998</v>
      </c>
      <c r="H29" s="95">
        <v>1.6987765190673101</v>
      </c>
      <c r="I29" s="95">
        <v>2.7886168366731341</v>
      </c>
      <c r="J29" s="95">
        <v>4.787110001001099</v>
      </c>
      <c r="K29" s="95">
        <v>5.8226248011807478</v>
      </c>
      <c r="L29" s="95">
        <v>3.7089580686566395</v>
      </c>
      <c r="M29" s="95">
        <v>2.9963298647681853</v>
      </c>
      <c r="N29" s="95">
        <v>2.3240847141393832</v>
      </c>
      <c r="O29" s="95">
        <v>3.6257554859294485</v>
      </c>
      <c r="P29" s="95">
        <v>3.6755227734892597</v>
      </c>
      <c r="Q29" s="95">
        <v>4.9570134225714346</v>
      </c>
    </row>
    <row r="30" spans="1:17" ht="12" customHeight="1" x14ac:dyDescent="0.25">
      <c r="A30" s="87" t="s">
        <v>109</v>
      </c>
      <c r="B30" s="95">
        <v>0.96443392798188654</v>
      </c>
      <c r="C30" s="95">
        <v>1.0449207628066748</v>
      </c>
      <c r="D30" s="95">
        <v>1.1828155613195606</v>
      </c>
      <c r="E30" s="95">
        <v>1.1825670071848098</v>
      </c>
      <c r="F30" s="95">
        <v>1.3232422903968517</v>
      </c>
      <c r="G30" s="95">
        <v>1.4216460060595431</v>
      </c>
      <c r="H30" s="95">
        <v>1.6886568501044348</v>
      </c>
      <c r="I30" s="95">
        <v>1.8645658318848026</v>
      </c>
      <c r="J30" s="95">
        <v>1.9329820280094556</v>
      </c>
      <c r="K30" s="95">
        <v>1.9908380659607603</v>
      </c>
      <c r="L30" s="95">
        <v>2.0523285244309455</v>
      </c>
      <c r="M30" s="95">
        <v>1.6281354431616457</v>
      </c>
      <c r="N30" s="95">
        <v>1.654385350583498</v>
      </c>
      <c r="O30" s="95">
        <v>1.5622619683637449</v>
      </c>
      <c r="P30" s="95">
        <v>1.5460948093738369</v>
      </c>
      <c r="Q30" s="95">
        <v>1.4429387829875828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169.02911990833579</v>
      </c>
      <c r="C32" s="18">
        <v>168.59130178834369</v>
      </c>
      <c r="D32" s="18">
        <v>172.10884006391692</v>
      </c>
      <c r="E32" s="18">
        <v>175.00136150342604</v>
      </c>
      <c r="F32" s="18">
        <v>179.46708985745491</v>
      </c>
      <c r="G32" s="18">
        <v>183.47061522451517</v>
      </c>
      <c r="H32" s="18">
        <v>191.08260888293898</v>
      </c>
      <c r="I32" s="18">
        <v>191.38902531961187</v>
      </c>
      <c r="J32" s="18">
        <v>196.052164069958</v>
      </c>
      <c r="K32" s="18">
        <v>210.95116047771737</v>
      </c>
      <c r="L32" s="18">
        <v>227.67922745382512</v>
      </c>
      <c r="M32" s="18">
        <v>232.58180487572244</v>
      </c>
      <c r="N32" s="18">
        <v>247.52673260361539</v>
      </c>
      <c r="O32" s="18">
        <v>247.5687995438343</v>
      </c>
      <c r="P32" s="18">
        <v>248.37518523703349</v>
      </c>
      <c r="Q32" s="18">
        <v>247.74873934469798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3081.2157795610597</v>
      </c>
      <c r="C3" s="100">
        <f t="shared" si="0"/>
        <v>3457.9042242118167</v>
      </c>
      <c r="D3" s="100">
        <f t="shared" si="0"/>
        <v>3498.5990396780153</v>
      </c>
      <c r="E3" s="100">
        <f t="shared" si="0"/>
        <v>3709.7848254915566</v>
      </c>
      <c r="F3" s="100">
        <f t="shared" si="0"/>
        <v>3564.902269074229</v>
      </c>
      <c r="G3" s="100">
        <f t="shared" si="0"/>
        <v>3557.4724464124274</v>
      </c>
      <c r="H3" s="100">
        <f t="shared" si="0"/>
        <v>3627.4107018171958</v>
      </c>
      <c r="I3" s="100">
        <f t="shared" si="0"/>
        <v>3672.448752077963</v>
      </c>
      <c r="J3" s="100">
        <f t="shared" si="0"/>
        <v>3628.3966916866593</v>
      </c>
      <c r="K3" s="100">
        <f t="shared" si="0"/>
        <v>3857.0985428092495</v>
      </c>
      <c r="L3" s="100">
        <f t="shared" si="0"/>
        <v>4322.6551013375556</v>
      </c>
      <c r="M3" s="100">
        <f t="shared" si="0"/>
        <v>3792.2448132429672</v>
      </c>
      <c r="N3" s="100">
        <f t="shared" si="0"/>
        <v>4184.6281727926198</v>
      </c>
      <c r="O3" s="100">
        <f t="shared" si="0"/>
        <v>4011.2641799856478</v>
      </c>
      <c r="P3" s="100">
        <f t="shared" si="0"/>
        <v>4047.617091203002</v>
      </c>
      <c r="Q3" s="100">
        <f t="shared" si="0"/>
        <v>4001.0566075252441</v>
      </c>
    </row>
    <row r="4" spans="1:17" ht="12.95" customHeight="1" x14ac:dyDescent="0.25">
      <c r="A4" s="89" t="s">
        <v>65</v>
      </c>
      <c r="B4" s="96">
        <f t="shared" ref="B4:Q4" si="1">SUM(B5:B14)</f>
        <v>2458.8113714350779</v>
      </c>
      <c r="C4" s="96">
        <f t="shared" si="1"/>
        <v>2832.0435566903684</v>
      </c>
      <c r="D4" s="96">
        <f t="shared" si="1"/>
        <v>2861.5932867789861</v>
      </c>
      <c r="E4" s="96">
        <f t="shared" si="1"/>
        <v>3061.4929082100684</v>
      </c>
      <c r="F4" s="96">
        <f t="shared" si="1"/>
        <v>2904.3862853329592</v>
      </c>
      <c r="G4" s="96">
        <f t="shared" si="1"/>
        <v>2885.4792054240138</v>
      </c>
      <c r="H4" s="96">
        <f t="shared" si="1"/>
        <v>2943.0288833077861</v>
      </c>
      <c r="I4" s="96">
        <f t="shared" si="1"/>
        <v>2981.7789920618857</v>
      </c>
      <c r="J4" s="96">
        <f t="shared" si="1"/>
        <v>2920.6232993997978</v>
      </c>
      <c r="K4" s="96">
        <f t="shared" si="1"/>
        <v>3119.6941880054774</v>
      </c>
      <c r="L4" s="96">
        <f t="shared" si="1"/>
        <v>3557.1427802943467</v>
      </c>
      <c r="M4" s="96">
        <f t="shared" si="1"/>
        <v>3013.2721924554112</v>
      </c>
      <c r="N4" s="96">
        <f t="shared" si="1"/>
        <v>3374.4609599775899</v>
      </c>
      <c r="O4" s="96">
        <f t="shared" si="1"/>
        <v>3191.7401266620577</v>
      </c>
      <c r="P4" s="96">
        <f t="shared" si="1"/>
        <v>3223.299211416017</v>
      </c>
      <c r="Q4" s="96">
        <f t="shared" si="1"/>
        <v>3174.2225819922041</v>
      </c>
    </row>
    <row r="5" spans="1:17" ht="12" customHeight="1" x14ac:dyDescent="0.25">
      <c r="A5" s="87" t="s">
        <v>58</v>
      </c>
      <c r="B5" s="95">
        <v>6.1551758489661754</v>
      </c>
      <c r="C5" s="95">
        <v>6.8568849335103179</v>
      </c>
      <c r="D5" s="95">
        <v>6.5979147714266251</v>
      </c>
      <c r="E5" s="95">
        <v>6.4918981209900206</v>
      </c>
      <c r="F5" s="95">
        <v>6.5371191958053485</v>
      </c>
      <c r="G5" s="95">
        <v>6.5406718385569764</v>
      </c>
      <c r="H5" s="95">
        <v>6.6478028727250651</v>
      </c>
      <c r="I5" s="95">
        <v>6.2680698822220284</v>
      </c>
      <c r="J5" s="95">
        <v>4.0898149811836673</v>
      </c>
      <c r="K5" s="95">
        <v>4.0564916036776024</v>
      </c>
      <c r="L5" s="95">
        <v>4.5861452246793126</v>
      </c>
      <c r="M5" s="95">
        <v>3.2152691912491762</v>
      </c>
      <c r="N5" s="95">
        <v>3.2490187650689424</v>
      </c>
      <c r="O5" s="95">
        <v>2.7331840364239364</v>
      </c>
      <c r="P5" s="95">
        <v>2.5570166686248976</v>
      </c>
      <c r="Q5" s="95">
        <v>2.0927566554156178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470.46269003442751</v>
      </c>
      <c r="C7" s="95">
        <v>589.06594054607876</v>
      </c>
      <c r="D7" s="95">
        <v>544.77301688730518</v>
      </c>
      <c r="E7" s="95">
        <v>592.80909408465925</v>
      </c>
      <c r="F7" s="95">
        <v>493.06402273922299</v>
      </c>
      <c r="G7" s="95">
        <v>454.02385435296236</v>
      </c>
      <c r="H7" s="95">
        <v>424.907967798588</v>
      </c>
      <c r="I7" s="95">
        <v>429.60648316768277</v>
      </c>
      <c r="J7" s="95">
        <v>342.4288329963731</v>
      </c>
      <c r="K7" s="95">
        <v>341.00370358238865</v>
      </c>
      <c r="L7" s="95">
        <v>380.5243818809243</v>
      </c>
      <c r="M7" s="95">
        <v>293.50085616873213</v>
      </c>
      <c r="N7" s="95">
        <v>312.48830351170278</v>
      </c>
      <c r="O7" s="95">
        <v>275.09875661638347</v>
      </c>
      <c r="P7" s="95">
        <v>268.84154673071572</v>
      </c>
      <c r="Q7" s="95">
        <v>248.7688823174451</v>
      </c>
    </row>
    <row r="8" spans="1:17" ht="12" customHeight="1" x14ac:dyDescent="0.25">
      <c r="A8" s="87" t="s">
        <v>109</v>
      </c>
      <c r="B8" s="95">
        <v>12.319098451047809</v>
      </c>
      <c r="C8" s="95">
        <v>14.656500507313863</v>
      </c>
      <c r="D8" s="95">
        <v>16.191976553888889</v>
      </c>
      <c r="E8" s="95">
        <v>16.086594219239604</v>
      </c>
      <c r="F8" s="95">
        <v>16.552399014048952</v>
      </c>
      <c r="G8" s="95">
        <v>16.90458700058495</v>
      </c>
      <c r="H8" s="95">
        <v>20.171075712194241</v>
      </c>
      <c r="I8" s="95">
        <v>21.910451608794265</v>
      </c>
      <c r="J8" s="95">
        <v>21.510533839306834</v>
      </c>
      <c r="K8" s="95">
        <v>23.253679530518571</v>
      </c>
      <c r="L8" s="95">
        <v>26.752255188801868</v>
      </c>
      <c r="M8" s="95">
        <v>17.579185765206311</v>
      </c>
      <c r="N8" s="95">
        <v>19.260896778438379</v>
      </c>
      <c r="O8" s="95">
        <v>16.817020486934009</v>
      </c>
      <c r="P8" s="95">
        <v>16.371278138690876</v>
      </c>
      <c r="Q8" s="95">
        <v>14.977283029347257</v>
      </c>
    </row>
    <row r="9" spans="1:17" ht="12" customHeight="1" x14ac:dyDescent="0.25">
      <c r="A9" s="87" t="s">
        <v>55</v>
      </c>
      <c r="B9" s="95">
        <v>420.36510720808207</v>
      </c>
      <c r="C9" s="95">
        <v>483.4604393037481</v>
      </c>
      <c r="D9" s="95">
        <v>502.49365960572021</v>
      </c>
      <c r="E9" s="95">
        <v>513.85441856948376</v>
      </c>
      <c r="F9" s="95">
        <v>520.91074636439839</v>
      </c>
      <c r="G9" s="95">
        <v>527.45696104634953</v>
      </c>
      <c r="H9" s="95">
        <v>550.22157061994608</v>
      </c>
      <c r="I9" s="95">
        <v>559.5903147114675</v>
      </c>
      <c r="J9" s="95">
        <v>622.67188047561831</v>
      </c>
      <c r="K9" s="95">
        <v>667.28103314952136</v>
      </c>
      <c r="L9" s="95">
        <v>758.85074407626189</v>
      </c>
      <c r="M9" s="95">
        <v>636.89543190817699</v>
      </c>
      <c r="N9" s="95">
        <v>701.31581543871357</v>
      </c>
      <c r="O9" s="95">
        <v>640.45058734306872</v>
      </c>
      <c r="P9" s="95">
        <v>653.49080778346263</v>
      </c>
      <c r="Q9" s="95">
        <v>616.61959021347889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917.81568624356612</v>
      </c>
      <c r="C11" s="95">
        <v>1018.7432455824817</v>
      </c>
      <c r="D11" s="95">
        <v>1044.7988072799699</v>
      </c>
      <c r="E11" s="95">
        <v>1120.4690541222797</v>
      </c>
      <c r="F11" s="95">
        <v>1076.1125941002015</v>
      </c>
      <c r="G11" s="95">
        <v>1051.1959128560661</v>
      </c>
      <c r="H11" s="95">
        <v>1084.589150590833</v>
      </c>
      <c r="I11" s="95">
        <v>1102.2222254409739</v>
      </c>
      <c r="J11" s="95">
        <v>1092.3775728398903</v>
      </c>
      <c r="K11" s="95">
        <v>1172.8975206028592</v>
      </c>
      <c r="L11" s="95">
        <v>1330.4196518732938</v>
      </c>
      <c r="M11" s="95">
        <v>1133.2646572758881</v>
      </c>
      <c r="N11" s="95">
        <v>1270.4048621130457</v>
      </c>
      <c r="O11" s="95">
        <v>1218.0009211940917</v>
      </c>
      <c r="P11" s="95">
        <v>1204.1228207597455</v>
      </c>
      <c r="Q11" s="95">
        <v>1187.3717832474142</v>
      </c>
    </row>
    <row r="12" spans="1:17" ht="12" customHeight="1" x14ac:dyDescent="0.25">
      <c r="A12" s="87" t="s">
        <v>115</v>
      </c>
      <c r="B12" s="95">
        <v>224.88642106354371</v>
      </c>
      <c r="C12" s="95">
        <v>278.3427330766288</v>
      </c>
      <c r="D12" s="95">
        <v>317.08046107944926</v>
      </c>
      <c r="E12" s="95">
        <v>374.04619983324812</v>
      </c>
      <c r="F12" s="95">
        <v>391.47543412684172</v>
      </c>
      <c r="G12" s="95">
        <v>434.76298956527904</v>
      </c>
      <c r="H12" s="95">
        <v>468.10721688818052</v>
      </c>
      <c r="I12" s="95">
        <v>495.53349215765166</v>
      </c>
      <c r="J12" s="95">
        <v>507.40830238062944</v>
      </c>
      <c r="K12" s="95">
        <v>565.58096040166117</v>
      </c>
      <c r="L12" s="95">
        <v>670.46067396993715</v>
      </c>
      <c r="M12" s="95">
        <v>609.27866695923035</v>
      </c>
      <c r="N12" s="95">
        <v>734.283799845006</v>
      </c>
      <c r="O12" s="95">
        <v>744.7750209794242</v>
      </c>
      <c r="P12" s="95">
        <v>793.42477066349261</v>
      </c>
      <c r="Q12" s="95">
        <v>830.70281069588657</v>
      </c>
    </row>
    <row r="13" spans="1:17" ht="12" customHeight="1" x14ac:dyDescent="0.25">
      <c r="A13" s="51" t="s">
        <v>114</v>
      </c>
      <c r="B13" s="22">
        <v>382.42135480222373</v>
      </c>
      <c r="C13" s="22">
        <v>421.48646296567529</v>
      </c>
      <c r="D13" s="22">
        <v>410.46752980560603</v>
      </c>
      <c r="E13" s="22">
        <v>417.55046152313969</v>
      </c>
      <c r="F13" s="22">
        <v>381.02164168604043</v>
      </c>
      <c r="G13" s="22">
        <v>373.3765275073302</v>
      </c>
      <c r="H13" s="22">
        <v>367.12820101060731</v>
      </c>
      <c r="I13" s="22">
        <v>351.44626157671536</v>
      </c>
      <c r="J13" s="22">
        <v>315.41430241652483</v>
      </c>
      <c r="K13" s="22">
        <v>320.73855229813353</v>
      </c>
      <c r="L13" s="22">
        <v>355.2512795086555</v>
      </c>
      <c r="M13" s="22">
        <v>289.92013466772158</v>
      </c>
      <c r="N13" s="22">
        <v>299.16266120676124</v>
      </c>
      <c r="O13" s="22">
        <v>264.30388704172918</v>
      </c>
      <c r="P13" s="22">
        <v>258.13956863336114</v>
      </c>
      <c r="Q13" s="22">
        <v>245.14395466841066</v>
      </c>
    </row>
    <row r="14" spans="1:17" ht="12" customHeight="1" x14ac:dyDescent="0.25">
      <c r="A14" s="99" t="s">
        <v>117</v>
      </c>
      <c r="B14" s="98">
        <v>24.385837783220602</v>
      </c>
      <c r="C14" s="98">
        <v>19.43134977493191</v>
      </c>
      <c r="D14" s="98">
        <v>19.189920795619678</v>
      </c>
      <c r="E14" s="98">
        <v>20.185187737028649</v>
      </c>
      <c r="F14" s="98">
        <v>18.712328106400236</v>
      </c>
      <c r="G14" s="98">
        <v>21.217701256884794</v>
      </c>
      <c r="H14" s="98">
        <v>21.255897814711748</v>
      </c>
      <c r="I14" s="98">
        <v>15.201693516378533</v>
      </c>
      <c r="J14" s="98">
        <v>14.722059470271697</v>
      </c>
      <c r="K14" s="98">
        <v>24.882246836717261</v>
      </c>
      <c r="L14" s="98">
        <v>30.297648571793371</v>
      </c>
      <c r="M14" s="98">
        <v>29.61799051920659</v>
      </c>
      <c r="N14" s="98">
        <v>34.295602318853291</v>
      </c>
      <c r="O14" s="98">
        <v>29.560748964002599</v>
      </c>
      <c r="P14" s="98">
        <v>26.351402037923766</v>
      </c>
      <c r="Q14" s="98">
        <v>28.545521164806367</v>
      </c>
    </row>
    <row r="15" spans="1:17" ht="12.95" customHeight="1" x14ac:dyDescent="0.25">
      <c r="A15" s="89" t="s">
        <v>112</v>
      </c>
      <c r="B15" s="96">
        <f t="shared" ref="B15:Q15" si="2">B16</f>
        <v>8.67566174967412</v>
      </c>
      <c r="C15" s="96">
        <f t="shared" si="2"/>
        <v>9.362925623583795</v>
      </c>
      <c r="D15" s="96">
        <f t="shared" si="2"/>
        <v>10.086854659399069</v>
      </c>
      <c r="E15" s="96">
        <f t="shared" si="2"/>
        <v>10.680151583836386</v>
      </c>
      <c r="F15" s="96">
        <f t="shared" si="2"/>
        <v>11.307667253939821</v>
      </c>
      <c r="G15" s="96">
        <f t="shared" si="2"/>
        <v>12.066587334047657</v>
      </c>
      <c r="H15" s="96">
        <f t="shared" si="2"/>
        <v>13.052052719149779</v>
      </c>
      <c r="I15" s="96">
        <f t="shared" si="2"/>
        <v>14.120403811861248</v>
      </c>
      <c r="J15" s="96">
        <f t="shared" si="2"/>
        <v>15.631822710522295</v>
      </c>
      <c r="K15" s="96">
        <f t="shared" si="2"/>
        <v>16.398257985779299</v>
      </c>
      <c r="L15" s="96">
        <f t="shared" si="2"/>
        <v>17.804004132763911</v>
      </c>
      <c r="M15" s="96">
        <f t="shared" si="2"/>
        <v>19.548342028263072</v>
      </c>
      <c r="N15" s="96">
        <f t="shared" si="2"/>
        <v>20.641056775251442</v>
      </c>
      <c r="O15" s="96">
        <f t="shared" si="2"/>
        <v>22.38362889837332</v>
      </c>
      <c r="P15" s="96">
        <f t="shared" si="2"/>
        <v>22.808828937809412</v>
      </c>
      <c r="Q15" s="96">
        <f t="shared" si="2"/>
        <v>24.064512898350085</v>
      </c>
    </row>
    <row r="16" spans="1:17" ht="12" customHeight="1" x14ac:dyDescent="0.25">
      <c r="A16" s="87" t="s">
        <v>111</v>
      </c>
      <c r="B16" s="97">
        <v>8.67566174967412</v>
      </c>
      <c r="C16" s="97">
        <v>9.362925623583795</v>
      </c>
      <c r="D16" s="97">
        <v>10.086854659399069</v>
      </c>
      <c r="E16" s="97">
        <v>10.680151583836386</v>
      </c>
      <c r="F16" s="97">
        <v>11.307667253939821</v>
      </c>
      <c r="G16" s="97">
        <v>12.066587334047657</v>
      </c>
      <c r="H16" s="97">
        <v>13.052052719149779</v>
      </c>
      <c r="I16" s="97">
        <v>14.120403811861248</v>
      </c>
      <c r="J16" s="97">
        <v>15.631822710522295</v>
      </c>
      <c r="K16" s="97">
        <v>16.398257985779299</v>
      </c>
      <c r="L16" s="97">
        <v>17.804004132763911</v>
      </c>
      <c r="M16" s="97">
        <v>19.548342028263072</v>
      </c>
      <c r="N16" s="97">
        <v>20.641056775251442</v>
      </c>
      <c r="O16" s="97">
        <v>22.38362889837332</v>
      </c>
      <c r="P16" s="97">
        <v>22.808828937809412</v>
      </c>
      <c r="Q16" s="97">
        <v>24.064512898350085</v>
      </c>
    </row>
    <row r="17" spans="1:17" ht="12.95" customHeight="1" x14ac:dyDescent="0.25">
      <c r="A17" s="89" t="s">
        <v>63</v>
      </c>
      <c r="B17" s="96">
        <f t="shared" ref="B17:Q17" si="3">SUM(B18:B26)</f>
        <v>475.66069606005777</v>
      </c>
      <c r="C17" s="96">
        <f t="shared" si="3"/>
        <v>477.13684368627867</v>
      </c>
      <c r="D17" s="96">
        <f t="shared" si="3"/>
        <v>483.88646263325302</v>
      </c>
      <c r="E17" s="96">
        <f t="shared" si="3"/>
        <v>490.92178996945177</v>
      </c>
      <c r="F17" s="96">
        <f t="shared" si="3"/>
        <v>498.4175375571067</v>
      </c>
      <c r="G17" s="96">
        <f t="shared" si="3"/>
        <v>504.41598231833598</v>
      </c>
      <c r="H17" s="96">
        <f t="shared" si="3"/>
        <v>509.8658182323324</v>
      </c>
      <c r="I17" s="96">
        <f t="shared" si="3"/>
        <v>513.25200853298031</v>
      </c>
      <c r="J17" s="96">
        <f t="shared" si="3"/>
        <v>522.87883286193232</v>
      </c>
      <c r="K17" s="96">
        <f t="shared" si="3"/>
        <v>538.09410756288082</v>
      </c>
      <c r="L17" s="96">
        <f t="shared" si="3"/>
        <v>550.94086040294417</v>
      </c>
      <c r="M17" s="96">
        <f t="shared" si="3"/>
        <v>558.46226971922181</v>
      </c>
      <c r="N17" s="96">
        <f t="shared" si="3"/>
        <v>575.52420610455692</v>
      </c>
      <c r="O17" s="96">
        <f t="shared" si="3"/>
        <v>582.02600212051573</v>
      </c>
      <c r="P17" s="96">
        <f t="shared" si="3"/>
        <v>585.15489299139074</v>
      </c>
      <c r="Q17" s="96">
        <f t="shared" si="3"/>
        <v>585.92673784335784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0.79078462406260064</v>
      </c>
      <c r="C19" s="95">
        <v>0.86261901421908216</v>
      </c>
      <c r="D19" s="95">
        <v>0.89107872005222721</v>
      </c>
      <c r="E19" s="95">
        <v>0.91436934937763903</v>
      </c>
      <c r="F19" s="95">
        <v>0.95047131677163743</v>
      </c>
      <c r="G19" s="95">
        <v>0.98144618760774083</v>
      </c>
      <c r="H19" s="95">
        <v>0.98441369230751341</v>
      </c>
      <c r="I19" s="95">
        <v>1.0000137174487074</v>
      </c>
      <c r="J19" s="95">
        <v>1.1397265174277238</v>
      </c>
      <c r="K19" s="95">
        <v>1.1899097314162141</v>
      </c>
      <c r="L19" s="95">
        <v>1.1499076976279901</v>
      </c>
      <c r="M19" s="95">
        <v>0.90901458770991972</v>
      </c>
      <c r="N19" s="95">
        <v>0.63955991882457186</v>
      </c>
      <c r="O19" s="95">
        <v>0.51039276778556586</v>
      </c>
      <c r="P19" s="95">
        <v>0.47823977319393218</v>
      </c>
      <c r="Q19" s="95">
        <v>0.36676353205240936</v>
      </c>
    </row>
    <row r="20" spans="1:17" ht="12" customHeight="1" x14ac:dyDescent="0.25">
      <c r="A20" s="87" t="s">
        <v>110</v>
      </c>
      <c r="B20" s="95">
        <v>71.630853139843552</v>
      </c>
      <c r="C20" s="95">
        <v>79.475563447080603</v>
      </c>
      <c r="D20" s="95">
        <v>74.567773012407528</v>
      </c>
      <c r="E20" s="95">
        <v>77.632572686322661</v>
      </c>
      <c r="F20" s="95">
        <v>70.353495661856897</v>
      </c>
      <c r="G20" s="95">
        <v>67.040188529184363</v>
      </c>
      <c r="H20" s="95">
        <v>62.616633719832016</v>
      </c>
      <c r="I20" s="95">
        <v>65.244253528007718</v>
      </c>
      <c r="J20" s="95">
        <v>55.179454268304887</v>
      </c>
      <c r="K20" s="95">
        <v>51.992365066879429</v>
      </c>
      <c r="L20" s="95">
        <v>51.629231770873425</v>
      </c>
      <c r="M20" s="95">
        <v>47.678837823731449</v>
      </c>
      <c r="N20" s="95">
        <v>45.87133525993147</v>
      </c>
      <c r="O20" s="95">
        <v>43.344303962551912</v>
      </c>
      <c r="P20" s="95">
        <v>42.478935665868853</v>
      </c>
      <c r="Q20" s="95">
        <v>39.99869560136095</v>
      </c>
    </row>
    <row r="21" spans="1:17" ht="12" customHeight="1" x14ac:dyDescent="0.25">
      <c r="A21" s="87" t="s">
        <v>109</v>
      </c>
      <c r="B21" s="95">
        <v>1.8282241754199613</v>
      </c>
      <c r="C21" s="95">
        <v>1.942883941869004</v>
      </c>
      <c r="D21" s="95">
        <v>2.1930554014258248</v>
      </c>
      <c r="E21" s="95">
        <v>2.1457247903405299</v>
      </c>
      <c r="F21" s="95">
        <v>2.4077326466105577</v>
      </c>
      <c r="G21" s="95">
        <v>2.527723329780502</v>
      </c>
      <c r="H21" s="95">
        <v>3.0607677310324211</v>
      </c>
      <c r="I21" s="95">
        <v>3.3629560641456759</v>
      </c>
      <c r="J21" s="95">
        <v>3.485279741479423</v>
      </c>
      <c r="K21" s="95">
        <v>3.6021848736809194</v>
      </c>
      <c r="L21" s="95">
        <v>3.6611072922880834</v>
      </c>
      <c r="M21" s="95">
        <v>2.8759118177825065</v>
      </c>
      <c r="N21" s="95">
        <v>2.8791236343835025</v>
      </c>
      <c r="O21" s="95">
        <v>2.7001762551014421</v>
      </c>
      <c r="P21" s="95">
        <v>2.6253316535037978</v>
      </c>
      <c r="Q21" s="95">
        <v>2.4456342721754725</v>
      </c>
    </row>
    <row r="22" spans="1:17" ht="12" customHeight="1" x14ac:dyDescent="0.25">
      <c r="A22" s="87" t="s">
        <v>55</v>
      </c>
      <c r="B22" s="95">
        <v>60.110687482439531</v>
      </c>
      <c r="C22" s="95">
        <v>61.876272144886087</v>
      </c>
      <c r="D22" s="95">
        <v>65.528745954488784</v>
      </c>
      <c r="E22" s="95">
        <v>65.306689579992394</v>
      </c>
      <c r="F22" s="95">
        <v>71.565615225285768</v>
      </c>
      <c r="G22" s="95">
        <v>74.066311000587092</v>
      </c>
      <c r="H22" s="95">
        <v>76.430905903064058</v>
      </c>
      <c r="I22" s="95">
        <v>78.533489206260199</v>
      </c>
      <c r="J22" s="95">
        <v>91.280409283431766</v>
      </c>
      <c r="K22" s="95">
        <v>93.444266373672889</v>
      </c>
      <c r="L22" s="95">
        <v>94.847437970480669</v>
      </c>
      <c r="M22" s="95">
        <v>96.620910692101788</v>
      </c>
      <c r="N22" s="95">
        <v>98.091241608489739</v>
      </c>
      <c r="O22" s="95">
        <v>96.77646651314933</v>
      </c>
      <c r="P22" s="95">
        <v>99.266992064525667</v>
      </c>
      <c r="Q22" s="95">
        <v>98.41834958770076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158.63161724314466</v>
      </c>
      <c r="C24" s="95">
        <v>155.36385329891453</v>
      </c>
      <c r="D24" s="95">
        <v>161.73768255152521</v>
      </c>
      <c r="E24" s="95">
        <v>166.12409040339497</v>
      </c>
      <c r="F24" s="95">
        <v>172.3581957191175</v>
      </c>
      <c r="G24" s="95">
        <v>171.62008018829692</v>
      </c>
      <c r="H24" s="95">
        <v>176.54707727491379</v>
      </c>
      <c r="I24" s="95">
        <v>180.36759392213992</v>
      </c>
      <c r="J24" s="95">
        <v>186.9920064969468</v>
      </c>
      <c r="K24" s="95">
        <v>190.32686539623316</v>
      </c>
      <c r="L24" s="95">
        <v>191.06126112120239</v>
      </c>
      <c r="M24" s="95">
        <v>193.75234162189705</v>
      </c>
      <c r="N24" s="95">
        <v>195.80338744831491</v>
      </c>
      <c r="O24" s="95">
        <v>200.60212752690089</v>
      </c>
      <c r="P24" s="95">
        <v>197.90330115630582</v>
      </c>
      <c r="Q24" s="95">
        <v>197.53452704030084</v>
      </c>
    </row>
    <row r="25" spans="1:17" ht="12" customHeight="1" x14ac:dyDescent="0.25">
      <c r="A25" s="51" t="s">
        <v>60</v>
      </c>
      <c r="B25" s="22">
        <v>182.28637596054358</v>
      </c>
      <c r="C25" s="22">
        <v>177.2156518393094</v>
      </c>
      <c r="D25" s="22">
        <v>178.56812699335381</v>
      </c>
      <c r="E25" s="22">
        <v>178.39834316002361</v>
      </c>
      <c r="F25" s="22">
        <v>180.38202698746429</v>
      </c>
      <c r="G25" s="22">
        <v>187.70254128962435</v>
      </c>
      <c r="H25" s="22">
        <v>189.6260199111826</v>
      </c>
      <c r="I25" s="22">
        <v>184.14370209497807</v>
      </c>
      <c r="J25" s="22">
        <v>184.00195655434172</v>
      </c>
      <c r="K25" s="22">
        <v>196.73851612099827</v>
      </c>
      <c r="L25" s="22">
        <v>207.6604155536244</v>
      </c>
      <c r="M25" s="22">
        <v>215.598215820501</v>
      </c>
      <c r="N25" s="22">
        <v>231.11698252046378</v>
      </c>
      <c r="O25" s="22">
        <v>236.8505364325637</v>
      </c>
      <c r="P25" s="22">
        <v>241.04067106721592</v>
      </c>
      <c r="Q25" s="22">
        <v>245.68192325067699</v>
      </c>
    </row>
    <row r="26" spans="1:17" ht="12" customHeight="1" x14ac:dyDescent="0.25">
      <c r="A26" s="49" t="s">
        <v>59</v>
      </c>
      <c r="B26" s="18">
        <v>0.38215343460387879</v>
      </c>
      <c r="C26" s="18">
        <v>0.39999999999999991</v>
      </c>
      <c r="D26" s="18">
        <v>0.39999999999963609</v>
      </c>
      <c r="E26" s="18">
        <v>0.4</v>
      </c>
      <c r="F26" s="18">
        <v>0.4</v>
      </c>
      <c r="G26" s="18">
        <v>0.47769179325496225</v>
      </c>
      <c r="H26" s="18">
        <v>0.6</v>
      </c>
      <c r="I26" s="18">
        <v>0.6</v>
      </c>
      <c r="J26" s="18">
        <v>0.8</v>
      </c>
      <c r="K26" s="18">
        <v>0.80000000000000016</v>
      </c>
      <c r="L26" s="18">
        <v>0.93149899684726734</v>
      </c>
      <c r="M26" s="18">
        <v>1.0270373554981231</v>
      </c>
      <c r="N26" s="18">
        <v>1.1225757141489794</v>
      </c>
      <c r="O26" s="18">
        <v>1.2419986624629469</v>
      </c>
      <c r="P26" s="18">
        <v>1.3614216107766879</v>
      </c>
      <c r="Q26" s="18">
        <v>1.4808445590904282</v>
      </c>
    </row>
    <row r="27" spans="1:17" ht="12.95" customHeight="1" x14ac:dyDescent="0.25">
      <c r="A27" s="89" t="s">
        <v>62</v>
      </c>
      <c r="B27" s="96">
        <f t="shared" ref="B27:Q27" si="4">SUM(B28:B32)</f>
        <v>138.06805031624972</v>
      </c>
      <c r="C27" s="96">
        <f t="shared" si="4"/>
        <v>139.36089821158635</v>
      </c>
      <c r="D27" s="96">
        <f t="shared" si="4"/>
        <v>143.03243560637705</v>
      </c>
      <c r="E27" s="96">
        <f t="shared" si="4"/>
        <v>146.68997572820007</v>
      </c>
      <c r="F27" s="96">
        <f t="shared" si="4"/>
        <v>150.79077893022358</v>
      </c>
      <c r="G27" s="96">
        <f t="shared" si="4"/>
        <v>155.51067133602993</v>
      </c>
      <c r="H27" s="96">
        <f t="shared" si="4"/>
        <v>161.46394755792738</v>
      </c>
      <c r="I27" s="96">
        <f t="shared" si="4"/>
        <v>163.297347671236</v>
      </c>
      <c r="J27" s="96">
        <f t="shared" si="4"/>
        <v>169.26273671440663</v>
      </c>
      <c r="K27" s="96">
        <f t="shared" si="4"/>
        <v>182.91198925511205</v>
      </c>
      <c r="L27" s="96">
        <f t="shared" si="4"/>
        <v>196.76745650750038</v>
      </c>
      <c r="M27" s="96">
        <f t="shared" si="4"/>
        <v>200.96200904007137</v>
      </c>
      <c r="N27" s="96">
        <f t="shared" si="4"/>
        <v>214.00194993522189</v>
      </c>
      <c r="O27" s="96">
        <f t="shared" si="4"/>
        <v>215.11442230470084</v>
      </c>
      <c r="P27" s="96">
        <f t="shared" si="4"/>
        <v>216.35415785778491</v>
      </c>
      <c r="Q27" s="96">
        <f t="shared" si="4"/>
        <v>216.84277479133203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0.82949875210291624</v>
      </c>
      <c r="C29" s="95">
        <v>1.7811823411305885</v>
      </c>
      <c r="D29" s="95">
        <v>1.7746559650507299</v>
      </c>
      <c r="E29" s="95">
        <v>2.2711670302501359</v>
      </c>
      <c r="F29" s="95">
        <v>1.7678352977662679</v>
      </c>
      <c r="G29" s="95">
        <v>2.271960122937994</v>
      </c>
      <c r="H29" s="95">
        <v>0.78749850537793187</v>
      </c>
      <c r="I29" s="95">
        <v>1.3011842454797549</v>
      </c>
      <c r="J29" s="95">
        <v>2.2484968218714463</v>
      </c>
      <c r="K29" s="95">
        <v>2.7436201915928389</v>
      </c>
      <c r="L29" s="95">
        <v>1.7592617625954614</v>
      </c>
      <c r="M29" s="95">
        <v>1.422929440336512</v>
      </c>
      <c r="N29" s="95">
        <v>1.1043850950821807</v>
      </c>
      <c r="O29" s="95">
        <v>1.7364913330222493</v>
      </c>
      <c r="P29" s="95">
        <v>1.7609824622445525</v>
      </c>
      <c r="Q29" s="95">
        <v>2.388103808478494</v>
      </c>
    </row>
    <row r="30" spans="1:17" ht="12" customHeight="1" x14ac:dyDescent="0.25">
      <c r="A30" s="87" t="s">
        <v>109</v>
      </c>
      <c r="B30" s="95">
        <v>0.44217749184389132</v>
      </c>
      <c r="C30" s="95">
        <v>0.48683225888800441</v>
      </c>
      <c r="D30" s="95">
        <v>0.56070241174596414</v>
      </c>
      <c r="E30" s="95">
        <v>0.56599652079959384</v>
      </c>
      <c r="F30" s="95">
        <v>0.64288530676481148</v>
      </c>
      <c r="G30" s="95">
        <v>0.69898339631661677</v>
      </c>
      <c r="H30" s="95">
        <v>0.84169404432285966</v>
      </c>
      <c r="I30" s="95">
        <v>0.93882723585169747</v>
      </c>
      <c r="J30" s="95">
        <v>0.98122747095692842</v>
      </c>
      <c r="K30" s="95">
        <v>1.0161594440497608</v>
      </c>
      <c r="L30" s="95">
        <v>1.0542268834321387</v>
      </c>
      <c r="M30" s="95">
        <v>0.83976495321426992</v>
      </c>
      <c r="N30" s="95">
        <v>0.85331575054194675</v>
      </c>
      <c r="O30" s="95">
        <v>0.80872252651739318</v>
      </c>
      <c r="P30" s="95">
        <v>0.80882418130093525</v>
      </c>
      <c r="Q30" s="95">
        <v>0.76073843565239219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136.79637407230291</v>
      </c>
      <c r="C32" s="18">
        <v>137.09288361156774</v>
      </c>
      <c r="D32" s="18">
        <v>140.69707722958034</v>
      </c>
      <c r="E32" s="18">
        <v>143.85281217715033</v>
      </c>
      <c r="F32" s="18">
        <v>148.38005832569249</v>
      </c>
      <c r="G32" s="18">
        <v>152.53972781677533</v>
      </c>
      <c r="H32" s="18">
        <v>159.83475500822658</v>
      </c>
      <c r="I32" s="18">
        <v>161.05733618990453</v>
      </c>
      <c r="J32" s="18">
        <v>166.03301242157826</v>
      </c>
      <c r="K32" s="18">
        <v>179.15220961946946</v>
      </c>
      <c r="L32" s="18">
        <v>193.95396786147279</v>
      </c>
      <c r="M32" s="18">
        <v>198.69931464652058</v>
      </c>
      <c r="N32" s="18">
        <v>212.04424908959777</v>
      </c>
      <c r="O32" s="18">
        <v>212.56920844516119</v>
      </c>
      <c r="P32" s="18">
        <v>213.78435121423942</v>
      </c>
      <c r="Q32" s="18">
        <v>213.69393254720114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0.72737433819338426</v>
      </c>
      <c r="C3" s="107">
        <f>IF(RES_hh_tes!C3=0,"",RES_hh_tes!C3/RES_hh_fec!C3)</f>
        <v>0.72866334490123053</v>
      </c>
      <c r="D3" s="107">
        <f>IF(RES_hh_tes!D3=0,"",RES_hh_tes!D3/RES_hh_fec!D3)</f>
        <v>0.73724566349679799</v>
      </c>
      <c r="E3" s="107">
        <f>IF(RES_hh_tes!E3=0,"",RES_hh_tes!E3/RES_hh_fec!E3)</f>
        <v>0.74617740051580161</v>
      </c>
      <c r="F3" s="107">
        <f>IF(RES_hh_tes!F3=0,"",RES_hh_tes!F3/RES_hh_fec!F3)</f>
        <v>0.75551441536954322</v>
      </c>
      <c r="G3" s="107">
        <f>IF(RES_hh_tes!G3=0,"",RES_hh_tes!G3/RES_hh_fec!G3)</f>
        <v>0.76565133712723565</v>
      </c>
      <c r="H3" s="107">
        <f>IF(RES_hh_tes!H3=0,"",RES_hh_tes!H3/RES_hh_fec!H3)</f>
        <v>0.77510027613290799</v>
      </c>
      <c r="I3" s="107">
        <f>IF(RES_hh_tes!I3=0,"",RES_hh_tes!I3/RES_hh_fec!I3)</f>
        <v>0.78240963313077749</v>
      </c>
      <c r="J3" s="107">
        <f>IF(RES_hh_tes!J3=0,"",RES_hh_tes!J3/RES_hh_fec!J3)</f>
        <v>0.7905712400718381</v>
      </c>
      <c r="K3" s="107">
        <f>IF(RES_hh_tes!K3=0,"",RES_hh_tes!K3/RES_hh_fec!K3)</f>
        <v>0.80192450426329198</v>
      </c>
      <c r="L3" s="107">
        <f>IF(RES_hh_tes!L3=0,"",RES_hh_tes!L3/RES_hh_fec!L3)</f>
        <v>0.81360442929805921</v>
      </c>
      <c r="M3" s="107">
        <f>IF(RES_hh_tes!M3=0,"",RES_hh_tes!M3/RES_hh_fec!M3)</f>
        <v>0.8284772816340995</v>
      </c>
      <c r="N3" s="107">
        <f>IF(RES_hh_tes!N3=0,"",RES_hh_tes!N3/RES_hh_fec!N3)</f>
        <v>0.84662763006113784</v>
      </c>
      <c r="O3" s="107">
        <f>IF(RES_hh_tes!O3=0,"",RES_hh_tes!O3/RES_hh_fec!O3)</f>
        <v>0.86515960707263884</v>
      </c>
      <c r="P3" s="107">
        <f>IF(RES_hh_tes!P3=0,"",RES_hh_tes!P3/RES_hh_fec!P3)</f>
        <v>0.87883846435391766</v>
      </c>
      <c r="Q3" s="107">
        <f>IF(RES_hh_tes!Q3=0,"",RES_hh_tes!Q3/RES_hh_fec!Q3)</f>
        <v>0.89866422082631026</v>
      </c>
    </row>
    <row r="4" spans="1:17" ht="12.95" customHeight="1" x14ac:dyDescent="0.25">
      <c r="A4" s="89" t="s">
        <v>65</v>
      </c>
      <c r="B4" s="103">
        <f>IF(RES_hh_tes!B4=0,"",RES_hh_tes!B4/RES_hh_fec!B4)</f>
        <v>0.72904822609007724</v>
      </c>
      <c r="C4" s="103">
        <f>IF(RES_hh_tes!C4=0,"",RES_hh_tes!C4/RES_hh_fec!C4)</f>
        <v>0.73063792825308327</v>
      </c>
      <c r="D4" s="103">
        <f>IF(RES_hh_tes!D4=0,"",RES_hh_tes!D4/RES_hh_fec!D4)</f>
        <v>0.73997375584865976</v>
      </c>
      <c r="E4" s="103">
        <f>IF(RES_hh_tes!E4=0,"",RES_hh_tes!E4/RES_hh_fec!E4)</f>
        <v>0.74985726938671171</v>
      </c>
      <c r="F4" s="103">
        <f>IF(RES_hh_tes!F4=0,"",RES_hh_tes!F4/RES_hh_fec!F4)</f>
        <v>0.7603039610288792</v>
      </c>
      <c r="G4" s="103">
        <f>IF(RES_hh_tes!G4=0,"",RES_hh_tes!G4/RES_hh_fec!G4)</f>
        <v>0.77197711161589599</v>
      </c>
      <c r="H4" s="103">
        <f>IF(RES_hh_tes!H4=0,"",RES_hh_tes!H4/RES_hh_fec!H4)</f>
        <v>0.78179249447224575</v>
      </c>
      <c r="I4" s="103">
        <f>IF(RES_hh_tes!I4=0,"",RES_hh_tes!I4/RES_hh_fec!I4)</f>
        <v>0.79000182156954069</v>
      </c>
      <c r="J4" s="103">
        <f>IF(RES_hh_tes!J4=0,"",RES_hh_tes!J4/RES_hh_fec!J4)</f>
        <v>0.79939212355473088</v>
      </c>
      <c r="K4" s="103">
        <f>IF(RES_hh_tes!K4=0,"",RES_hh_tes!K4/RES_hh_fec!K4)</f>
        <v>0.81191932681277201</v>
      </c>
      <c r="L4" s="103">
        <f>IF(RES_hh_tes!L4=0,"",RES_hh_tes!L4/RES_hh_fec!L4)</f>
        <v>0.82384742959528778</v>
      </c>
      <c r="M4" s="103">
        <f>IF(RES_hh_tes!M4=0,"",RES_hh_tes!M4/RES_hh_fec!M4)</f>
        <v>0.84318420135954109</v>
      </c>
      <c r="N4" s="103">
        <f>IF(RES_hh_tes!N4=0,"",RES_hh_tes!N4/RES_hh_fec!N4)</f>
        <v>0.8636466679440532</v>
      </c>
      <c r="O4" s="103">
        <f>IF(RES_hh_tes!O4=0,"",RES_hh_tes!O4/RES_hh_fec!O4)</f>
        <v>0.88711354364767092</v>
      </c>
      <c r="P4" s="103">
        <f>IF(RES_hh_tes!P4=0,"",RES_hh_tes!P4/RES_hh_fec!P4)</f>
        <v>0.90421363501295515</v>
      </c>
      <c r="Q4" s="103">
        <f>IF(RES_hh_tes!Q4=0,"",RES_hh_tes!Q4/RES_hh_fec!Q4)</f>
        <v>0.92954220555586475</v>
      </c>
    </row>
    <row r="5" spans="1:17" ht="12" customHeight="1" x14ac:dyDescent="0.25">
      <c r="A5" s="87" t="s">
        <v>58</v>
      </c>
      <c r="B5" s="102">
        <f>IF(RES_hh_tes!B5=0,"",RES_hh_tes!B5/RES_hh_fec!B5)</f>
        <v>0.54365531679836421</v>
      </c>
      <c r="C5" s="102">
        <f>IF(RES_hh_tes!C5=0,"",RES_hh_tes!C5/RES_hh_fec!C5)</f>
        <v>0.54439250695569485</v>
      </c>
      <c r="D5" s="102">
        <f>IF(RES_hh_tes!D5=0,"",RES_hh_tes!D5/RES_hh_fec!D5)</f>
        <v>0.54523444817450906</v>
      </c>
      <c r="E5" s="102">
        <f>IF(RES_hh_tes!E5=0,"",RES_hh_tes!E5/RES_hh_fec!E5)</f>
        <v>0.54554178317231106</v>
      </c>
      <c r="F5" s="102">
        <f>IF(RES_hh_tes!F5=0,"",RES_hh_tes!F5/RES_hh_fec!F5)</f>
        <v>0.54939176337550433</v>
      </c>
      <c r="G5" s="102">
        <f>IF(RES_hh_tes!G5=0,"",RES_hh_tes!G5/RES_hh_fec!G5)</f>
        <v>0.55179609102371519</v>
      </c>
      <c r="H5" s="102">
        <f>IF(RES_hh_tes!H5=0,"",RES_hh_tes!H5/RES_hh_fec!H5)</f>
        <v>0.55409531528233702</v>
      </c>
      <c r="I5" s="102">
        <f>IF(RES_hh_tes!I5=0,"",RES_hh_tes!I5/RES_hh_fec!I5)</f>
        <v>0.55482165287051755</v>
      </c>
      <c r="J5" s="102">
        <f>IF(RES_hh_tes!J5=0,"",RES_hh_tes!J5/RES_hh_fec!J5)</f>
        <v>0.56020028150771473</v>
      </c>
      <c r="K5" s="102">
        <f>IF(RES_hh_tes!K5=0,"",RES_hh_tes!K5/RES_hh_fec!K5)</f>
        <v>0.56324984707975934</v>
      </c>
      <c r="L5" s="102">
        <f>IF(RES_hh_tes!L5=0,"",RES_hh_tes!L5/RES_hh_fec!L5)</f>
        <v>0.5680401158266658</v>
      </c>
      <c r="M5" s="102">
        <f>IF(RES_hh_tes!M5=0,"",RES_hh_tes!M5/RES_hh_fec!M5)</f>
        <v>0.57285489523508004</v>
      </c>
      <c r="N5" s="102">
        <f>IF(RES_hh_tes!N5=0,"",RES_hh_tes!N5/RES_hh_fec!N5)</f>
        <v>0.57658936009271811</v>
      </c>
      <c r="O5" s="102">
        <f>IF(RES_hh_tes!O5=0,"",RES_hh_tes!O5/RES_hh_fec!O5)</f>
        <v>0.57809929370979596</v>
      </c>
      <c r="P5" s="102">
        <f>IF(RES_hh_tes!P5=0,"",RES_hh_tes!P5/RES_hh_fec!P5)</f>
        <v>0.57870179840029756</v>
      </c>
      <c r="Q5" s="102">
        <f>IF(RES_hh_tes!Q5=0,"",RES_hh_tes!Q5/RES_hh_fec!Q5)</f>
        <v>0.57995503710645779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0.62729459630580464</v>
      </c>
      <c r="C7" s="102">
        <f>IF(RES_hh_tes!C7=0,"",RES_hh_tes!C7/RES_hh_fec!C7)</f>
        <v>0.63018869313328074</v>
      </c>
      <c r="D7" s="102">
        <f>IF(RES_hh_tes!D7=0,"",RES_hh_tes!D7/RES_hh_fec!D7)</f>
        <v>0.63068954933968124</v>
      </c>
      <c r="E7" s="102">
        <f>IF(RES_hh_tes!E7=0,"",RES_hh_tes!E7/RES_hh_fec!E7)</f>
        <v>0.63229879974774883</v>
      </c>
      <c r="F7" s="102">
        <f>IF(RES_hh_tes!F7=0,"",RES_hh_tes!F7/RES_hh_fec!F7)</f>
        <v>0.63273232665575019</v>
      </c>
      <c r="G7" s="102">
        <f>IF(RES_hh_tes!G7=0,"",RES_hh_tes!G7/RES_hh_fec!G7)</f>
        <v>0.63326262564371716</v>
      </c>
      <c r="H7" s="102">
        <f>IF(RES_hh_tes!H7=0,"",RES_hh_tes!H7/RES_hh_fec!H7)</f>
        <v>0.63382528469467003</v>
      </c>
      <c r="I7" s="102">
        <f>IF(RES_hh_tes!I7=0,"",RES_hh_tes!I7/RES_hh_fec!I7)</f>
        <v>0.63691684379915681</v>
      </c>
      <c r="J7" s="102">
        <f>IF(RES_hh_tes!J7=0,"",RES_hh_tes!J7/RES_hh_fec!J7)</f>
        <v>0.63888876589600452</v>
      </c>
      <c r="K7" s="102">
        <f>IF(RES_hh_tes!K7=0,"",RES_hh_tes!K7/RES_hh_fec!K7)</f>
        <v>0.64156261200711018</v>
      </c>
      <c r="L7" s="102">
        <f>IF(RES_hh_tes!L7=0,"",RES_hh_tes!L7/RES_hh_fec!L7)</f>
        <v>0.64626779325750516</v>
      </c>
      <c r="M7" s="102">
        <f>IF(RES_hh_tes!M7=0,"",RES_hh_tes!M7/RES_hh_fec!M7)</f>
        <v>0.64893274786139477</v>
      </c>
      <c r="N7" s="102">
        <f>IF(RES_hh_tes!N7=0,"",RES_hh_tes!N7/RES_hh_fec!N7)</f>
        <v>0.65382615271289124</v>
      </c>
      <c r="O7" s="102">
        <f>IF(RES_hh_tes!O7=0,"",RES_hh_tes!O7/RES_hh_fec!O7)</f>
        <v>0.65886641885032393</v>
      </c>
      <c r="P7" s="102">
        <f>IF(RES_hh_tes!P7=0,"",RES_hh_tes!P7/RES_hh_fec!P7)</f>
        <v>0.66525518209742818</v>
      </c>
      <c r="Q7" s="102">
        <f>IF(RES_hh_tes!Q7=0,"",RES_hh_tes!Q7/RES_hh_fec!Q7)</f>
        <v>0.66911970710401414</v>
      </c>
    </row>
    <row r="8" spans="1:17" ht="12" customHeight="1" x14ac:dyDescent="0.25">
      <c r="A8" s="87" t="s">
        <v>109</v>
      </c>
      <c r="B8" s="102">
        <f>IF(RES_hh_tes!B8=0,"",RES_hh_tes!B8/RES_hh_fec!B8)</f>
        <v>0.66911423605952514</v>
      </c>
      <c r="C8" s="102">
        <f>IF(RES_hh_tes!C8=0,"",RES_hh_tes!C8/RES_hh_fec!C8)</f>
        <v>0.67127751347397979</v>
      </c>
      <c r="D8" s="102">
        <f>IF(RES_hh_tes!D8=0,"",RES_hh_tes!D8/RES_hh_fec!D8)</f>
        <v>0.67464185239512597</v>
      </c>
      <c r="E8" s="102">
        <f>IF(RES_hh_tes!E8=0,"",RES_hh_tes!E8/RES_hh_fec!E8)</f>
        <v>0.67633442622340767</v>
      </c>
      <c r="F8" s="102">
        <f>IF(RES_hh_tes!F8=0,"",RES_hh_tes!F8/RES_hh_fec!F8)</f>
        <v>0.68005128796723247</v>
      </c>
      <c r="G8" s="102">
        <f>IF(RES_hh_tes!G8=0,"",RES_hh_tes!G8/RES_hh_fec!G8)</f>
        <v>0.68295663927637473</v>
      </c>
      <c r="H8" s="102">
        <f>IF(RES_hh_tes!H8=0,"",RES_hh_tes!H8/RES_hh_fec!H8)</f>
        <v>0.68892805789583866</v>
      </c>
      <c r="I8" s="102">
        <f>IF(RES_hh_tes!I8=0,"",RES_hh_tes!I8/RES_hh_fec!I8)</f>
        <v>0.69256677466741401</v>
      </c>
      <c r="J8" s="102">
        <f>IF(RES_hh_tes!J8=0,"",RES_hh_tes!J8/RES_hh_fec!J8)</f>
        <v>0.69502295272892189</v>
      </c>
      <c r="K8" s="102">
        <f>IF(RES_hh_tes!K8=0,"",RES_hh_tes!K8/RES_hh_fec!K8)</f>
        <v>0.69783909895740426</v>
      </c>
      <c r="L8" s="102">
        <f>IF(RES_hh_tes!L8=0,"",RES_hh_tes!L8/RES_hh_fec!L8)</f>
        <v>0.7005769004015211</v>
      </c>
      <c r="M8" s="102">
        <f>IF(RES_hh_tes!M8=0,"",RES_hh_tes!M8/RES_hh_fec!M8)</f>
        <v>0.7093600705403148</v>
      </c>
      <c r="N8" s="102">
        <f>IF(RES_hh_tes!N8=0,"",RES_hh_tes!N8/RES_hh_fec!N8)</f>
        <v>0.70945575003674821</v>
      </c>
      <c r="O8" s="102">
        <f>IF(RES_hh_tes!O8=0,"",RES_hh_tes!O8/RES_hh_fec!O8)</f>
        <v>0.71080018074036955</v>
      </c>
      <c r="P8" s="102">
        <f>IF(RES_hh_tes!P8=0,"",RES_hh_tes!P8/RES_hh_fec!P8)</f>
        <v>0.71119836309290674</v>
      </c>
      <c r="Q8" s="102">
        <f>IF(RES_hh_tes!Q8=0,"",RES_hh_tes!Q8/RES_hh_fec!Q8)</f>
        <v>0.71211450328528736</v>
      </c>
    </row>
    <row r="9" spans="1:17" ht="12" customHeight="1" x14ac:dyDescent="0.25">
      <c r="A9" s="87" t="s">
        <v>55</v>
      </c>
      <c r="B9" s="102">
        <f>IF(RES_hh_tes!B9=0,"",RES_hh_tes!B9/RES_hh_fec!B9)</f>
        <v>0.51856353294613233</v>
      </c>
      <c r="C9" s="102">
        <f>IF(RES_hh_tes!C9=0,"",RES_hh_tes!C9/RES_hh_fec!C9)</f>
        <v>0.52331364418166293</v>
      </c>
      <c r="D9" s="102">
        <f>IF(RES_hh_tes!D9=0,"",RES_hh_tes!D9/RES_hh_fec!D9)</f>
        <v>0.52964631471133783</v>
      </c>
      <c r="E9" s="102">
        <f>IF(RES_hh_tes!E9=0,"",RES_hh_tes!E9/RES_hh_fec!E9)</f>
        <v>0.53466725987640362</v>
      </c>
      <c r="F9" s="102">
        <f>IF(RES_hh_tes!F9=0,"",RES_hh_tes!F9/RES_hh_fec!F9)</f>
        <v>0.54360222559075366</v>
      </c>
      <c r="G9" s="102">
        <f>IF(RES_hh_tes!G9=0,"",RES_hh_tes!G9/RES_hh_fec!G9)</f>
        <v>0.54983429885851831</v>
      </c>
      <c r="H9" s="102">
        <f>IF(RES_hh_tes!H9=0,"",RES_hh_tes!H9/RES_hh_fec!H9)</f>
        <v>0.55618662291605703</v>
      </c>
      <c r="I9" s="102">
        <f>IF(RES_hh_tes!I9=0,"",RES_hh_tes!I9/RES_hh_fec!I9)</f>
        <v>0.5614799876142087</v>
      </c>
      <c r="J9" s="102">
        <f>IF(RES_hh_tes!J9=0,"",RES_hh_tes!J9/RES_hh_fec!J9)</f>
        <v>0.57270924705420134</v>
      </c>
      <c r="K9" s="102">
        <f>IF(RES_hh_tes!K9=0,"",RES_hh_tes!K9/RES_hh_fec!K9)</f>
        <v>0.57814837192369184</v>
      </c>
      <c r="L9" s="102">
        <f>IF(RES_hh_tes!L9=0,"",RES_hh_tes!L9/RES_hh_fec!L9)</f>
        <v>0.58325625046518526</v>
      </c>
      <c r="M9" s="102">
        <f>IF(RES_hh_tes!M9=0,"",RES_hh_tes!M9/RES_hh_fec!M9)</f>
        <v>0.58828816061203004</v>
      </c>
      <c r="N9" s="102">
        <f>IF(RES_hh_tes!N9=0,"",RES_hh_tes!N9/RES_hh_fec!N9)</f>
        <v>0.59325161346121225</v>
      </c>
      <c r="O9" s="102">
        <f>IF(RES_hh_tes!O9=0,"",RES_hh_tes!O9/RES_hh_fec!O9)</f>
        <v>0.59803731774625124</v>
      </c>
      <c r="P9" s="102">
        <f>IF(RES_hh_tes!P9=0,"",RES_hh_tes!P9/RES_hh_fec!P9)</f>
        <v>0.6032517192808633</v>
      </c>
      <c r="Q9" s="102">
        <f>IF(RES_hh_tes!Q9=0,"",RES_hh_tes!Q9/RES_hh_fec!Q9)</f>
        <v>0.60826468485629159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0.83639279507440634</v>
      </c>
      <c r="C11" s="102">
        <f>IF(RES_hh_tes!C11=0,"",RES_hh_tes!C11/RES_hh_fec!C11)</f>
        <v>0.83743684407718</v>
      </c>
      <c r="D11" s="102">
        <f>IF(RES_hh_tes!D11=0,"",RES_hh_tes!D11/RES_hh_fec!D11)</f>
        <v>0.84043471694737282</v>
      </c>
      <c r="E11" s="102">
        <f>IF(RES_hh_tes!E11=0,"",RES_hh_tes!E11/RES_hh_fec!E11)</f>
        <v>0.84372353829619728</v>
      </c>
      <c r="F11" s="102">
        <f>IF(RES_hh_tes!F11=0,"",RES_hh_tes!F11/RES_hh_fec!F11)</f>
        <v>0.84738967099069629</v>
      </c>
      <c r="G11" s="102">
        <f>IF(RES_hh_tes!G11=0,"",RES_hh_tes!G11/RES_hh_fec!G11)</f>
        <v>0.85000325484745387</v>
      </c>
      <c r="H11" s="102">
        <f>IF(RES_hh_tes!H11=0,"",RES_hh_tes!H11/RES_hh_fec!H11)</f>
        <v>0.85374671242565314</v>
      </c>
      <c r="I11" s="102">
        <f>IF(RES_hh_tes!I11=0,"",RES_hh_tes!I11/RES_hh_fec!I11)</f>
        <v>0.85744556576044328</v>
      </c>
      <c r="J11" s="102">
        <f>IF(RES_hh_tes!J11=0,"",RES_hh_tes!J11/RES_hh_fec!J11)</f>
        <v>0.86202797636260287</v>
      </c>
      <c r="K11" s="102">
        <f>IF(RES_hh_tes!K11=0,"",RES_hh_tes!K11/RES_hh_fec!K11)</f>
        <v>0.86661252013574208</v>
      </c>
      <c r="L11" s="102">
        <f>IF(RES_hh_tes!L11=0,"",RES_hh_tes!L11/RES_hh_fec!L11)</f>
        <v>0.87081258437485742</v>
      </c>
      <c r="M11" s="102">
        <f>IF(RES_hh_tes!M11=0,"",RES_hh_tes!M11/RES_hh_fec!M11)</f>
        <v>0.87547650681109024</v>
      </c>
      <c r="N11" s="102">
        <f>IF(RES_hh_tes!N11=0,"",RES_hh_tes!N11/RES_hh_fec!N11)</f>
        <v>0.88006219369944516</v>
      </c>
      <c r="O11" s="102">
        <f>IF(RES_hh_tes!O11=0,"",RES_hh_tes!O11/RES_hh_fec!O11)</f>
        <v>0.88476429537264334</v>
      </c>
      <c r="P11" s="102">
        <f>IF(RES_hh_tes!P11=0,"",RES_hh_tes!P11/RES_hh_fec!P11)</f>
        <v>0.88903673219168333</v>
      </c>
      <c r="Q11" s="102">
        <f>IF(RES_hh_tes!Q11=0,"",RES_hh_tes!Q11/RES_hh_fec!Q11)</f>
        <v>0.89368044096383137</v>
      </c>
    </row>
    <row r="12" spans="1:17" ht="12" customHeight="1" x14ac:dyDescent="0.25">
      <c r="A12" s="87" t="s">
        <v>115</v>
      </c>
      <c r="B12" s="102">
        <f>IF(RES_hh_tes!B12=0,"",RES_hh_tes!B12/RES_hh_fec!B12)</f>
        <v>1.2545891926116093</v>
      </c>
      <c r="C12" s="102">
        <f>IF(RES_hh_tes!C12=0,"",RES_hh_tes!C12/RES_hh_fec!C12)</f>
        <v>1.278861752347112</v>
      </c>
      <c r="D12" s="102">
        <f>IF(RES_hh_tes!D12=0,"",RES_hh_tes!D12/RES_hh_fec!D12)</f>
        <v>1.3125523555319638</v>
      </c>
      <c r="E12" s="102">
        <f>IF(RES_hh_tes!E12=0,"",RES_hh_tes!E12/RES_hh_fec!E12)</f>
        <v>1.3466141752483869</v>
      </c>
      <c r="F12" s="102">
        <f>IF(RES_hh_tes!F12=0,"",RES_hh_tes!F12/RES_hh_fec!F12)</f>
        <v>1.386866073685304</v>
      </c>
      <c r="G12" s="102">
        <f>IF(RES_hh_tes!G12=0,"",RES_hh_tes!G12/RES_hh_fec!G12)</f>
        <v>1.4359057580104055</v>
      </c>
      <c r="H12" s="102">
        <f>IF(RES_hh_tes!H12=0,"",RES_hh_tes!H12/RES_hh_fec!H12)</f>
        <v>1.4775479309328812</v>
      </c>
      <c r="I12" s="102">
        <f>IF(RES_hh_tes!I12=0,"",RES_hh_tes!I12/RES_hh_fec!I12)</f>
        <v>1.5230899405969505</v>
      </c>
      <c r="J12" s="102">
        <f>IF(RES_hh_tes!J12=0,"",RES_hh_tes!J12/RES_hh_fec!J12)</f>
        <v>1.579937896556443</v>
      </c>
      <c r="K12" s="102">
        <f>IF(RES_hh_tes!K12=0,"",RES_hh_tes!K12/RES_hh_fec!K12)</f>
        <v>1.6474496135004373</v>
      </c>
      <c r="L12" s="102">
        <f>IF(RES_hh_tes!L12=0,"",RES_hh_tes!L12/RES_hh_fec!L12)</f>
        <v>1.724161051538984</v>
      </c>
      <c r="M12" s="102">
        <f>IF(RES_hh_tes!M12=0,"",RES_hh_tes!M12/RES_hh_fec!M12)</f>
        <v>1.8374011447510208</v>
      </c>
      <c r="N12" s="102">
        <f>IF(RES_hh_tes!N12=0,"",RES_hh_tes!N12/RES_hh_fec!N12)</f>
        <v>1.963758661097375</v>
      </c>
      <c r="O12" s="102">
        <f>IF(RES_hh_tes!O12=0,"",RES_hh_tes!O12/RES_hh_fec!O12)</f>
        <v>2.090368081041734</v>
      </c>
      <c r="P12" s="102">
        <f>IF(RES_hh_tes!P12=0,"",RES_hh_tes!P12/RES_hh_fec!P12)</f>
        <v>2.2007607799518185</v>
      </c>
      <c r="Q12" s="102">
        <f>IF(RES_hh_tes!Q12=0,"",RES_hh_tes!Q12/RES_hh_fec!Q12)</f>
        <v>2.3273369431656299</v>
      </c>
    </row>
    <row r="13" spans="1:17" ht="12" customHeight="1" x14ac:dyDescent="0.25">
      <c r="A13" s="51" t="s">
        <v>114</v>
      </c>
      <c r="B13" s="104">
        <f>IF(RES_hh_tes!B13=0,"",RES_hh_tes!B13/RES_hh_fec!B13)</f>
        <v>0.79457315532068618</v>
      </c>
      <c r="C13" s="104">
        <f>IF(RES_hh_tes!C13=0,"",RES_hh_tes!C13/RES_hh_fec!C13)</f>
        <v>0.79597285033303089</v>
      </c>
      <c r="D13" s="104">
        <f>IF(RES_hh_tes!D13=0,"",RES_hh_tes!D13/RES_hh_fec!D13)</f>
        <v>0.79762054913848079</v>
      </c>
      <c r="E13" s="104">
        <f>IF(RES_hh_tes!E13=0,"",RES_hh_tes!E13/RES_hh_fec!E13)</f>
        <v>0.79913125716333955</v>
      </c>
      <c r="F13" s="104">
        <f>IF(RES_hh_tes!F13=0,"",RES_hh_tes!F13/RES_hh_fec!F13)</f>
        <v>0.8015179541334454</v>
      </c>
      <c r="G13" s="104">
        <f>IF(RES_hh_tes!G13=0,"",RES_hh_tes!G13/RES_hh_fec!G13)</f>
        <v>0.80431366655172321</v>
      </c>
      <c r="H13" s="104">
        <f>IF(RES_hh_tes!H13=0,"",RES_hh_tes!H13/RES_hh_fec!H13)</f>
        <v>0.80675492038266161</v>
      </c>
      <c r="I13" s="104">
        <f>IF(RES_hh_tes!I13=0,"",RES_hh_tes!I13/RES_hh_fec!I13)</f>
        <v>0.80923229193772073</v>
      </c>
      <c r="J13" s="104">
        <f>IF(RES_hh_tes!J13=0,"",RES_hh_tes!J13/RES_hh_fec!J13)</f>
        <v>0.81084812216616775</v>
      </c>
      <c r="K13" s="104">
        <f>IF(RES_hh_tes!K13=0,"",RES_hh_tes!K13/RES_hh_fec!K13)</f>
        <v>0.81294612117828335</v>
      </c>
      <c r="L13" s="104">
        <f>IF(RES_hh_tes!L13=0,"",RES_hh_tes!L13/RES_hh_fec!L13)</f>
        <v>0.81733074000663364</v>
      </c>
      <c r="M13" s="104">
        <f>IF(RES_hh_tes!M13=0,"",RES_hh_tes!M13/RES_hh_fec!M13)</f>
        <v>0.82198002992842301</v>
      </c>
      <c r="N13" s="104">
        <f>IF(RES_hh_tes!N13=0,"",RES_hh_tes!N13/RES_hh_fec!N13)</f>
        <v>0.82506335763305005</v>
      </c>
      <c r="O13" s="104">
        <f>IF(RES_hh_tes!O13=0,"",RES_hh_tes!O13/RES_hh_fec!O13)</f>
        <v>0.8296736866841099</v>
      </c>
      <c r="P13" s="104">
        <f>IF(RES_hh_tes!P13=0,"",RES_hh_tes!P13/RES_hh_fec!P13)</f>
        <v>0.83640313519384235</v>
      </c>
      <c r="Q13" s="104">
        <f>IF(RES_hh_tes!Q13=0,"",RES_hh_tes!Q13/RES_hh_fec!Q13)</f>
        <v>0.8437168807307337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1.0000000000000002</v>
      </c>
      <c r="D14" s="106">
        <f>IF(RES_hh_tes!D14=0,"",RES_hh_tes!D14/RES_hh_fec!D14)</f>
        <v>0.99999999999999978</v>
      </c>
      <c r="E14" s="106">
        <f>IF(RES_hh_tes!E14=0,"",RES_hh_tes!E14/RES_hh_fec!E14)</f>
        <v>0.99999999999999978</v>
      </c>
      <c r="F14" s="106">
        <f>IF(RES_hh_tes!F14=0,"",RES_hh_tes!F14/RES_hh_fec!F14)</f>
        <v>0.99999999999999978</v>
      </c>
      <c r="G14" s="106">
        <f>IF(RES_hh_tes!G14=0,"",RES_hh_tes!G14/RES_hh_fec!G14)</f>
        <v>1</v>
      </c>
      <c r="H14" s="106">
        <f>IF(RES_hh_tes!H14=0,"",RES_hh_tes!H14/RES_hh_fec!H14)</f>
        <v>1</v>
      </c>
      <c r="I14" s="106">
        <f>IF(RES_hh_tes!I14=0,"",RES_hh_tes!I14/RES_hh_fec!I14)</f>
        <v>0.99999999999999967</v>
      </c>
      <c r="J14" s="106">
        <f>IF(RES_hh_tes!J14=0,"",RES_hh_tes!J14/RES_hh_fec!J14)</f>
        <v>1.0000000000000002</v>
      </c>
      <c r="K14" s="106">
        <f>IF(RES_hh_tes!K14=0,"",RES_hh_tes!K14/RES_hh_fec!K14)</f>
        <v>1</v>
      </c>
      <c r="L14" s="106">
        <f>IF(RES_hh_tes!L14=0,"",RES_hh_tes!L14/RES_hh_fec!L14)</f>
        <v>0.99999999999999989</v>
      </c>
      <c r="M14" s="106">
        <f>IF(RES_hh_tes!M14=0,"",RES_hh_tes!M14/RES_hh_fec!M14)</f>
        <v>1.0000000000000004</v>
      </c>
      <c r="N14" s="106">
        <f>IF(RES_hh_tes!N14=0,"",RES_hh_tes!N14/RES_hh_fec!N14)</f>
        <v>1</v>
      </c>
      <c r="O14" s="106">
        <f>IF(RES_hh_tes!O14=0,"",RES_hh_tes!O14/RES_hh_fec!O14)</f>
        <v>1</v>
      </c>
      <c r="P14" s="106">
        <f>IF(RES_hh_tes!P14=0,"",RES_hh_tes!P14/RES_hh_fec!P14)</f>
        <v>1</v>
      </c>
      <c r="Q14" s="106">
        <f>IF(RES_hh_tes!Q14=0,"",RES_hh_tes!Q14/RES_hh_fec!Q14)</f>
        <v>1.0000000000000004</v>
      </c>
    </row>
    <row r="15" spans="1:17" ht="12.95" customHeight="1" x14ac:dyDescent="0.25">
      <c r="A15" s="89" t="s">
        <v>112</v>
      </c>
      <c r="B15" s="103">
        <f>IF(RES_hh_tes!B15=0,"",RES_hh_tes!B15/RES_hh_fec!B15)</f>
        <v>1.6649769017640401</v>
      </c>
      <c r="C15" s="103">
        <f>IF(RES_hh_tes!C15=0,"",RES_hh_tes!C15/RES_hh_fec!C15)</f>
        <v>1.7181668982928266</v>
      </c>
      <c r="D15" s="103">
        <f>IF(RES_hh_tes!D15=0,"",RES_hh_tes!D15/RES_hh_fec!D15)</f>
        <v>1.7730131843884229</v>
      </c>
      <c r="E15" s="103">
        <f>IF(RES_hh_tes!E15=0,"",RES_hh_tes!E15/RES_hh_fec!E15)</f>
        <v>1.8263750744939418</v>
      </c>
      <c r="F15" s="103">
        <f>IF(RES_hh_tes!F15=0,"",RES_hh_tes!F15/RES_hh_fec!F15)</f>
        <v>1.8838509026761761</v>
      </c>
      <c r="G15" s="103">
        <f>IF(RES_hh_tes!G15=0,"",RES_hh_tes!G15/RES_hh_fec!G15)</f>
        <v>1.9485695797199527</v>
      </c>
      <c r="H15" s="103">
        <f>IF(RES_hh_tes!H15=0,"",RES_hh_tes!H15/RES_hh_fec!H15)</f>
        <v>2.0261022972898566</v>
      </c>
      <c r="I15" s="103">
        <f>IF(RES_hh_tes!I15=0,"",RES_hh_tes!I15/RES_hh_fec!I15)</f>
        <v>2.1053166211572472</v>
      </c>
      <c r="J15" s="103">
        <f>IF(RES_hh_tes!J15=0,"",RES_hh_tes!J15/RES_hh_fec!J15)</f>
        <v>2.2478710169534617</v>
      </c>
      <c r="K15" s="103">
        <f>IF(RES_hh_tes!K15=0,"",RES_hh_tes!K15/RES_hh_fec!K15)</f>
        <v>2.3505912667971529</v>
      </c>
      <c r="L15" s="103">
        <f>IF(RES_hh_tes!L15=0,"",RES_hh_tes!L15/RES_hh_fec!L15)</f>
        <v>2.4828246995817458</v>
      </c>
      <c r="M15" s="103">
        <f>IF(RES_hh_tes!M15=0,"",RES_hh_tes!M15/RES_hh_fec!M15)</f>
        <v>2.62053683793311</v>
      </c>
      <c r="N15" s="103">
        <f>IF(RES_hh_tes!N15=0,"",RES_hh_tes!N15/RES_hh_fec!N15)</f>
        <v>2.7458427431012891</v>
      </c>
      <c r="O15" s="103">
        <f>IF(RES_hh_tes!O15=0,"",RES_hh_tes!O15/RES_hh_fec!O15)</f>
        <v>2.8841262437446513</v>
      </c>
      <c r="P15" s="103">
        <f>IF(RES_hh_tes!P15=0,"",RES_hh_tes!P15/RES_hh_fec!P15)</f>
        <v>3.0003777703811103</v>
      </c>
      <c r="Q15" s="103">
        <f>IF(RES_hh_tes!Q15=0,"",RES_hh_tes!Q15/RES_hh_fec!Q15)</f>
        <v>3.1329260530649488</v>
      </c>
    </row>
    <row r="16" spans="1:17" ht="12" customHeight="1" x14ac:dyDescent="0.25">
      <c r="A16" s="87" t="s">
        <v>111</v>
      </c>
      <c r="B16" s="105">
        <f>IF(RES_hh_tes!B16=0,"",RES_hh_tes!B16/RES_hh_fec!B16)</f>
        <v>1.6649769017640401</v>
      </c>
      <c r="C16" s="105">
        <f>IF(RES_hh_tes!C16=0,"",RES_hh_tes!C16/RES_hh_fec!C16)</f>
        <v>1.7181668982928266</v>
      </c>
      <c r="D16" s="105">
        <f>IF(RES_hh_tes!D16=0,"",RES_hh_tes!D16/RES_hh_fec!D16)</f>
        <v>1.7730131843884229</v>
      </c>
      <c r="E16" s="105">
        <f>IF(RES_hh_tes!E16=0,"",RES_hh_tes!E16/RES_hh_fec!E16)</f>
        <v>1.8263750744939418</v>
      </c>
      <c r="F16" s="105">
        <f>IF(RES_hh_tes!F16=0,"",RES_hh_tes!F16/RES_hh_fec!F16)</f>
        <v>1.8838509026761761</v>
      </c>
      <c r="G16" s="105">
        <f>IF(RES_hh_tes!G16=0,"",RES_hh_tes!G16/RES_hh_fec!G16)</f>
        <v>1.9485695797199527</v>
      </c>
      <c r="H16" s="105">
        <f>IF(RES_hh_tes!H16=0,"",RES_hh_tes!H16/RES_hh_fec!H16)</f>
        <v>2.0261022972898566</v>
      </c>
      <c r="I16" s="105">
        <f>IF(RES_hh_tes!I16=0,"",RES_hh_tes!I16/RES_hh_fec!I16)</f>
        <v>2.1053166211572472</v>
      </c>
      <c r="J16" s="105">
        <f>IF(RES_hh_tes!J16=0,"",RES_hh_tes!J16/RES_hh_fec!J16)</f>
        <v>2.2478710169534617</v>
      </c>
      <c r="K16" s="105">
        <f>IF(RES_hh_tes!K16=0,"",RES_hh_tes!K16/RES_hh_fec!K16)</f>
        <v>2.3505912667971529</v>
      </c>
      <c r="L16" s="105">
        <f>IF(RES_hh_tes!L16=0,"",RES_hh_tes!L16/RES_hh_fec!L16)</f>
        <v>2.4828246995817458</v>
      </c>
      <c r="M16" s="105">
        <f>IF(RES_hh_tes!M16=0,"",RES_hh_tes!M16/RES_hh_fec!M16)</f>
        <v>2.62053683793311</v>
      </c>
      <c r="N16" s="105">
        <f>IF(RES_hh_tes!N16=0,"",RES_hh_tes!N16/RES_hh_fec!N16)</f>
        <v>2.7458427431012891</v>
      </c>
      <c r="O16" s="105">
        <f>IF(RES_hh_tes!O16=0,"",RES_hh_tes!O16/RES_hh_fec!O16)</f>
        <v>2.8841262437446513</v>
      </c>
      <c r="P16" s="105">
        <f>IF(RES_hh_tes!P16=0,"",RES_hh_tes!P16/RES_hh_fec!P16)</f>
        <v>3.0003777703811103</v>
      </c>
      <c r="Q16" s="105">
        <f>IF(RES_hh_tes!Q16=0,"",RES_hh_tes!Q16/RES_hh_fec!Q16)</f>
        <v>3.1329260530649488</v>
      </c>
    </row>
    <row r="17" spans="1:17" ht="12.95" customHeight="1" x14ac:dyDescent="0.25">
      <c r="A17" s="89" t="s">
        <v>63</v>
      </c>
      <c r="B17" s="103">
        <f>IF(RES_hh_tes!B17=0,"",RES_hh_tes!B17/RES_hh_fec!B17)</f>
        <v>0.69308465493314186</v>
      </c>
      <c r="C17" s="103">
        <f>IF(RES_hh_tes!C17=0,"",RES_hh_tes!C17/RES_hh_fec!C17)</f>
        <v>0.69119186359119744</v>
      </c>
      <c r="D17" s="103">
        <f>IF(RES_hh_tes!D17=0,"",RES_hh_tes!D17/RES_hh_fec!D17)</f>
        <v>0.69586649808717282</v>
      </c>
      <c r="E17" s="103">
        <f>IF(RES_hh_tes!E17=0,"",RES_hh_tes!E17/RES_hh_fec!E17)</f>
        <v>0.69946482283652145</v>
      </c>
      <c r="F17" s="103">
        <f>IF(RES_hh_tes!F17=0,"",RES_hh_tes!F17/RES_hh_fec!F17)</f>
        <v>0.70421660449511259</v>
      </c>
      <c r="G17" s="103">
        <f>IF(RES_hh_tes!G17=0,"",RES_hh_tes!G17/RES_hh_fec!G17)</f>
        <v>0.70798314946350738</v>
      </c>
      <c r="H17" s="103">
        <f>IF(RES_hh_tes!H17=0,"",RES_hh_tes!H17/RES_hh_fec!H17)</f>
        <v>0.71354867074542849</v>
      </c>
      <c r="I17" s="103">
        <f>IF(RES_hh_tes!I17=0,"",RES_hh_tes!I17/RES_hh_fec!I17)</f>
        <v>0.71620924491312188</v>
      </c>
      <c r="J17" s="103">
        <f>IF(RES_hh_tes!J17=0,"",RES_hh_tes!J17/RES_hh_fec!J17)</f>
        <v>0.71991440081420033</v>
      </c>
      <c r="K17" s="103">
        <f>IF(RES_hh_tes!K17=0,"",RES_hh_tes!K17/RES_hh_fec!K17)</f>
        <v>0.72549530441448928</v>
      </c>
      <c r="L17" s="103">
        <f>IF(RES_hh_tes!L17=0,"",RES_hh_tes!L17/RES_hh_fec!L17)</f>
        <v>0.73007372315063901</v>
      </c>
      <c r="M17" s="103">
        <f>IF(RES_hh_tes!M17=0,"",RES_hh_tes!M17/RES_hh_fec!M17)</f>
        <v>0.73576814317190731</v>
      </c>
      <c r="N17" s="103">
        <f>IF(RES_hh_tes!N17=0,"",RES_hh_tes!N17/RES_hh_fec!N17)</f>
        <v>0.74121959420257255</v>
      </c>
      <c r="O17" s="103">
        <f>IF(RES_hh_tes!O17=0,"",RES_hh_tes!O17/RES_hh_fec!O17)</f>
        <v>0.74807390775197991</v>
      </c>
      <c r="P17" s="103">
        <f>IF(RES_hh_tes!P17=0,"",RES_hh_tes!P17/RES_hh_fec!P17)</f>
        <v>0.75049574070318303</v>
      </c>
      <c r="Q17" s="103">
        <f>IF(RES_hh_tes!Q17=0,"",RES_hh_tes!Q17/RES_hh_fec!Q17)</f>
        <v>0.7554758633314137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0.57663759871733622</v>
      </c>
      <c r="C19" s="102">
        <f>IF(RES_hh_tes!C19=0,"",RES_hh_tes!C19/RES_hh_fec!C19)</f>
        <v>0.58422699262677247</v>
      </c>
      <c r="D19" s="102">
        <f>IF(RES_hh_tes!D19=0,"",RES_hh_tes!D19/RES_hh_fec!D19)</f>
        <v>0.59000405774844356</v>
      </c>
      <c r="E19" s="102">
        <f>IF(RES_hh_tes!E19=0,"",RES_hh_tes!E19/RES_hh_fec!E19)</f>
        <v>0.59582074859569423</v>
      </c>
      <c r="F19" s="102">
        <f>IF(RES_hh_tes!F19=0,"",RES_hh_tes!F19/RES_hh_fec!F19)</f>
        <v>0.60220606010069599</v>
      </c>
      <c r="G19" s="102">
        <f>IF(RES_hh_tes!G19=0,"",RES_hh_tes!G19/RES_hh_fec!G19)</f>
        <v>0.60837898854235206</v>
      </c>
      <c r="H19" s="102">
        <f>IF(RES_hh_tes!H19=0,"",RES_hh_tes!H19/RES_hh_fec!H19)</f>
        <v>0.6141364226162026</v>
      </c>
      <c r="I19" s="102">
        <f>IF(RES_hh_tes!I19=0,"",RES_hh_tes!I19/RES_hh_fec!I19)</f>
        <v>0.62034314193940632</v>
      </c>
      <c r="J19" s="102">
        <f>IF(RES_hh_tes!J19=0,"",RES_hh_tes!J19/RES_hh_fec!J19)</f>
        <v>0.62816999826747988</v>
      </c>
      <c r="K19" s="102">
        <f>IF(RES_hh_tes!K19=0,"",RES_hh_tes!K19/RES_hh_fec!K19)</f>
        <v>0.63322199071354202</v>
      </c>
      <c r="L19" s="102">
        <f>IF(RES_hh_tes!L19=0,"",RES_hh_tes!L19/RES_hh_fec!L19)</f>
        <v>0.63602114528679021</v>
      </c>
      <c r="M19" s="102">
        <f>IF(RES_hh_tes!M19=0,"",RES_hh_tes!M19/RES_hh_fec!M19)</f>
        <v>0.63921817765851829</v>
      </c>
      <c r="N19" s="102">
        <f>IF(RES_hh_tes!N19=0,"",RES_hh_tes!N19/RES_hh_fec!N19)</f>
        <v>0.64226019908793242</v>
      </c>
      <c r="O19" s="102">
        <f>IF(RES_hh_tes!O19=0,"",RES_hh_tes!O19/RES_hh_fec!O19)</f>
        <v>0.64330294141009337</v>
      </c>
      <c r="P19" s="102">
        <f>IF(RES_hh_tes!P19=0,"",RES_hh_tes!P19/RES_hh_fec!P19)</f>
        <v>0.64352704935064198</v>
      </c>
      <c r="Q19" s="102">
        <f>IF(RES_hh_tes!Q19=0,"",RES_hh_tes!Q19/RES_hh_fec!Q19)</f>
        <v>0.64442445200572929</v>
      </c>
    </row>
    <row r="20" spans="1:17" ht="12" customHeight="1" x14ac:dyDescent="0.25">
      <c r="A20" s="87" t="s">
        <v>110</v>
      </c>
      <c r="B20" s="102">
        <f>IF(RES_hh_tes!B20=0,"",RES_hh_tes!B20/RES_hh_fec!B20)</f>
        <v>0.56061988764185444</v>
      </c>
      <c r="C20" s="102">
        <f>IF(RES_hh_tes!C20=0,"",RES_hh_tes!C20/RES_hh_fec!C20)</f>
        <v>0.56471455380525504</v>
      </c>
      <c r="D20" s="102">
        <f>IF(RES_hh_tes!D20=0,"",RES_hh_tes!D20/RES_hh_fec!D20)</f>
        <v>0.56566263591010912</v>
      </c>
      <c r="E20" s="102">
        <f>IF(RES_hh_tes!E20=0,"",RES_hh_tes!E20/RES_hh_fec!E20)</f>
        <v>0.56741057636637282</v>
      </c>
      <c r="F20" s="102">
        <f>IF(RES_hh_tes!F20=0,"",RES_hh_tes!F20/RES_hh_fec!F20)</f>
        <v>0.56785020355086691</v>
      </c>
      <c r="G20" s="102">
        <f>IF(RES_hh_tes!G20=0,"",RES_hh_tes!G20/RES_hh_fec!G20)</f>
        <v>0.56896369425314919</v>
      </c>
      <c r="H20" s="102">
        <f>IF(RES_hh_tes!H20=0,"",RES_hh_tes!H20/RES_hh_fec!H20)</f>
        <v>0.57022251625681408</v>
      </c>
      <c r="I20" s="102">
        <f>IF(RES_hh_tes!I20=0,"",RES_hh_tes!I20/RES_hh_fec!I20)</f>
        <v>0.57321622042366871</v>
      </c>
      <c r="J20" s="102">
        <f>IF(RES_hh_tes!J20=0,"",RES_hh_tes!J20/RES_hh_fec!J20)</f>
        <v>0.57509094712540998</v>
      </c>
      <c r="K20" s="102">
        <f>IF(RES_hh_tes!K20=0,"",RES_hh_tes!K20/RES_hh_fec!K20)</f>
        <v>0.57701249529252829</v>
      </c>
      <c r="L20" s="102">
        <f>IF(RES_hh_tes!L20=0,"",RES_hh_tes!L20/RES_hh_fec!L20)</f>
        <v>0.5809445882199733</v>
      </c>
      <c r="M20" s="102">
        <f>IF(RES_hh_tes!M20=0,"",RES_hh_tes!M20/RES_hh_fec!M20)</f>
        <v>0.58271539061291133</v>
      </c>
      <c r="N20" s="102">
        <f>IF(RES_hh_tes!N20=0,"",RES_hh_tes!N20/RES_hh_fec!N20)</f>
        <v>0.58607203999575419</v>
      </c>
      <c r="O20" s="102">
        <f>IF(RES_hh_tes!O20=0,"",RES_hh_tes!O20/RES_hh_fec!O20)</f>
        <v>0.58917373012322793</v>
      </c>
      <c r="P20" s="102">
        <f>IF(RES_hh_tes!P20=0,"",RES_hh_tes!P20/RES_hh_fec!P20)</f>
        <v>0.59412222434653661</v>
      </c>
      <c r="Q20" s="102">
        <f>IF(RES_hh_tes!Q20=0,"",RES_hh_tes!Q20/RES_hh_fec!Q20)</f>
        <v>0.59866998470868971</v>
      </c>
    </row>
    <row r="21" spans="1:17" ht="12" customHeight="1" x14ac:dyDescent="0.25">
      <c r="A21" s="87" t="s">
        <v>109</v>
      </c>
      <c r="B21" s="102">
        <f>IF(RES_hh_tes!B21=0,"",RES_hh_tes!B21/RES_hh_fec!B21)</f>
        <v>0.60066416533055877</v>
      </c>
      <c r="C21" s="102">
        <f>IF(RES_hh_tes!C21=0,"",RES_hh_tes!C21/RES_hh_fec!C21)</f>
        <v>0.60308483051270223</v>
      </c>
      <c r="D21" s="102">
        <f>IF(RES_hh_tes!D21=0,"",RES_hh_tes!D21/RES_hh_fec!D21)</f>
        <v>0.60654251124161063</v>
      </c>
      <c r="E21" s="102">
        <f>IF(RES_hh_tes!E21=0,"",RES_hh_tes!E21/RES_hh_fec!E21)</f>
        <v>0.6080275472130735</v>
      </c>
      <c r="F21" s="102">
        <f>IF(RES_hh_tes!F21=0,"",RES_hh_tes!F21/RES_hh_fec!F21)</f>
        <v>0.61195075641464602</v>
      </c>
      <c r="G21" s="102">
        <f>IF(RES_hh_tes!G21=0,"",RES_hh_tes!G21/RES_hh_fec!G21)</f>
        <v>0.61461357971511565</v>
      </c>
      <c r="H21" s="102">
        <f>IF(RES_hh_tes!H21=0,"",RES_hh_tes!H21/RES_hh_fec!H21)</f>
        <v>0.62009521445927074</v>
      </c>
      <c r="I21" s="102">
        <f>IF(RES_hh_tes!I21=0,"",RES_hh_tes!I21/RES_hh_fec!I21)</f>
        <v>0.62339841612950964</v>
      </c>
      <c r="J21" s="102">
        <f>IF(RES_hh_tes!J21=0,"",RES_hh_tes!J21/RES_hh_fec!J21)</f>
        <v>0.62564690209113527</v>
      </c>
      <c r="K21" s="102">
        <f>IF(RES_hh_tes!K21=0,"",RES_hh_tes!K21/RES_hh_fec!K21)</f>
        <v>0.62799778313740051</v>
      </c>
      <c r="L21" s="102">
        <f>IF(RES_hh_tes!L21=0,"",RES_hh_tes!L21/RES_hh_fec!L21)</f>
        <v>0.63014230218475109</v>
      </c>
      <c r="M21" s="102">
        <f>IF(RES_hh_tes!M21=0,"",RES_hh_tes!M21/RES_hh_fec!M21)</f>
        <v>0.6374627990101247</v>
      </c>
      <c r="N21" s="102">
        <f>IF(RES_hh_tes!N21=0,"",RES_hh_tes!N21/RES_hh_fec!N21)</f>
        <v>0.63755380321805466</v>
      </c>
      <c r="O21" s="102">
        <f>IF(RES_hh_tes!O21=0,"",RES_hh_tes!O21/RES_hh_fec!O21)</f>
        <v>0.63860696425015706</v>
      </c>
      <c r="P21" s="102">
        <f>IF(RES_hh_tes!P21=0,"",RES_hh_tes!P21/RES_hh_fec!P21)</f>
        <v>0.63902188558016682</v>
      </c>
      <c r="Q21" s="102">
        <f>IF(RES_hh_tes!Q21=0,"",RES_hh_tes!Q21/RES_hh_fec!Q21)</f>
        <v>0.63989961858540823</v>
      </c>
    </row>
    <row r="22" spans="1:17" ht="12" customHeight="1" x14ac:dyDescent="0.25">
      <c r="A22" s="87" t="s">
        <v>55</v>
      </c>
      <c r="B22" s="102">
        <f>IF(RES_hh_tes!B22=0,"",RES_hh_tes!B22/RES_hh_fec!B22)</f>
        <v>0.48053133226444694</v>
      </c>
      <c r="C22" s="102">
        <f>IF(RES_hh_tes!C22=0,"",RES_hh_tes!C22/RES_hh_fec!C22)</f>
        <v>0.48483562634026389</v>
      </c>
      <c r="D22" s="102">
        <f>IF(RES_hh_tes!D22=0,"",RES_hh_tes!D22/RES_hh_fec!D22)</f>
        <v>0.49008457603756261</v>
      </c>
      <c r="E22" s="102">
        <f>IF(RES_hh_tes!E22=0,"",RES_hh_tes!E22/RES_hh_fec!E22)</f>
        <v>0.49308532561307611</v>
      </c>
      <c r="F22" s="102">
        <f>IF(RES_hh_tes!F22=0,"",RES_hh_tes!F22/RES_hh_fec!F22)</f>
        <v>0.49967505517069327</v>
      </c>
      <c r="G22" s="102">
        <f>IF(RES_hh_tes!G22=0,"",RES_hh_tes!G22/RES_hh_fec!G22)</f>
        <v>0.50390637076222122</v>
      </c>
      <c r="H22" s="102">
        <f>IF(RES_hh_tes!H22=0,"",RES_hh_tes!H22/RES_hh_fec!H22)</f>
        <v>0.50811093235287585</v>
      </c>
      <c r="I22" s="102">
        <f>IF(RES_hh_tes!I22=0,"",RES_hh_tes!I22/RES_hh_fec!I22)</f>
        <v>0.51211849176588686</v>
      </c>
      <c r="J22" s="102">
        <f>IF(RES_hh_tes!J22=0,"",RES_hh_tes!J22/RES_hh_fec!J22)</f>
        <v>0.51960027371652062</v>
      </c>
      <c r="K22" s="102">
        <f>IF(RES_hh_tes!K22=0,"",RES_hh_tes!K22/RES_hh_fec!K22)</f>
        <v>0.52321862582725331</v>
      </c>
      <c r="L22" s="102">
        <f>IF(RES_hh_tes!L22=0,"",RES_hh_tes!L22/RES_hh_fec!L22)</f>
        <v>0.52671072434820876</v>
      </c>
      <c r="M22" s="102">
        <f>IF(RES_hh_tes!M22=0,"",RES_hh_tes!M22/RES_hh_fec!M22)</f>
        <v>0.53005341381797022</v>
      </c>
      <c r="N22" s="102">
        <f>IF(RES_hh_tes!N22=0,"",RES_hh_tes!N22/RES_hh_fec!N22)</f>
        <v>0.53309180298656456</v>
      </c>
      <c r="O22" s="102">
        <f>IF(RES_hh_tes!O22=0,"",RES_hh_tes!O22/RES_hh_fec!O22)</f>
        <v>0.53613700476158033</v>
      </c>
      <c r="P22" s="102">
        <f>IF(RES_hh_tes!P22=0,"",RES_hh_tes!P22/RES_hh_fec!P22)</f>
        <v>0.53951538067064808</v>
      </c>
      <c r="Q22" s="102">
        <f>IF(RES_hh_tes!Q22=0,"",RES_hh_tes!Q22/RES_hh_fec!Q22)</f>
        <v>0.54263185094957611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0.87527046915454432</v>
      </c>
      <c r="C24" s="102">
        <f>IF(RES_hh_tes!C24=0,"",RES_hh_tes!C24/RES_hh_fec!C24)</f>
        <v>0.87631592179677931</v>
      </c>
      <c r="D24" s="102">
        <f>IF(RES_hh_tes!D24=0,"",RES_hh_tes!D24/RES_hh_fec!D24)</f>
        <v>0.87824474236739536</v>
      </c>
      <c r="E24" s="102">
        <f>IF(RES_hh_tes!E24=0,"",RES_hh_tes!E24/RES_hh_fec!E24)</f>
        <v>0.88023117128002337</v>
      </c>
      <c r="F24" s="102">
        <f>IF(RES_hh_tes!F24=0,"",RES_hh_tes!F24/RES_hh_fec!F24)</f>
        <v>0.88260041599015171</v>
      </c>
      <c r="G24" s="102">
        <f>IF(RES_hh_tes!G24=0,"",RES_hh_tes!G24/RES_hh_fec!G24)</f>
        <v>0.88426933917276174</v>
      </c>
      <c r="H24" s="102">
        <f>IF(RES_hh_tes!H24=0,"",RES_hh_tes!H24/RES_hh_fec!H24)</f>
        <v>0.88674301603033223</v>
      </c>
      <c r="I24" s="102">
        <f>IF(RES_hh_tes!I24=0,"",RES_hh_tes!I24/RES_hh_fec!I24)</f>
        <v>0.88915936766209869</v>
      </c>
      <c r="J24" s="102">
        <f>IF(RES_hh_tes!J24=0,"",RES_hh_tes!J24/RES_hh_fec!J24)</f>
        <v>0.89203621947555278</v>
      </c>
      <c r="K24" s="102">
        <f>IF(RES_hh_tes!K24=0,"",RES_hh_tes!K24/RES_hh_fec!K24)</f>
        <v>0.89466051491188026</v>
      </c>
      <c r="L24" s="102">
        <f>IF(RES_hh_tes!L24=0,"",RES_hh_tes!L24/RES_hh_fec!L24)</f>
        <v>0.89713547995084775</v>
      </c>
      <c r="M24" s="102">
        <f>IF(RES_hh_tes!M24=0,"",RES_hh_tes!M24/RES_hh_fec!M24)</f>
        <v>0.89975943727454</v>
      </c>
      <c r="N24" s="102">
        <f>IF(RES_hh_tes!N24=0,"",RES_hh_tes!N24/RES_hh_fec!N24)</f>
        <v>0.90235113349125906</v>
      </c>
      <c r="O24" s="102">
        <f>IF(RES_hh_tes!O24=0,"",RES_hh_tes!O24/RES_hh_fec!O24)</f>
        <v>0.90507695324364457</v>
      </c>
      <c r="P24" s="102">
        <f>IF(RES_hh_tes!P24=0,"",RES_hh_tes!P24/RES_hh_fec!P24)</f>
        <v>0.90749245455796057</v>
      </c>
      <c r="Q24" s="102">
        <f>IF(RES_hh_tes!Q24=0,"",RES_hh_tes!Q24/RES_hh_fec!Q24)</f>
        <v>0.91007442200607991</v>
      </c>
    </row>
    <row r="25" spans="1:17" ht="12" customHeight="1" x14ac:dyDescent="0.25">
      <c r="A25" s="51" t="s">
        <v>60</v>
      </c>
      <c r="B25" s="104">
        <f>IF(RES_hh_tes!B25=0,"",RES_hh_tes!B25/RES_hh_fec!B25)</f>
        <v>0.73681470947215166</v>
      </c>
      <c r="C25" s="104">
        <f>IF(RES_hh_tes!C25=0,"",RES_hh_tes!C25/RES_hh_fec!C25)</f>
        <v>0.73975133070462951</v>
      </c>
      <c r="D25" s="104">
        <f>IF(RES_hh_tes!D25=0,"",RES_hh_tes!D25/RES_hh_fec!D25)</f>
        <v>0.7435578839618262</v>
      </c>
      <c r="E25" s="104">
        <f>IF(RES_hh_tes!E25=0,"",RES_hh_tes!E25/RES_hh_fec!E25)</f>
        <v>0.74832161129708097</v>
      </c>
      <c r="F25" s="104">
        <f>IF(RES_hh_tes!F25=0,"",RES_hh_tes!F25/RES_hh_fec!F25)</f>
        <v>0.75333207252096657</v>
      </c>
      <c r="G25" s="104">
        <f>IF(RES_hh_tes!G25=0,"",RES_hh_tes!G25/RES_hh_fec!G25)</f>
        <v>0.75878895111035505</v>
      </c>
      <c r="H25" s="104">
        <f>IF(RES_hh_tes!H25=0,"",RES_hh_tes!H25/RES_hh_fec!H25)</f>
        <v>0.76436860466253653</v>
      </c>
      <c r="I25" s="104">
        <f>IF(RES_hh_tes!I25=0,"",RES_hh_tes!I25/RES_hh_fec!I25)</f>
        <v>0.77049835621836649</v>
      </c>
      <c r="J25" s="104">
        <f>IF(RES_hh_tes!J25=0,"",RES_hh_tes!J25/RES_hh_fec!J25)</f>
        <v>0.77679010326611031</v>
      </c>
      <c r="K25" s="104">
        <f>IF(RES_hh_tes!K25=0,"",RES_hh_tes!K25/RES_hh_fec!K25)</f>
        <v>0.78120647588710834</v>
      </c>
      <c r="L25" s="104">
        <f>IF(RES_hh_tes!L25=0,"",RES_hh_tes!L25/RES_hh_fec!L25)</f>
        <v>0.78607574929073287</v>
      </c>
      <c r="M25" s="104">
        <f>IF(RES_hh_tes!M25=0,"",RES_hh_tes!M25/RES_hh_fec!M25)</f>
        <v>0.79085595588945812</v>
      </c>
      <c r="N25" s="104">
        <f>IF(RES_hh_tes!N25=0,"",RES_hh_tes!N25/RES_hh_fec!N25)</f>
        <v>0.7954314375217757</v>
      </c>
      <c r="O25" s="104">
        <f>IF(RES_hh_tes!O25=0,"",RES_hh_tes!O25/RES_hh_fec!O25)</f>
        <v>0.80002681396572628</v>
      </c>
      <c r="P25" s="104">
        <f>IF(RES_hh_tes!P25=0,"",RES_hh_tes!P25/RES_hh_fec!P25)</f>
        <v>0.80371105550957656</v>
      </c>
      <c r="Q25" s="104">
        <f>IF(RES_hh_tes!Q25=0,"",RES_hh_tes!Q25/RES_hh_fec!Q25)</f>
        <v>0.80693468484228592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0.99999999999999978</v>
      </c>
      <c r="D26" s="101">
        <f>IF(RES_hh_tes!D26=0,"",RES_hh_tes!D26/RES_hh_fec!D26)</f>
        <v>0.99999999999999989</v>
      </c>
      <c r="E26" s="101">
        <f>IF(RES_hh_tes!E26=0,"",RES_hh_tes!E26/RES_hh_fec!E26)</f>
        <v>1.0000000000000002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1.0000000000000002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0.99999999999999967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0.80299225354135451</v>
      </c>
      <c r="C27" s="103">
        <f>IF(RES_hh_tes!C27=0,"",RES_hh_tes!C27/RES_hh_fec!C27)</f>
        <v>0.80249168684388017</v>
      </c>
      <c r="D27" s="103">
        <f>IF(RES_hh_tes!D27=0,"",RES_hh_tes!D27/RES_hh_fec!D27)</f>
        <v>0.8068033700698054</v>
      </c>
      <c r="E27" s="103">
        <f>IF(RES_hh_tes!E27=0,"",RES_hh_tes!E27/RES_hh_fec!E27)</f>
        <v>0.80931985049398292</v>
      </c>
      <c r="F27" s="103">
        <f>IF(RES_hh_tes!F27=0,"",RES_hh_tes!F27/RES_hh_fec!F27)</f>
        <v>0.81635294914886336</v>
      </c>
      <c r="G27" s="103">
        <f>IF(RES_hh_tes!G27=0,"",RES_hh_tes!G27/RES_hh_fec!G27)</f>
        <v>0.8189290764707956</v>
      </c>
      <c r="H27" s="103">
        <f>IF(RES_hh_tes!H27=0,"",RES_hh_tes!H27/RES_hh_fec!H27)</f>
        <v>0.83027671351356902</v>
      </c>
      <c r="I27" s="103">
        <f>IF(RES_hh_tes!I27=0,"",RES_hh_tes!I27/RES_hh_fec!I27)</f>
        <v>0.83297035545064957</v>
      </c>
      <c r="J27" s="103">
        <f>IF(RES_hh_tes!J27=0,"",RES_hh_tes!J27/RES_hh_fec!J27)</f>
        <v>0.83474307565919337</v>
      </c>
      <c r="K27" s="103">
        <f>IF(RES_hh_tes!K27=0,"",RES_hh_tes!K27/RES_hh_fec!K27)</f>
        <v>0.83611319992433597</v>
      </c>
      <c r="L27" s="103">
        <f>IF(RES_hh_tes!L27=0,"",RES_hh_tes!L27/RES_hh_fec!L27)</f>
        <v>0.8429019157658193</v>
      </c>
      <c r="M27" s="103">
        <f>IF(RES_hh_tes!M27=0,"",RES_hh_tes!M27/RES_hh_fec!M27)</f>
        <v>0.84720361263840327</v>
      </c>
      <c r="N27" s="103">
        <f>IF(RES_hh_tes!N27=0,"",RES_hh_tes!N27/RES_hh_fec!N27)</f>
        <v>0.85088478355427033</v>
      </c>
      <c r="O27" s="103">
        <f>IF(RES_hh_tes!O27=0,"",RES_hh_tes!O27/RES_hh_fec!O27)</f>
        <v>0.8510726826659416</v>
      </c>
      <c r="P27" s="103">
        <f>IF(RES_hh_tes!P27=0,"",RES_hh_tes!P27/RES_hh_fec!P27)</f>
        <v>0.85314229301005318</v>
      </c>
      <c r="Q27" s="103">
        <f>IF(RES_hh_tes!Q27=0,"",RES_hh_tes!Q27/RES_hh_fec!Q27)</f>
        <v>0.85321224149781683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0.42573511089846794</v>
      </c>
      <c r="C29" s="102">
        <f>IF(RES_hh_tes!C29=0,"",RES_hh_tes!C29/RES_hh_fec!C29)</f>
        <v>0.4426379266403469</v>
      </c>
      <c r="D29" s="102">
        <f>IF(RES_hh_tes!D29=0,"",RES_hh_tes!D29/RES_hh_fec!D29)</f>
        <v>0.44463802958604309</v>
      </c>
      <c r="E29" s="102">
        <f>IF(RES_hh_tes!E29=0,"",RES_hh_tes!E29/RES_hh_fec!E29)</f>
        <v>0.44822701298006445</v>
      </c>
      <c r="F29" s="102">
        <f>IF(RES_hh_tes!F29=0,"",RES_hh_tes!F29/RES_hh_fec!F29)</f>
        <v>0.4507031141200486</v>
      </c>
      <c r="G29" s="102">
        <f>IF(RES_hh_tes!G29=0,"",RES_hh_tes!G29/RES_hh_fec!G29)</f>
        <v>0.45412837247013566</v>
      </c>
      <c r="H29" s="102">
        <f>IF(RES_hh_tes!H29=0,"",RES_hh_tes!H29/RES_hh_fec!H29)</f>
        <v>0.46356804237575472</v>
      </c>
      <c r="I29" s="102">
        <f>IF(RES_hh_tes!I29=0,"",RES_hh_tes!I29/RES_hh_fec!I29)</f>
        <v>0.46660560474564483</v>
      </c>
      <c r="J29" s="102">
        <f>IF(RES_hh_tes!J29=0,"",RES_hh_tes!J29/RES_hh_fec!J29)</f>
        <v>0.46969817309425349</v>
      </c>
      <c r="K29" s="102">
        <f>IF(RES_hh_tes!K29=0,"",RES_hh_tes!K29/RES_hh_fec!K29)</f>
        <v>0.47119989442501442</v>
      </c>
      <c r="L29" s="102">
        <f>IF(RES_hh_tes!L29=0,"",RES_hh_tes!L29/RES_hh_fec!L29)</f>
        <v>0.47432775729186244</v>
      </c>
      <c r="M29" s="102">
        <f>IF(RES_hh_tes!M29=0,"",RES_hh_tes!M29/RES_hh_fec!M29)</f>
        <v>0.47489078457875289</v>
      </c>
      <c r="N29" s="102">
        <f>IF(RES_hh_tes!N29=0,"",RES_hh_tes!N29/RES_hh_fec!N29)</f>
        <v>0.4751914112094397</v>
      </c>
      <c r="O29" s="102">
        <f>IF(RES_hh_tes!O29=0,"",RES_hh_tes!O29/RES_hh_fec!O29)</f>
        <v>0.47893227763457591</v>
      </c>
      <c r="P29" s="102">
        <f>IF(RES_hh_tes!P29=0,"",RES_hh_tes!P29/RES_hh_fec!P29)</f>
        <v>0.47911074716939128</v>
      </c>
      <c r="Q29" s="102">
        <f>IF(RES_hh_tes!Q29=0,"",RES_hh_tes!Q29/RES_hh_fec!Q29)</f>
        <v>0.48176262698915046</v>
      </c>
    </row>
    <row r="30" spans="1:17" ht="12" customHeight="1" x14ac:dyDescent="0.25">
      <c r="A30" s="87" t="s">
        <v>109</v>
      </c>
      <c r="B30" s="102">
        <f>IF(RES_hh_tes!B30=0,"",RES_hh_tes!B30/RES_hh_fec!B30)</f>
        <v>0.45848396558296534</v>
      </c>
      <c r="C30" s="102">
        <f>IF(RES_hh_tes!C30=0,"",RES_hh_tes!C30/RES_hh_fec!C30)</f>
        <v>0.46590351748812492</v>
      </c>
      <c r="D30" s="102">
        <f>IF(RES_hh_tes!D30=0,"",RES_hh_tes!D30/RES_hh_fec!D30)</f>
        <v>0.47404044221437114</v>
      </c>
      <c r="E30" s="102">
        <f>IF(RES_hh_tes!E30=0,"",RES_hh_tes!E30/RES_hh_fec!E30)</f>
        <v>0.47861687106170109</v>
      </c>
      <c r="F30" s="102">
        <f>IF(RES_hh_tes!F30=0,"",RES_hh_tes!F30/RES_hh_fec!F30)</f>
        <v>0.48584096157628448</v>
      </c>
      <c r="G30" s="102">
        <f>IF(RES_hh_tes!G30=0,"",RES_hh_tes!G30/RES_hh_fec!G30)</f>
        <v>0.49167190238449637</v>
      </c>
      <c r="H30" s="102">
        <f>IF(RES_hh_tes!H30=0,"",RES_hh_tes!H30/RES_hh_fec!H30)</f>
        <v>0.49843995496823712</v>
      </c>
      <c r="I30" s="102">
        <f>IF(RES_hh_tes!I30=0,"",RES_hh_tes!I30/RES_hh_fec!I30)</f>
        <v>0.50350983580058462</v>
      </c>
      <c r="J30" s="102">
        <f>IF(RES_hh_tes!J30=0,"",RES_hh_tes!J30/RES_hh_fec!J30)</f>
        <v>0.50762369061825985</v>
      </c>
      <c r="K30" s="102">
        <f>IF(RES_hh_tes!K30=0,"",RES_hh_tes!K30/RES_hh_fec!K30)</f>
        <v>0.51041792972718325</v>
      </c>
      <c r="L30" s="102">
        <f>IF(RES_hh_tes!L30=0,"",RES_hh_tes!L30/RES_hh_fec!L30)</f>
        <v>0.51367355220307476</v>
      </c>
      <c r="M30" s="102">
        <f>IF(RES_hh_tes!M30=0,"",RES_hh_tes!M30/RES_hh_fec!M30)</f>
        <v>0.51578322721329994</v>
      </c>
      <c r="N30" s="102">
        <f>IF(RES_hh_tes!N30=0,"",RES_hh_tes!N30/RES_hh_fec!N30)</f>
        <v>0.51579019981105623</v>
      </c>
      <c r="O30" s="102">
        <f>IF(RES_hh_tes!O30=0,"",RES_hh_tes!O30/RES_hh_fec!O30)</f>
        <v>0.51766127761813152</v>
      </c>
      <c r="P30" s="102">
        <f>IF(RES_hh_tes!P30=0,"",RES_hh_tes!P30/RES_hh_fec!P30)</f>
        <v>0.52314009231329495</v>
      </c>
      <c r="Q30" s="102">
        <f>IF(RES_hh_tes!Q30=0,"",RES_hh_tes!Q30/RES_hh_fec!Q30)</f>
        <v>0.52721462935336372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0.80930655112259564</v>
      </c>
      <c r="C32" s="101">
        <f>IF(RES_hh_tes!C32=0,"",RES_hh_tes!C32/RES_hh_fec!C32)</f>
        <v>0.81316700302652434</v>
      </c>
      <c r="D32" s="101">
        <f>IF(RES_hh_tes!D32=0,"",RES_hh_tes!D32/RES_hh_fec!D32)</f>
        <v>0.81748896324749487</v>
      </c>
      <c r="E32" s="101">
        <f>IF(RES_hh_tes!E32=0,"",RES_hh_tes!E32/RES_hh_fec!E32)</f>
        <v>0.82200967433235705</v>
      </c>
      <c r="F32" s="101">
        <f>IF(RES_hh_tes!F32=0,"",RES_hh_tes!F32/RES_hh_fec!F32)</f>
        <v>0.82678143632654943</v>
      </c>
      <c r="G32" s="101">
        <f>IF(RES_hh_tes!G32=0,"",RES_hh_tes!G32/RES_hh_fec!G32)</f>
        <v>0.83141230888723328</v>
      </c>
      <c r="H32" s="101">
        <f>IF(RES_hh_tes!H32=0,"",RES_hh_tes!H32/RES_hh_fec!H32)</f>
        <v>0.83646939898201067</v>
      </c>
      <c r="I32" s="101">
        <f>IF(RES_hh_tes!I32=0,"",RES_hh_tes!I32/RES_hh_fec!I32)</f>
        <v>0.84151813783964546</v>
      </c>
      <c r="J32" s="101">
        <f>IF(RES_hh_tes!J32=0,"",RES_hh_tes!J32/RES_hh_fec!J32)</f>
        <v>0.84688181438452326</v>
      </c>
      <c r="K32" s="101">
        <f>IF(RES_hh_tes!K32=0,"",RES_hh_tes!K32/RES_hh_fec!K32)</f>
        <v>0.84925918024704672</v>
      </c>
      <c r="L32" s="101">
        <f>IF(RES_hh_tes!L32=0,"",RES_hh_tes!L32/RES_hh_fec!L32)</f>
        <v>0.85187379643936978</v>
      </c>
      <c r="M32" s="101">
        <f>IF(RES_hh_tes!M32=0,"",RES_hh_tes!M32/RES_hh_fec!M32)</f>
        <v>0.85432011654004236</v>
      </c>
      <c r="N32" s="101">
        <f>IF(RES_hh_tes!N32=0,"",RES_hh_tes!N32/RES_hh_fec!N32)</f>
        <v>0.85665191334772472</v>
      </c>
      <c r="O32" s="101">
        <f>IF(RES_hh_tes!O32=0,"",RES_hh_tes!O32/RES_hh_fec!O32)</f>
        <v>0.85862680934284652</v>
      </c>
      <c r="P32" s="101">
        <f>IF(RES_hh_tes!P32=0,"",RES_hh_tes!P32/RES_hh_fec!P32)</f>
        <v>0.86073152199249381</v>
      </c>
      <c r="Q32" s="101">
        <f>IF(RES_hh_tes!Q32=0,"",RES_hh_tes!Q32/RES_hh_fec!Q32)</f>
        <v>0.86254296636353145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2834.9251317324211</v>
      </c>
      <c r="C3" s="100">
        <f t="shared" ref="C3:Q3" si="1">SUM(C4,C15,C17,C27)</f>
        <v>3468.528205665767</v>
      </c>
      <c r="D3" s="100">
        <f t="shared" si="1"/>
        <v>3225.1448288909869</v>
      </c>
      <c r="E3" s="100">
        <f t="shared" si="1"/>
        <v>3470.816858381676</v>
      </c>
      <c r="F3" s="100">
        <f t="shared" si="1"/>
        <v>2939.3284784578555</v>
      </c>
      <c r="G3" s="100">
        <f t="shared" si="1"/>
        <v>2731.57991751193</v>
      </c>
      <c r="H3" s="100">
        <f t="shared" si="1"/>
        <v>2567.2981239293749</v>
      </c>
      <c r="I3" s="100">
        <f t="shared" si="1"/>
        <v>2599.6433707143715</v>
      </c>
      <c r="J3" s="100">
        <f t="shared" si="1"/>
        <v>2101.4190716568469</v>
      </c>
      <c r="K3" s="100">
        <f t="shared" si="1"/>
        <v>2053.1961544845967</v>
      </c>
      <c r="L3" s="100">
        <f t="shared" si="1"/>
        <v>2221.5858346264899</v>
      </c>
      <c r="M3" s="100">
        <f t="shared" si="1"/>
        <v>1734.5402950934845</v>
      </c>
      <c r="N3" s="100">
        <f t="shared" si="1"/>
        <v>1826.0657813580449</v>
      </c>
      <c r="O3" s="100">
        <f t="shared" si="1"/>
        <v>1626.2038921430008</v>
      </c>
      <c r="P3" s="100">
        <f t="shared" si="1"/>
        <v>1574.9646211987106</v>
      </c>
      <c r="Q3" s="100">
        <f t="shared" si="1"/>
        <v>1454.0184092211466</v>
      </c>
    </row>
    <row r="4" spans="1:17" ht="12.95" customHeight="1" x14ac:dyDescent="0.25">
      <c r="A4" s="89" t="s">
        <v>65</v>
      </c>
      <c r="B4" s="96">
        <f t="shared" ref="B4" si="2">SUM(B5:B14)</f>
        <v>2420.2459164567058</v>
      </c>
      <c r="C4" s="96">
        <f t="shared" ref="C4:Q4" si="3">SUM(C5:C14)</f>
        <v>3007.2507624238765</v>
      </c>
      <c r="D4" s="96">
        <f t="shared" si="3"/>
        <v>2790.2629520287314</v>
      </c>
      <c r="E4" s="96">
        <f t="shared" si="3"/>
        <v>3017.7393126012635</v>
      </c>
      <c r="F4" s="96">
        <f t="shared" si="3"/>
        <v>2527.9662710761095</v>
      </c>
      <c r="G4" s="96">
        <f t="shared" si="3"/>
        <v>2335.4365225036199</v>
      </c>
      <c r="H4" s="96">
        <f t="shared" si="3"/>
        <v>2202.2253845022292</v>
      </c>
      <c r="I4" s="96">
        <f t="shared" si="3"/>
        <v>2217.731832470482</v>
      </c>
      <c r="J4" s="96">
        <f t="shared" si="3"/>
        <v>1768.5203690117121</v>
      </c>
      <c r="K4" s="96">
        <f t="shared" si="3"/>
        <v>1738.6017115311511</v>
      </c>
      <c r="L4" s="96">
        <f t="shared" si="3"/>
        <v>1917.9588181428853</v>
      </c>
      <c r="M4" s="96">
        <f t="shared" si="3"/>
        <v>1459.4114252216984</v>
      </c>
      <c r="N4" s="96">
        <f t="shared" si="3"/>
        <v>1561.5653567570139</v>
      </c>
      <c r="O4" s="96">
        <f t="shared" si="3"/>
        <v>1372.5316084835442</v>
      </c>
      <c r="P4" s="96">
        <f t="shared" si="3"/>
        <v>1328.0323968194823</v>
      </c>
      <c r="Q4" s="96">
        <f t="shared" si="3"/>
        <v>1219.6316050819078</v>
      </c>
    </row>
    <row r="5" spans="1:17" ht="12" customHeight="1" x14ac:dyDescent="0.25">
      <c r="A5" s="87" t="s">
        <v>58</v>
      </c>
      <c r="B5" s="95">
        <v>49.664947021205037</v>
      </c>
      <c r="C5" s="95">
        <v>55.310937414192026</v>
      </c>
      <c r="D5" s="95">
        <v>53.418190557816011</v>
      </c>
      <c r="E5" s="95">
        <v>52.525518659280046</v>
      </c>
      <c r="F5" s="95">
        <v>52.520759021303974</v>
      </c>
      <c r="G5" s="95">
        <v>52.309181390845509</v>
      </c>
      <c r="H5" s="95">
        <v>52.958363189832035</v>
      </c>
      <c r="I5" s="95">
        <v>50.138173479600006</v>
      </c>
      <c r="J5" s="95">
        <v>32.113877225040007</v>
      </c>
      <c r="K5" s="95">
        <v>31.675794756480006</v>
      </c>
      <c r="L5" s="95">
        <v>35.54598386494429</v>
      </c>
      <c r="M5" s="95">
        <v>24.624373488704105</v>
      </c>
      <c r="N5" s="95">
        <v>24.72267907355825</v>
      </c>
      <c r="O5" s="95">
        <v>20.699422984708491</v>
      </c>
      <c r="P5" s="95">
        <v>19.3244915832034</v>
      </c>
      <c r="Q5" s="95">
        <v>16.014466957863309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2327.3371811208026</v>
      </c>
      <c r="C7" s="95">
        <v>2900.6568436989892</v>
      </c>
      <c r="D7" s="95">
        <v>2680.4716944925244</v>
      </c>
      <c r="E7" s="95">
        <v>2909.34777945734</v>
      </c>
      <c r="F7" s="95">
        <v>2418.2760170187244</v>
      </c>
      <c r="G7" s="95">
        <v>2224.9898199881663</v>
      </c>
      <c r="H7" s="95">
        <v>2080.4968250630068</v>
      </c>
      <c r="I7" s="95">
        <v>2093.2857991760629</v>
      </c>
      <c r="J7" s="95">
        <v>1663.7127342228214</v>
      </c>
      <c r="K7" s="95">
        <v>1628.6584169401822</v>
      </c>
      <c r="L7" s="95">
        <v>1792.7216699821759</v>
      </c>
      <c r="M7" s="95">
        <v>1376.5798001152082</v>
      </c>
      <c r="N7" s="95">
        <v>1473.0756362658767</v>
      </c>
      <c r="O7" s="95">
        <v>1296.2613917068854</v>
      </c>
      <c r="P7" s="95">
        <v>1254.6403272482128</v>
      </c>
      <c r="Q7" s="95">
        <v>1154.2169864136588</v>
      </c>
    </row>
    <row r="8" spans="1:17" ht="12" customHeight="1" x14ac:dyDescent="0.25">
      <c r="A8" s="87" t="s">
        <v>109</v>
      </c>
      <c r="B8" s="95">
        <v>43.243788314698271</v>
      </c>
      <c r="C8" s="95">
        <v>51.282981310695391</v>
      </c>
      <c r="D8" s="95">
        <v>56.373066978390902</v>
      </c>
      <c r="E8" s="95">
        <v>55.866014484643657</v>
      </c>
      <c r="F8" s="95">
        <v>57.169495036081173</v>
      </c>
      <c r="G8" s="95">
        <v>58.137521124608014</v>
      </c>
      <c r="H8" s="95">
        <v>68.770196249390281</v>
      </c>
      <c r="I8" s="95">
        <v>74.307859814819096</v>
      </c>
      <c r="J8" s="95">
        <v>72.693757563850738</v>
      </c>
      <c r="K8" s="95">
        <v>78.267499834488831</v>
      </c>
      <c r="L8" s="95">
        <v>89.691164295765333</v>
      </c>
      <c r="M8" s="95">
        <v>58.20725161778612</v>
      </c>
      <c r="N8" s="95">
        <v>63.767041417578881</v>
      </c>
      <c r="O8" s="95">
        <v>55.570793791950294</v>
      </c>
      <c r="P8" s="95">
        <v>54.067577988066283</v>
      </c>
      <c r="Q8" s="95">
        <v>49.400151710385607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407.26655876865448</v>
      </c>
      <c r="C17" s="96">
        <f t="shared" si="6"/>
        <v>448.19220697356161</v>
      </c>
      <c r="D17" s="96">
        <f t="shared" si="6"/>
        <v>421.55935208997619</v>
      </c>
      <c r="E17" s="96">
        <f t="shared" si="6"/>
        <v>436.91357474685014</v>
      </c>
      <c r="F17" s="96">
        <f t="shared" si="6"/>
        <v>397.89172396808783</v>
      </c>
      <c r="G17" s="96">
        <f t="shared" si="6"/>
        <v>379.58721734184917</v>
      </c>
      <c r="H17" s="96">
        <f t="shared" si="6"/>
        <v>356.61848291718661</v>
      </c>
      <c r="I17" s="96">
        <f t="shared" si="6"/>
        <v>370.16489032050549</v>
      </c>
      <c r="J17" s="96">
        <f t="shared" si="6"/>
        <v>315.71159838121997</v>
      </c>
      <c r="K17" s="96">
        <f t="shared" si="6"/>
        <v>294.53575041487983</v>
      </c>
      <c r="L17" s="96">
        <f t="shared" si="6"/>
        <v>289.00792989752102</v>
      </c>
      <c r="M17" s="96">
        <f t="shared" si="6"/>
        <v>263.38879743229307</v>
      </c>
      <c r="N17" s="96">
        <f t="shared" si="6"/>
        <v>254.47468134937327</v>
      </c>
      <c r="O17" s="96">
        <f t="shared" si="6"/>
        <v>240.42407332570914</v>
      </c>
      <c r="P17" s="96">
        <f t="shared" si="6"/>
        <v>233.59050864064753</v>
      </c>
      <c r="Q17" s="96">
        <f t="shared" si="6"/>
        <v>217.90184801273969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3.6229874917054277</v>
      </c>
      <c r="C19" s="95">
        <v>3.9007577772875157</v>
      </c>
      <c r="D19" s="95">
        <v>3.9899977298309763</v>
      </c>
      <c r="E19" s="95">
        <v>4.0543161516769644</v>
      </c>
      <c r="F19" s="95">
        <v>4.1697063254339675</v>
      </c>
      <c r="G19" s="95">
        <v>4.2619059396258434</v>
      </c>
      <c r="H19" s="95">
        <v>4.2347167389104339</v>
      </c>
      <c r="I19" s="95">
        <v>4.2587833428248763</v>
      </c>
      <c r="J19" s="95">
        <v>4.7933047020432253</v>
      </c>
      <c r="K19" s="95">
        <v>4.9644324110127771</v>
      </c>
      <c r="L19" s="95">
        <v>4.7764254248005926</v>
      </c>
      <c r="M19" s="95">
        <v>3.7569317957159218</v>
      </c>
      <c r="N19" s="95">
        <v>2.6307634768469876</v>
      </c>
      <c r="O19" s="95">
        <v>2.0960447449350204</v>
      </c>
      <c r="P19" s="95">
        <v>1.9633171495659243</v>
      </c>
      <c r="Q19" s="95">
        <v>1.5035771265636428</v>
      </c>
    </row>
    <row r="20" spans="1:17" ht="12" customHeight="1" x14ac:dyDescent="0.25">
      <c r="A20" s="87" t="s">
        <v>110</v>
      </c>
      <c r="B20" s="95">
        <v>396.49461236727689</v>
      </c>
      <c r="C20" s="95">
        <v>436.72462697030977</v>
      </c>
      <c r="D20" s="95">
        <v>409.07689583083857</v>
      </c>
      <c r="E20" s="95">
        <v>424.57037883490011</v>
      </c>
      <c r="F20" s="95">
        <v>384.48063692554723</v>
      </c>
      <c r="G20" s="95">
        <v>365.66541515395124</v>
      </c>
      <c r="H20" s="95">
        <v>340.79019931463614</v>
      </c>
      <c r="I20" s="95">
        <v>353.23540793238044</v>
      </c>
      <c r="J20" s="95">
        <v>297.83390549476957</v>
      </c>
      <c r="K20" s="95">
        <v>276.09866996732256</v>
      </c>
      <c r="L20" s="95">
        <v>270.58507930723908</v>
      </c>
      <c r="M20" s="95">
        <v>249.03528379155748</v>
      </c>
      <c r="N20" s="95">
        <v>241.23701601285029</v>
      </c>
      <c r="O20" s="95">
        <v>228.39678714103721</v>
      </c>
      <c r="P20" s="95">
        <v>221.97749799047997</v>
      </c>
      <c r="Q20" s="95">
        <v>207.42140499291901</v>
      </c>
    </row>
    <row r="21" spans="1:17" ht="12" customHeight="1" x14ac:dyDescent="0.25">
      <c r="A21" s="87" t="s">
        <v>109</v>
      </c>
      <c r="B21" s="95">
        <v>7.1489589096721682</v>
      </c>
      <c r="C21" s="95">
        <v>7.5668222259642857</v>
      </c>
      <c r="D21" s="95">
        <v>8.492458529306651</v>
      </c>
      <c r="E21" s="95">
        <v>8.2888797602730762</v>
      </c>
      <c r="F21" s="95">
        <v>9.2413807171066136</v>
      </c>
      <c r="G21" s="95">
        <v>9.659896248272096</v>
      </c>
      <c r="H21" s="95">
        <v>11.593566863640017</v>
      </c>
      <c r="I21" s="95">
        <v>12.670699045300196</v>
      </c>
      <c r="J21" s="95">
        <v>13.084388184407191</v>
      </c>
      <c r="K21" s="95">
        <v>13.472648036544504</v>
      </c>
      <c r="L21" s="95">
        <v>13.646425165481338</v>
      </c>
      <c r="M21" s="95">
        <v>10.596581845019653</v>
      </c>
      <c r="N21" s="95">
        <v>10.606901859675974</v>
      </c>
      <c r="O21" s="95">
        <v>9.9312414397368993</v>
      </c>
      <c r="P21" s="95">
        <v>9.6496935006016127</v>
      </c>
      <c r="Q21" s="95">
        <v>8.9768658932570347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7.4126565070605714</v>
      </c>
      <c r="C27" s="96">
        <f t="shared" ref="C27:Q27" si="8">SUM(C28:C32)</f>
        <v>13.085236268328842</v>
      </c>
      <c r="D27" s="96">
        <f t="shared" si="8"/>
        <v>13.32252477227949</v>
      </c>
      <c r="E27" s="96">
        <f t="shared" si="8"/>
        <v>16.163971033562284</v>
      </c>
      <c r="F27" s="96">
        <f t="shared" si="8"/>
        <v>13.470483413658252</v>
      </c>
      <c r="G27" s="96">
        <f t="shared" si="8"/>
        <v>16.556177666460691</v>
      </c>
      <c r="H27" s="96">
        <f t="shared" si="8"/>
        <v>8.4542565099592473</v>
      </c>
      <c r="I27" s="96">
        <f t="shared" si="8"/>
        <v>11.746647923383824</v>
      </c>
      <c r="J27" s="96">
        <f t="shared" si="8"/>
        <v>17.187104263914843</v>
      </c>
      <c r="K27" s="96">
        <f t="shared" si="8"/>
        <v>20.058692538565918</v>
      </c>
      <c r="L27" s="96">
        <f t="shared" si="8"/>
        <v>14.619086586083455</v>
      </c>
      <c r="M27" s="96">
        <f t="shared" si="8"/>
        <v>11.740072439492792</v>
      </c>
      <c r="N27" s="96">
        <f t="shared" si="8"/>
        <v>10.025743251657884</v>
      </c>
      <c r="O27" s="96">
        <f t="shared" si="8"/>
        <v>13.248210333747352</v>
      </c>
      <c r="P27" s="96">
        <f t="shared" si="8"/>
        <v>13.341715738580554</v>
      </c>
      <c r="Q27" s="96">
        <f t="shared" si="8"/>
        <v>16.484956126499103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5.147399112073141</v>
      </c>
      <c r="C29" s="95">
        <v>10.63093181423649</v>
      </c>
      <c r="D29" s="95">
        <v>10.544333732493024</v>
      </c>
      <c r="E29" s="95">
        <v>13.38636379643504</v>
      </c>
      <c r="F29" s="95">
        <v>10.362458802834036</v>
      </c>
      <c r="G29" s="95">
        <v>13.217022919987267</v>
      </c>
      <c r="H29" s="95">
        <v>4.48794808144957</v>
      </c>
      <c r="I29" s="95">
        <v>7.3671653931951244</v>
      </c>
      <c r="J29" s="95">
        <v>12.646926128032778</v>
      </c>
      <c r="K29" s="95">
        <v>15.382622441595228</v>
      </c>
      <c r="L29" s="95">
        <v>9.7985880200083759</v>
      </c>
      <c r="M29" s="95">
        <v>7.9159163768990215</v>
      </c>
      <c r="N29" s="95">
        <v>6.139931543011186</v>
      </c>
      <c r="O29" s="95">
        <v>9.5787775462168234</v>
      </c>
      <c r="P29" s="95">
        <v>9.710256290016293</v>
      </c>
      <c r="Q29" s="95">
        <v>13.095789016299539</v>
      </c>
    </row>
    <row r="30" spans="1:17" ht="12" customHeight="1" x14ac:dyDescent="0.25">
      <c r="A30" s="87" t="s">
        <v>109</v>
      </c>
      <c r="B30" s="95">
        <v>2.26525739498743</v>
      </c>
      <c r="C30" s="95">
        <v>2.4543044540923518</v>
      </c>
      <c r="D30" s="95">
        <v>2.7781910397864658</v>
      </c>
      <c r="E30" s="95">
        <v>2.7776072371272447</v>
      </c>
      <c r="F30" s="95">
        <v>3.108024610824216</v>
      </c>
      <c r="G30" s="95">
        <v>3.3391547464734237</v>
      </c>
      <c r="H30" s="95">
        <v>3.9663084285096768</v>
      </c>
      <c r="I30" s="95">
        <v>4.3794825301886995</v>
      </c>
      <c r="J30" s="95">
        <v>4.5401781358820648</v>
      </c>
      <c r="K30" s="95">
        <v>4.6760700969706912</v>
      </c>
      <c r="L30" s="95">
        <v>4.8204985660750781</v>
      </c>
      <c r="M30" s="95">
        <v>3.8241560625937696</v>
      </c>
      <c r="N30" s="95">
        <v>3.8858117086466981</v>
      </c>
      <c r="O30" s="95">
        <v>3.6694327875305293</v>
      </c>
      <c r="P30" s="95">
        <v>3.6314594485642604</v>
      </c>
      <c r="Q30" s="95">
        <v>3.3891671101995642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21645.87298312625</v>
      </c>
      <c r="C3" s="100">
        <f>IF(RES_hh_fec!C3=0,0,1000000/0.086*RES_hh_fec!C3/RES_hh_num!C3)</f>
        <v>23821.091408996333</v>
      </c>
      <c r="D3" s="100">
        <f>IF(RES_hh_fec!D3=0,0,1000000/0.086*RES_hh_fec!D3/RES_hh_num!D3)</f>
        <v>23376.510014809926</v>
      </c>
      <c r="E3" s="100">
        <f>IF(RES_hh_fec!E3=0,0,1000000/0.086*RES_hh_fec!E3/RES_hh_num!E3)</f>
        <v>24038.849786627812</v>
      </c>
      <c r="F3" s="100">
        <f>IF(RES_hh_fec!F3=0,0,1000000/0.086*RES_hh_fec!F3/RES_hh_num!F3)</f>
        <v>22378.653800026284</v>
      </c>
      <c r="G3" s="100">
        <f>IF(RES_hh_fec!G3=0,0,1000000/0.086*RES_hh_fec!G3/RES_hh_num!G3)</f>
        <v>21913.724705153614</v>
      </c>
      <c r="H3" s="100">
        <f>IF(RES_hh_fec!H3=0,0,1000000/0.086*RES_hh_fec!H3/RES_hh_num!H3)</f>
        <v>21899.291920605967</v>
      </c>
      <c r="I3" s="100">
        <f>IF(RES_hh_fec!I3=0,0,1000000/0.086*RES_hh_fec!I3/RES_hh_num!I3)</f>
        <v>21771.673386748203</v>
      </c>
      <c r="J3" s="100">
        <f>IF(RES_hh_fec!J3=0,0,1000000/0.086*RES_hh_fec!J3/RES_hh_num!J3)</f>
        <v>21042.92050843262</v>
      </c>
      <c r="K3" s="100">
        <f>IF(RES_hh_fec!K3=0,0,1000000/0.086*RES_hh_fec!K3/RES_hh_num!K3)</f>
        <v>21861.641109806176</v>
      </c>
      <c r="L3" s="100">
        <f>IF(RES_hh_fec!L3=0,0,1000000/0.086*RES_hh_fec!L3/RES_hh_num!L3)</f>
        <v>23919.879183295823</v>
      </c>
      <c r="M3" s="100">
        <f>IF(RES_hh_fec!M3=0,0,1000000/0.086*RES_hh_fec!M3/RES_hh_num!M3)</f>
        <v>20457.233723389272</v>
      </c>
      <c r="N3" s="100">
        <f>IF(RES_hh_fec!N3=0,0,1000000/0.086*RES_hh_fec!N3/RES_hh_num!N3)</f>
        <v>21887.929055964589</v>
      </c>
      <c r="O3" s="100">
        <f>IF(RES_hh_fec!O3=0,0,1000000/0.086*RES_hh_fec!O3/RES_hh_num!O3)</f>
        <v>20356.110563965289</v>
      </c>
      <c r="P3" s="100">
        <f>IF(RES_hh_fec!P3=0,0,1000000/0.086*RES_hh_fec!P3/RES_hh_num!P3)</f>
        <v>20080.526036502222</v>
      </c>
      <c r="Q3" s="100">
        <f>IF(RES_hh_fec!Q3=0,0,1000000/0.086*RES_hh_fec!Q3/RES_hh_num!Q3)</f>
        <v>19178.122125227015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17233.755326727485</v>
      </c>
      <c r="C4" s="96">
        <f>IF(RES_hh_fec!C4=0,0,1000000/0.086*RES_hh_fec!C4/RES_hh_num!C4)</f>
        <v>19456.885978698956</v>
      </c>
      <c r="D4" s="96">
        <f>IF(RES_hh_fec!D4=0,0,1000000/0.086*RES_hh_fec!D4/RES_hh_num!D4)</f>
        <v>19049.751689923032</v>
      </c>
      <c r="E4" s="96">
        <f>IF(RES_hh_fec!E4=0,0,1000000/0.086*RES_hh_fec!E4/RES_hh_num!E4)</f>
        <v>19740.661717084895</v>
      </c>
      <c r="F4" s="96">
        <f>IF(RES_hh_fec!F4=0,0,1000000/0.086*RES_hh_fec!F4/RES_hh_num!F4)</f>
        <v>18117.414018239018</v>
      </c>
      <c r="G4" s="96">
        <f>IF(RES_hh_fec!G4=0,0,1000000/0.086*RES_hh_fec!G4/RES_hh_num!G4)</f>
        <v>17628.656945666677</v>
      </c>
      <c r="H4" s="96">
        <f>IF(RES_hh_fec!H4=0,0,1000000/0.086*RES_hh_fec!H4/RES_hh_num!H4)</f>
        <v>17615.471095416382</v>
      </c>
      <c r="I4" s="96">
        <f>IF(RES_hh_fec!I4=0,0,1000000/0.086*RES_hh_fec!I4/RES_hh_num!I4)</f>
        <v>17507.237095469183</v>
      </c>
      <c r="J4" s="96">
        <f>IF(RES_hh_fec!J4=0,0,1000000/0.086*RES_hh_fec!J4/RES_hh_num!J4)</f>
        <v>16751.277926338909</v>
      </c>
      <c r="K4" s="96">
        <f>IF(RES_hh_fec!K4=0,0,1000000/0.086*RES_hh_fec!K4/RES_hh_num!K4)</f>
        <v>17464.439605597458</v>
      </c>
      <c r="L4" s="96">
        <f>IF(RES_hh_fec!L4=0,0,1000000/0.086*RES_hh_fec!L4/RES_hh_num!L4)</f>
        <v>19439.102398452622</v>
      </c>
      <c r="M4" s="96">
        <f>IF(RES_hh_fec!M4=0,0,1000000/0.086*RES_hh_fec!M4/RES_hh_num!M4)</f>
        <v>15971.549356769401</v>
      </c>
      <c r="N4" s="96">
        <f>IF(RES_hh_fec!N4=0,0,1000000/0.086*RES_hh_fec!N4/RES_hh_num!N4)</f>
        <v>17302.487405785101</v>
      </c>
      <c r="O4" s="96">
        <f>IF(RES_hh_fec!O4=0,0,1000000/0.086*RES_hh_fec!O4/RES_hh_num!O4)</f>
        <v>15796.398611620943</v>
      </c>
      <c r="P4" s="96">
        <f>IF(RES_hh_fec!P4=0,0,1000000/0.086*RES_hh_fec!P4/RES_hh_num!P4)</f>
        <v>15542.264348131452</v>
      </c>
      <c r="Q4" s="96">
        <f>IF(RES_hh_fec!Q4=0,0,1000000/0.086*RES_hh_fec!Q4/RES_hh_num!Q4)</f>
        <v>14709.472496034208</v>
      </c>
    </row>
    <row r="5" spans="1:17" ht="12" customHeight="1" x14ac:dyDescent="0.25">
      <c r="A5" s="87" t="s">
        <v>58</v>
      </c>
      <c r="B5" s="95">
        <f>IF(RES_hh_fec!B5=0,0,1000000/0.086*RES_hh_fec!B5/RES_hh_num!B5)</f>
        <v>22596.849531217751</v>
      </c>
      <c r="C5" s="95">
        <f>IF(RES_hh_fec!C5=0,0,1000000/0.086*RES_hh_fec!C5/RES_hh_num!C5)</f>
        <v>25667.555164290548</v>
      </c>
      <c r="D5" s="95">
        <f>IF(RES_hh_fec!D5=0,0,1000000/0.086*RES_hh_fec!D5/RES_hh_num!D5)</f>
        <v>25303.003057004131</v>
      </c>
      <c r="E5" s="95">
        <f>IF(RES_hh_fec!E5=0,0,1000000/0.086*RES_hh_fec!E5/RES_hh_num!E5)</f>
        <v>26396.613222363216</v>
      </c>
      <c r="F5" s="95">
        <f>IF(RES_hh_fec!F5=0,0,1000000/0.086*RES_hh_fec!F5/RES_hh_num!F5)</f>
        <v>24354.601016034667</v>
      </c>
      <c r="G5" s="95">
        <f>IF(RES_hh_fec!G5=0,0,1000000/0.086*RES_hh_fec!G5/RES_hh_num!G5)</f>
        <v>23837.856546793413</v>
      </c>
      <c r="H5" s="95">
        <f>IF(RES_hh_fec!H5=0,0,1000000/0.086*RES_hh_fec!H5/RES_hh_num!H5)</f>
        <v>23978.470984195021</v>
      </c>
      <c r="I5" s="95">
        <f>IF(RES_hh_fec!I5=0,0,1000000/0.086*RES_hh_fec!I5/RES_hh_num!I5)</f>
        <v>24059.651588721357</v>
      </c>
      <c r="J5" s="95">
        <f>IF(RES_hh_fec!J5=0,0,1000000/0.086*RES_hh_fec!J5/RES_hh_num!J5)</f>
        <v>23036.918999084908</v>
      </c>
      <c r="K5" s="95">
        <f>IF(RES_hh_fec!K5=0,0,1000000/0.086*RES_hh_fec!K5/RES_hh_num!K5)</f>
        <v>23988.395408792039</v>
      </c>
      <c r="L5" s="95">
        <f>IF(RES_hh_fec!L5=0,0,1000000/0.086*RES_hh_fec!L5/RES_hh_num!L5)</f>
        <v>27015.657110311797</v>
      </c>
      <c r="M5" s="95">
        <f>IF(RES_hh_fec!M5=0,0,1000000/0.086*RES_hh_fec!M5/RES_hh_num!M5)</f>
        <v>22489.347294260348</v>
      </c>
      <c r="N5" s="95">
        <f>IF(RES_hh_fec!N5=0,0,1000000/0.086*RES_hh_fec!N5/RES_hh_num!N5)</f>
        <v>24828.344013153961</v>
      </c>
      <c r="O5" s="95">
        <f>IF(RES_hh_fec!O5=0,0,1000000/0.086*RES_hh_fec!O5/RES_hh_num!O5)</f>
        <v>23225.748958524917</v>
      </c>
      <c r="P5" s="95">
        <f>IF(RES_hh_fec!P5=0,0,1000000/0.086*RES_hh_fec!P5/RES_hh_num!P5)</f>
        <v>23227.108745242542</v>
      </c>
      <c r="Q5" s="95">
        <f>IF(RES_hh_fec!Q5=0,0,1000000/0.086*RES_hh_fec!Q5/RES_hh_num!Q5)</f>
        <v>22474.065267694568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19584.577110242113</v>
      </c>
      <c r="C7" s="95">
        <f>IF(RES_hh_fec!C7=0,0,1000000/0.086*RES_hh_fec!C7/RES_hh_num!C7)</f>
        <v>22246.41622449239</v>
      </c>
      <c r="D7" s="95">
        <f>IF(RES_hh_fec!D7=0,0,1000000/0.086*RES_hh_fec!D7/RES_hh_num!D7)</f>
        <v>21460.960420407857</v>
      </c>
      <c r="E7" s="95">
        <f>IF(RES_hh_fec!E7=0,0,1000000/0.086*RES_hh_fec!E7/RES_hh_num!E7)</f>
        <v>23368.521138578017</v>
      </c>
      <c r="F7" s="95">
        <f>IF(RES_hh_fec!F7=0,0,1000000/0.086*RES_hh_fec!F7/RES_hh_num!F7)</f>
        <v>21105.941542093242</v>
      </c>
      <c r="G7" s="95">
        <f>IF(RES_hh_fec!G7=0,0,1000000/0.086*RES_hh_fec!G7/RES_hh_num!G7)</f>
        <v>20658.817933920844</v>
      </c>
      <c r="H7" s="95">
        <f>IF(RES_hh_fec!H7=0,0,1000000/0.086*RES_hh_fec!H7/RES_hh_num!H7)</f>
        <v>20671.914321566892</v>
      </c>
      <c r="I7" s="95">
        <f>IF(RES_hh_fec!I7=0,0,1000000/0.086*RES_hh_fec!I7/RES_hh_num!I7)</f>
        <v>20850.471234580833</v>
      </c>
      <c r="J7" s="95">
        <f>IF(RES_hh_fec!J7=0,0,1000000/0.086*RES_hh_fec!J7/RES_hh_num!J7)</f>
        <v>19963.467723528487</v>
      </c>
      <c r="K7" s="95">
        <f>IF(RES_hh_fec!K7=0,0,1000000/0.086*RES_hh_fec!K7/RES_hh_num!K7)</f>
        <v>20847.994467718487</v>
      </c>
      <c r="L7" s="95">
        <f>IF(RES_hh_fec!L7=0,0,1000000/0.086*RES_hh_fec!L7/RES_hh_num!L7)</f>
        <v>23344.980708404524</v>
      </c>
      <c r="M7" s="95">
        <f>IF(RES_hh_fec!M7=0,0,1000000/0.086*RES_hh_fec!M7/RES_hh_num!M7)</f>
        <v>19445.657787458829</v>
      </c>
      <c r="N7" s="95">
        <f>IF(RES_hh_fec!N7=0,0,1000000/0.086*RES_hh_fec!N7/RES_hh_num!N7)</f>
        <v>21387.762258070317</v>
      </c>
      <c r="O7" s="95">
        <f>IF(RES_hh_fec!O7=0,0,1000000/0.086*RES_hh_fec!O7/RES_hh_num!O7)</f>
        <v>19766.387640229001</v>
      </c>
      <c r="P7" s="95">
        <f>IF(RES_hh_fec!P7=0,0,1000000/0.086*RES_hh_fec!P7/RES_hh_num!P7)</f>
        <v>19888.540989413475</v>
      </c>
      <c r="Q7" s="95">
        <f>IF(RES_hh_fec!Q7=0,0,1000000/0.086*RES_hh_fec!Q7/RES_hh_num!Q7)</f>
        <v>19120.995880738366</v>
      </c>
    </row>
    <row r="8" spans="1:17" ht="12" customHeight="1" x14ac:dyDescent="0.25">
      <c r="A8" s="87" t="s">
        <v>109</v>
      </c>
      <c r="B8" s="95">
        <f>IF(RES_hh_fec!B8=0,0,1000000/0.086*RES_hh_fec!B8/RES_hh_num!B8)</f>
        <v>18360.379530026075</v>
      </c>
      <c r="C8" s="95">
        <f>IF(RES_hh_fec!C8=0,0,1000000/0.086*RES_hh_fec!C8/RES_hh_num!C8)</f>
        <v>20856.052660160207</v>
      </c>
      <c r="D8" s="95">
        <f>IF(RES_hh_fec!D8=0,0,1000000/0.086*RES_hh_fec!D8/RES_hh_num!D8)</f>
        <v>21022.947488433856</v>
      </c>
      <c r="E8" s="95">
        <f>IF(RES_hh_fec!E8=0,0,1000000/0.086*RES_hh_fec!E8/RES_hh_num!E8)</f>
        <v>20802.513856783266</v>
      </c>
      <c r="F8" s="95">
        <f>IF(RES_hh_fec!F8=0,0,1000000/0.086*RES_hh_fec!F8/RES_hh_num!F8)</f>
        <v>19786.242467461547</v>
      </c>
      <c r="G8" s="95">
        <f>IF(RES_hh_fec!G8=0,0,1000000/0.086*RES_hh_fec!G8/RES_hh_num!G8)</f>
        <v>19367.115748646331</v>
      </c>
      <c r="H8" s="95">
        <f>IF(RES_hh_fec!H8=0,0,1000000/0.086*RES_hh_fec!H8/RES_hh_num!H8)</f>
        <v>19483.384634921018</v>
      </c>
      <c r="I8" s="95">
        <f>IF(RES_hh_fec!I8=0,0,1000000/0.086*RES_hh_fec!I8/RES_hh_num!I8)</f>
        <v>19547.655781985715</v>
      </c>
      <c r="J8" s="95">
        <f>IF(RES_hh_fec!J8=0,0,1000000/0.086*RES_hh_fec!J8/RES_hh_num!J8)</f>
        <v>18716.277547422167</v>
      </c>
      <c r="K8" s="95">
        <f>IF(RES_hh_fec!K8=0,0,1000000/0.086*RES_hh_fec!K8/RES_hh_num!K8)</f>
        <v>19545.49366469125</v>
      </c>
      <c r="L8" s="95">
        <f>IF(RES_hh_fec!L8=0,0,1000000/0.086*RES_hh_fec!L8/RES_hh_num!L8)</f>
        <v>21886.025329058059</v>
      </c>
      <c r="M8" s="95">
        <f>IF(RES_hh_fec!M8=0,0,1000000/0.086*RES_hh_fec!M8/RES_hh_num!M8)</f>
        <v>18239.123604960547</v>
      </c>
      <c r="N8" s="95">
        <f>IF(RES_hh_fec!N8=0,0,1000000/0.086*RES_hh_fec!N8/RES_hh_num!N8)</f>
        <v>20081.687193179889</v>
      </c>
      <c r="O8" s="95">
        <f>IF(RES_hh_fec!O8=0,0,1000000/0.086*RES_hh_fec!O8/RES_hh_num!O8)</f>
        <v>18730.113477664752</v>
      </c>
      <c r="P8" s="95">
        <f>IF(RES_hh_fec!P8=0,0,1000000/0.086*RES_hh_fec!P8/RES_hh_num!P8)</f>
        <v>18672.208580364026</v>
      </c>
      <c r="Q8" s="95">
        <f>IF(RES_hh_fec!Q8=0,0,1000000/0.086*RES_hh_fec!Q8/RES_hh_num!Q8)</f>
        <v>18014.11477018247</v>
      </c>
    </row>
    <row r="9" spans="1:17" ht="12" customHeight="1" x14ac:dyDescent="0.25">
      <c r="A9" s="87" t="s">
        <v>55</v>
      </c>
      <c r="B9" s="95">
        <f>IF(RES_hh_fec!B9=0,0,1000000/0.086*RES_hh_fec!B9/RES_hh_num!B9)</f>
        <v>23691.030432273514</v>
      </c>
      <c r="C9" s="95">
        <f>IF(RES_hh_fec!C9=0,0,1000000/0.086*RES_hh_fec!C9/RES_hh_num!C9)</f>
        <v>26910.978126084672</v>
      </c>
      <c r="D9" s="95">
        <f>IF(RES_hh_fec!D9=0,0,1000000/0.086*RES_hh_fec!D9/RES_hh_num!D9)</f>
        <v>26981.707597765839</v>
      </c>
      <c r="E9" s="95">
        <f>IF(RES_hh_fec!E9=0,0,1000000/0.086*RES_hh_fec!E9/RES_hh_num!E9)</f>
        <v>27269.927253577753</v>
      </c>
      <c r="F9" s="95">
        <f>IF(RES_hh_fec!F9=0,0,1000000/0.086*RES_hh_fec!F9/RES_hh_num!F9)</f>
        <v>25531.422598612378</v>
      </c>
      <c r="G9" s="95">
        <f>IF(RES_hh_fec!G9=0,0,1000000/0.086*RES_hh_fec!G9/RES_hh_num!G9)</f>
        <v>24990.524558591518</v>
      </c>
      <c r="H9" s="95">
        <f>IF(RES_hh_fec!H9=0,0,1000000/0.086*RES_hh_fec!H9/RES_hh_num!H9)</f>
        <v>25139.702262036579</v>
      </c>
      <c r="I9" s="95">
        <f>IF(RES_hh_fec!I9=0,0,1000000/0.086*RES_hh_fec!I9/RES_hh_num!I9)</f>
        <v>25222.429242854472</v>
      </c>
      <c r="J9" s="95">
        <f>IF(RES_hh_fec!J9=0,0,1000000/0.086*RES_hh_fec!J9/RES_hh_num!J9)</f>
        <v>24149.414326229005</v>
      </c>
      <c r="K9" s="95">
        <f>IF(RES_hh_fec!K9=0,0,1000000/0.086*RES_hh_fec!K9/RES_hh_num!K9)</f>
        <v>25219.480705131162</v>
      </c>
      <c r="L9" s="95">
        <f>IF(RES_hh_fec!L9=0,0,1000000/0.086*RES_hh_fec!L9/RES_hh_num!L9)</f>
        <v>28239.895371036197</v>
      </c>
      <c r="M9" s="95">
        <f>IF(RES_hh_fec!M9=0,0,1000000/0.086*RES_hh_fec!M9/RES_hh_num!M9)</f>
        <v>23440.129223224321</v>
      </c>
      <c r="N9" s="95">
        <f>IF(RES_hh_fec!N9=0,0,1000000/0.086*RES_hh_fec!N9/RES_hh_num!N9)</f>
        <v>25644.512578883692</v>
      </c>
      <c r="O9" s="95">
        <f>IF(RES_hh_fec!O9=0,0,1000000/0.086*RES_hh_fec!O9/RES_hh_num!O9)</f>
        <v>23485.48376211488</v>
      </c>
      <c r="P9" s="95">
        <f>IF(RES_hh_fec!P9=0,0,1000000/0.086*RES_hh_fec!P9/RES_hh_num!P9)</f>
        <v>23780.349314482937</v>
      </c>
      <c r="Q9" s="95">
        <f>IF(RES_hh_fec!Q9=0,0,1000000/0.086*RES_hh_fec!Q9/RES_hh_num!Q9)</f>
        <v>22532.230515071544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14688.431433715967</v>
      </c>
      <c r="C11" s="95">
        <f>IF(RES_hh_fec!C11=0,0,1000000/0.086*RES_hh_fec!C11/RES_hh_num!C11)</f>
        <v>16684.792677153091</v>
      </c>
      <c r="D11" s="95">
        <f>IF(RES_hh_fec!D11=0,0,1000000/0.086*RES_hh_fec!D11/RES_hh_num!D11)</f>
        <v>16497.760756545467</v>
      </c>
      <c r="E11" s="95">
        <f>IF(RES_hh_fec!E11=0,0,1000000/0.086*RES_hh_fec!E11/RES_hh_num!E11)</f>
        <v>17090.218595712096</v>
      </c>
      <c r="F11" s="95">
        <f>IF(RES_hh_fec!F11=0,0,1000000/0.086*RES_hh_fec!F11/RES_hh_num!F11)</f>
        <v>15829.461584787907</v>
      </c>
      <c r="G11" s="95">
        <f>IF(RES_hh_fec!G11=0,0,1000000/0.086*RES_hh_fec!G11/RES_hh_num!G11)</f>
        <v>15494.124572864182</v>
      </c>
      <c r="H11" s="95">
        <f>IF(RES_hh_fec!H11=0,0,1000000/0.086*RES_hh_fec!H11/RES_hh_num!H11)</f>
        <v>15619.558628792989</v>
      </c>
      <c r="I11" s="95">
        <f>IF(RES_hh_fec!I11=0,0,1000000/0.086*RES_hh_fec!I11/RES_hh_num!I11)</f>
        <v>15629.71016957426</v>
      </c>
      <c r="J11" s="95">
        <f>IF(RES_hh_fec!J11=0,0,1000000/0.086*RES_hh_fec!J11/RES_hh_num!J11)</f>
        <v>14984.833011282961</v>
      </c>
      <c r="K11" s="95">
        <f>IF(RES_hh_fec!K11=0,0,1000000/0.086*RES_hh_fec!K11/RES_hh_num!K11)</f>
        <v>15636.226040310888</v>
      </c>
      <c r="L11" s="95">
        <f>IF(RES_hh_fec!L11=0,0,1000000/0.086*RES_hh_fec!L11/RES_hh_num!L11)</f>
        <v>17508.563995230688</v>
      </c>
      <c r="M11" s="95">
        <f>IF(RES_hh_fec!M11=0,0,1000000/0.086*RES_hh_fec!M11/RES_hh_num!M11)</f>
        <v>14602.239404380976</v>
      </c>
      <c r="N11" s="95">
        <f>IF(RES_hh_fec!N11=0,0,1000000/0.086*RES_hh_fec!N11/RES_hh_num!N11)</f>
        <v>16100.079603440463</v>
      </c>
      <c r="O11" s="95">
        <f>IF(RES_hh_fec!O11=0,0,1000000/0.086*RES_hh_fec!O11/RES_hh_num!O11)</f>
        <v>15155.866091209553</v>
      </c>
      <c r="P11" s="95">
        <f>IF(RES_hh_fec!P11=0,0,1000000/0.086*RES_hh_fec!P11/RES_hh_num!P11)</f>
        <v>14931.261755536707</v>
      </c>
      <c r="Q11" s="95">
        <f>IF(RES_hh_fec!Q11=0,0,1000000/0.086*RES_hh_fec!Q11/RES_hh_num!Q11)</f>
        <v>14524.41672842421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10304.767713883792</v>
      </c>
      <c r="C12" s="95">
        <f>IF(RES_hh_fec!C12=0,0,1000000/0.086*RES_hh_fec!C12/RES_hh_num!C12)</f>
        <v>11421.144851445782</v>
      </c>
      <c r="D12" s="95">
        <f>IF(RES_hh_fec!D12=0,0,1000000/0.086*RES_hh_fec!D12/RES_hh_num!D12)</f>
        <v>11211.224613454046</v>
      </c>
      <c r="E12" s="95">
        <f>IF(RES_hh_fec!E12=0,0,1000000/0.086*RES_hh_fec!E12/RES_hh_num!E12)</f>
        <v>11670.211387033991</v>
      </c>
      <c r="F12" s="95">
        <f>IF(RES_hh_fec!F12=0,0,1000000/0.086*RES_hh_fec!F12/RES_hh_num!F12)</f>
        <v>10713.140412023189</v>
      </c>
      <c r="G12" s="95">
        <f>IF(RES_hh_fec!G12=0,0,1000000/0.086*RES_hh_fec!G12/RES_hh_num!G12)</f>
        <v>10299.634532109185</v>
      </c>
      <c r="H12" s="95">
        <f>IF(RES_hh_fec!H12=0,0,1000000/0.086*RES_hh_fec!H12/RES_hh_num!H12)</f>
        <v>10129.812657225391</v>
      </c>
      <c r="I12" s="95">
        <f>IF(RES_hh_fec!I12=0,0,1000000/0.086*RES_hh_fec!I12/RES_hh_num!I12)</f>
        <v>9884.7476008272643</v>
      </c>
      <c r="J12" s="95">
        <f>IF(RES_hh_fec!J12=0,0,1000000/0.086*RES_hh_fec!J12/RES_hh_num!J12)</f>
        <v>9235.5720806665431</v>
      </c>
      <c r="K12" s="95">
        <f>IF(RES_hh_fec!K12=0,0,1000000/0.086*RES_hh_fec!K12/RES_hh_num!K12)</f>
        <v>9352.0948591876513</v>
      </c>
      <c r="L12" s="95">
        <f>IF(RES_hh_fec!L12=0,0,1000000/0.086*RES_hh_fec!L12/RES_hh_num!L12)</f>
        <v>10084.911805454594</v>
      </c>
      <c r="M12" s="95">
        <f>IF(RES_hh_fec!M12=0,0,1000000/0.086*RES_hh_fec!M12/RES_hh_num!M12)</f>
        <v>7950.9707694700528</v>
      </c>
      <c r="N12" s="95">
        <f>IF(RES_hh_fec!N12=0,0,1000000/0.086*RES_hh_fec!N12/RES_hh_num!N12)</f>
        <v>8242.1733663342493</v>
      </c>
      <c r="O12" s="95">
        <f>IF(RES_hh_fec!O12=0,0,1000000/0.086*RES_hh_fec!O12/RES_hh_num!O12)</f>
        <v>7250.567674910174</v>
      </c>
      <c r="P12" s="95">
        <f>IF(RES_hh_fec!P12=0,0,1000000/0.086*RES_hh_fec!P12/RES_hh_num!P12)</f>
        <v>6896.3641148462439</v>
      </c>
      <c r="Q12" s="95">
        <f>IF(RES_hh_fec!Q12=0,0,1000000/0.086*RES_hh_fec!Q12/RES_hh_num!Q12)</f>
        <v>6332.1961714264417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16270.677753433114</v>
      </c>
      <c r="C13" s="22">
        <f>IF(RES_hh_fec!C13=0,0,1000000/0.086*RES_hh_fec!C13/RES_hh_num!C13)</f>
        <v>18033.347141836963</v>
      </c>
      <c r="D13" s="22">
        <f>IF(RES_hh_fec!D13=0,0,1000000/0.086*RES_hh_fec!D13/RES_hh_num!D13)</f>
        <v>17701.94831160301</v>
      </c>
      <c r="E13" s="22">
        <f>IF(RES_hh_fec!E13=0,0,1000000/0.086*RES_hh_fec!E13/RES_hh_num!E13)</f>
        <v>18426.624698858228</v>
      </c>
      <c r="F13" s="22">
        <f>IF(RES_hh_fec!F13=0,0,1000000/0.086*RES_hh_fec!F13/RES_hh_num!F13)</f>
        <v>16915.459441619914</v>
      </c>
      <c r="G13" s="22">
        <f>IF(RES_hh_fec!G13=0,0,1000000/0.086*RES_hh_fec!G13/RES_hh_num!G13)</f>
        <v>16610.288274003964</v>
      </c>
      <c r="H13" s="22">
        <f>IF(RES_hh_fec!H13=0,0,1000000/0.086*RES_hh_fec!H13/RES_hh_num!H13)</f>
        <v>16663.316838263891</v>
      </c>
      <c r="I13" s="22">
        <f>IF(RES_hh_fec!I13=0,0,1000000/0.086*RES_hh_fec!I13/RES_hh_num!I13)</f>
        <v>16401.273966608991</v>
      </c>
      <c r="J13" s="22">
        <f>IF(RES_hh_fec!J13=0,0,1000000/0.086*RES_hh_fec!J13/RES_hh_num!J13)</f>
        <v>15606.08921749173</v>
      </c>
      <c r="K13" s="22">
        <f>IF(RES_hh_fec!K13=0,0,1000000/0.086*RES_hh_fec!K13/RES_hh_num!K13)</f>
        <v>16803.435315645984</v>
      </c>
      <c r="L13" s="22">
        <f>IF(RES_hh_fec!L13=0,0,1000000/0.086*RES_hh_fec!L13/RES_hh_num!L13)</f>
        <v>18930.933272216178</v>
      </c>
      <c r="M13" s="22">
        <f>IF(RES_hh_fec!M13=0,0,1000000/0.086*RES_hh_fec!M13/RES_hh_num!M13)</f>
        <v>15783.960858492324</v>
      </c>
      <c r="N13" s="22">
        <f>IF(RES_hh_fec!N13=0,0,1000000/0.086*RES_hh_fec!N13/RES_hh_num!N13)</f>
        <v>17458.54707728935</v>
      </c>
      <c r="O13" s="22">
        <f>IF(RES_hh_fec!O13=0,0,1000000/0.086*RES_hh_fec!O13/RES_hh_num!O13)</f>
        <v>16248.46963226739</v>
      </c>
      <c r="P13" s="22">
        <f>IF(RES_hh_fec!P13=0,0,1000000/0.086*RES_hh_fec!P13/RES_hh_num!P13)</f>
        <v>16179.140220803434</v>
      </c>
      <c r="Q13" s="22">
        <f>IF(RES_hh_fec!Q13=0,0,1000000/0.086*RES_hh_fec!Q13/RES_hh_num!Q13)</f>
        <v>15667.172790041979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163.96714443435488</v>
      </c>
      <c r="C14" s="98">
        <f>IF(RES_hh_fec!C14=0,0,1000000/0.086*RES_hh_fec!C14/RES_hh_num!C14)</f>
        <v>128.85865932993846</v>
      </c>
      <c r="D14" s="98">
        <f>IF(RES_hh_fec!D14=0,0,1000000/0.086*RES_hh_fec!D14/RES_hh_num!D14)</f>
        <v>125.93119279971739</v>
      </c>
      <c r="E14" s="98">
        <f>IF(RES_hh_fec!E14=0,0,1000000/0.086*RES_hh_fec!E14/RES_hh_num!E14)</f>
        <v>130.51098936294994</v>
      </c>
      <c r="F14" s="98">
        <f>IF(RES_hh_fec!F14=0,0,1000000/0.086*RES_hh_fec!F14/RES_hh_num!F14)</f>
        <v>119.64605814200449</v>
      </c>
      <c r="G14" s="98">
        <f>IF(RES_hh_fec!G14=0,0,1000000/0.086*RES_hh_fec!G14/RES_hh_num!G14)</f>
        <v>137.1682059564732</v>
      </c>
      <c r="H14" s="98">
        <f>IF(RES_hh_fec!H14=0,0,1000000/0.086*RES_hh_fec!H14/RES_hh_num!H14)</f>
        <v>137.03123960277404</v>
      </c>
      <c r="I14" s="98">
        <f>IF(RES_hh_fec!I14=0,0,1000000/0.086*RES_hh_fec!I14/RES_hh_num!I14)</f>
        <v>97.323807139138623</v>
      </c>
      <c r="J14" s="98">
        <f>IF(RES_hh_fec!J14=0,0,1000000/0.086*RES_hh_fec!J14/RES_hh_num!J14)</f>
        <v>92.9385336759522</v>
      </c>
      <c r="K14" s="98">
        <f>IF(RES_hh_fec!K14=0,0,1000000/0.086*RES_hh_fec!K14/RES_hh_num!K14)</f>
        <v>155.68693891340632</v>
      </c>
      <c r="L14" s="98">
        <f>IF(RES_hh_fec!L14=0,0,1000000/0.086*RES_hh_fec!L14/RES_hh_num!L14)</f>
        <v>188.65668018645118</v>
      </c>
      <c r="M14" s="98">
        <f>IF(RES_hh_fec!M14=0,0,1000000/0.086*RES_hh_fec!M14/RES_hh_num!M14)</f>
        <v>185.45835535121287</v>
      </c>
      <c r="N14" s="98">
        <f>IF(RES_hh_fec!N14=0,0,1000000/0.086*RES_hh_fec!N14/RES_hh_num!N14)</f>
        <v>214.77246328869626</v>
      </c>
      <c r="O14" s="98">
        <f>IF(RES_hh_fec!O14=0,0,1000000/0.086*RES_hh_fec!O14/RES_hh_num!O14)</f>
        <v>185.89154491719941</v>
      </c>
      <c r="P14" s="98">
        <f>IF(RES_hh_fec!P14=0,0,1000000/0.086*RES_hh_fec!P14/RES_hh_num!P14)</f>
        <v>166.775061764714</v>
      </c>
      <c r="Q14" s="98">
        <f>IF(RES_hh_fec!Q14=0,0,1000000/0.086*RES_hh_fec!Q14/RES_hh_num!Q14)</f>
        <v>181.54328476880843</v>
      </c>
    </row>
    <row r="15" spans="1:17" ht="12.95" customHeight="1" x14ac:dyDescent="0.25">
      <c r="A15" s="89" t="s">
        <v>112</v>
      </c>
      <c r="B15" s="96">
        <f t="shared" ref="B15:Q15" si="0">B16</f>
        <v>26.625965549503384</v>
      </c>
      <c r="C15" s="96">
        <f t="shared" si="0"/>
        <v>27.354063089174613</v>
      </c>
      <c r="D15" s="96">
        <f t="shared" si="0"/>
        <v>28.024735736766786</v>
      </c>
      <c r="E15" s="96">
        <f t="shared" si="0"/>
        <v>28.274471754873353</v>
      </c>
      <c r="F15" s="96">
        <f t="shared" si="0"/>
        <v>28.467909549041476</v>
      </c>
      <c r="G15" s="96">
        <f t="shared" si="0"/>
        <v>29.206145469238816</v>
      </c>
      <c r="H15" s="96">
        <f t="shared" si="0"/>
        <v>30.144541653122957</v>
      </c>
      <c r="I15" s="96">
        <f t="shared" si="0"/>
        <v>31.109995833167222</v>
      </c>
      <c r="J15" s="96">
        <f t="shared" si="0"/>
        <v>31.883830862547743</v>
      </c>
      <c r="K15" s="96">
        <f t="shared" si="0"/>
        <v>31.708529849584803</v>
      </c>
      <c r="L15" s="96">
        <f t="shared" si="0"/>
        <v>32.284445386467638</v>
      </c>
      <c r="M15" s="96">
        <f t="shared" si="0"/>
        <v>33.338864556512533</v>
      </c>
      <c r="N15" s="96">
        <f t="shared" si="0"/>
        <v>33.288674514130555</v>
      </c>
      <c r="O15" s="96">
        <f t="shared" si="0"/>
        <v>34.074226115714914</v>
      </c>
      <c r="P15" s="96">
        <f t="shared" si="0"/>
        <v>33.144522751038771</v>
      </c>
      <c r="Q15" s="96">
        <f t="shared" si="0"/>
        <v>33.086876178884488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26.625965549503384</v>
      </c>
      <c r="C16" s="97">
        <f>IF(RES_hh_fec!C16=0,0,1000000/0.086*RES_hh_fec!C16/RES_hh_num!C$3)</f>
        <v>27.354063089174613</v>
      </c>
      <c r="D16" s="97">
        <f>IF(RES_hh_fec!D16=0,0,1000000/0.086*RES_hh_fec!D16/RES_hh_num!D$3)</f>
        <v>28.024735736766786</v>
      </c>
      <c r="E16" s="97">
        <f>IF(RES_hh_fec!E16=0,0,1000000/0.086*RES_hh_fec!E16/RES_hh_num!E$3)</f>
        <v>28.274471754873353</v>
      </c>
      <c r="F16" s="97">
        <f>IF(RES_hh_fec!F16=0,0,1000000/0.086*RES_hh_fec!F16/RES_hh_num!F$3)</f>
        <v>28.467909549041476</v>
      </c>
      <c r="G16" s="97">
        <f>IF(RES_hh_fec!G16=0,0,1000000/0.086*RES_hh_fec!G16/RES_hh_num!G$3)</f>
        <v>29.206145469238816</v>
      </c>
      <c r="H16" s="97">
        <f>IF(RES_hh_fec!H16=0,0,1000000/0.086*RES_hh_fec!H16/RES_hh_num!H$3)</f>
        <v>30.144541653122957</v>
      </c>
      <c r="I16" s="97">
        <f>IF(RES_hh_fec!I16=0,0,1000000/0.086*RES_hh_fec!I16/RES_hh_num!I$3)</f>
        <v>31.109995833167222</v>
      </c>
      <c r="J16" s="97">
        <f>IF(RES_hh_fec!J16=0,0,1000000/0.086*RES_hh_fec!J16/RES_hh_num!J$3)</f>
        <v>31.883830862547743</v>
      </c>
      <c r="K16" s="97">
        <f>IF(RES_hh_fec!K16=0,0,1000000/0.086*RES_hh_fec!K16/RES_hh_num!K$3)</f>
        <v>31.708529849584803</v>
      </c>
      <c r="L16" s="97">
        <f>IF(RES_hh_fec!L16=0,0,1000000/0.086*RES_hh_fec!L16/RES_hh_num!L$3)</f>
        <v>32.284445386467638</v>
      </c>
      <c r="M16" s="97">
        <f>IF(RES_hh_fec!M16=0,0,1000000/0.086*RES_hh_fec!M16/RES_hh_num!M$3)</f>
        <v>33.338864556512533</v>
      </c>
      <c r="N16" s="97">
        <f>IF(RES_hh_fec!N16=0,0,1000000/0.086*RES_hh_fec!N16/RES_hh_num!N$3)</f>
        <v>33.288674514130555</v>
      </c>
      <c r="O16" s="97">
        <f>IF(RES_hh_fec!O16=0,0,1000000/0.086*RES_hh_fec!O16/RES_hh_num!O$3)</f>
        <v>34.074226115714914</v>
      </c>
      <c r="P16" s="97">
        <f>IF(RES_hh_fec!P16=0,0,1000000/0.086*RES_hh_fec!P16/RES_hh_num!P$3)</f>
        <v>33.144522751038771</v>
      </c>
      <c r="Q16" s="97">
        <f>IF(RES_hh_fec!Q16=0,0,1000000/0.086*RES_hh_fec!Q16/RES_hh_num!Q$3)</f>
        <v>33.086876178884488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3506.8884438514265</v>
      </c>
      <c r="C17" s="96">
        <f>IF(RES_hh_fec!C17=0,0,1000000/0.086*RES_hh_fec!C17/RES_hh_num!C17)</f>
        <v>3465.1333684150236</v>
      </c>
      <c r="D17" s="96">
        <f>IF(RES_hh_fec!D17=0,0,1000000/0.086*RES_hh_fec!D17/RES_hh_num!D17)</f>
        <v>3425.4313808035467</v>
      </c>
      <c r="E17" s="96">
        <f>IF(RES_hh_fec!E17=0,0,1000000/0.086*RES_hh_fec!E17/RES_hh_num!E17)</f>
        <v>3393.5440086397139</v>
      </c>
      <c r="F17" s="96">
        <f>IF(RES_hh_fec!F17=0,0,1000000/0.086*RES_hh_fec!F17/RES_hh_num!F17)</f>
        <v>3356.7279049674848</v>
      </c>
      <c r="G17" s="96">
        <f>IF(RES_hh_fec!G17=0,0,1000000/0.086*RES_hh_fec!G17/RES_hh_num!G17)</f>
        <v>3360.2502269148627</v>
      </c>
      <c r="H17" s="96">
        <f>IF(RES_hh_fec!H17=0,0,1000000/0.086*RES_hh_fec!H17/RES_hh_num!H17)</f>
        <v>3343.6709388431937</v>
      </c>
      <c r="I17" s="96">
        <f>IF(RES_hh_fec!I17=0,0,1000000/0.086*RES_hh_fec!I17/RES_hh_num!I17)</f>
        <v>3323.9998102346381</v>
      </c>
      <c r="J17" s="96">
        <f>IF(RES_hh_fec!J17=0,0,1000000/0.086*RES_hh_fec!J17/RES_hh_num!J17)</f>
        <v>3330.0631057292553</v>
      </c>
      <c r="K17" s="96">
        <f>IF(RES_hh_fec!K17=0,0,1000000/0.086*RES_hh_fec!K17/RES_hh_num!K17)</f>
        <v>3371.1582564732457</v>
      </c>
      <c r="L17" s="96">
        <f>IF(RES_hh_fec!L17=0,0,1000000/0.086*RES_hh_fec!L17/RES_hh_num!L17)</f>
        <v>3397.5039175160978</v>
      </c>
      <c r="M17" s="96">
        <f>IF(RES_hh_fec!M17=0,0,1000000/0.086*RES_hh_fec!M17/RES_hh_num!M17)</f>
        <v>3392.2199325987872</v>
      </c>
      <c r="N17" s="96">
        <f>IF(RES_hh_fec!N17=0,0,1000000/0.086*RES_hh_fec!N17/RES_hh_num!N17)</f>
        <v>3438.4042787760168</v>
      </c>
      <c r="O17" s="96">
        <f>IF(RES_hh_fec!O17=0,0,1000000/0.086*RES_hh_fec!O17/RES_hh_num!O17)</f>
        <v>3415.9196814129191</v>
      </c>
      <c r="P17" s="96">
        <f>IF(RES_hh_fec!P17=0,0,1000000/0.086*RES_hh_fec!P17/RES_hh_num!P17)</f>
        <v>3399.4396071132719</v>
      </c>
      <c r="Q17" s="96">
        <f>IF(RES_hh_fec!Q17=0,0,1000000/0.086*RES_hh_fec!Q17/RES_hh_num!Q17)</f>
        <v>3340.808317970263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4130.0661439419691</v>
      </c>
      <c r="C19" s="95">
        <f>IF(RES_hh_fec!C19=0,0,1000000/0.086*RES_hh_fec!C19/RES_hh_num!C19)</f>
        <v>4070.3558751526266</v>
      </c>
      <c r="D19" s="95">
        <f>IF(RES_hh_fec!D19=0,0,1000000/0.086*RES_hh_fec!D19/RES_hh_num!D19)</f>
        <v>4029.7248797877287</v>
      </c>
      <c r="E19" s="95">
        <f>IF(RES_hh_fec!E19=0,0,1000000/0.086*RES_hh_fec!E19/RES_hh_num!E19)</f>
        <v>3990.3022281130616</v>
      </c>
      <c r="F19" s="95">
        <f>IF(RES_hh_fec!F19=0,0,1000000/0.086*RES_hh_fec!F19/RES_hh_num!F19)</f>
        <v>3949.3240506180805</v>
      </c>
      <c r="G19" s="95">
        <f>IF(RES_hh_fec!G19=0,0,1000000/0.086*RES_hh_fec!G19/RES_hh_num!G19)</f>
        <v>3921.8723472243778</v>
      </c>
      <c r="H19" s="95">
        <f>IF(RES_hh_fec!H19=0,0,1000000/0.086*RES_hh_fec!H19/RES_hh_num!H19)</f>
        <v>3885.4794928339188</v>
      </c>
      <c r="I19" s="95">
        <f>IF(RES_hh_fec!I19=0,0,1000000/0.086*RES_hh_fec!I19/RES_hh_num!I19)</f>
        <v>3859.2900281225957</v>
      </c>
      <c r="J19" s="95">
        <f>IF(RES_hh_fec!J19=0,0,1000000/0.086*RES_hh_fec!J19/RES_hh_num!J19)</f>
        <v>3828.8946081097797</v>
      </c>
      <c r="K19" s="95">
        <f>IF(RES_hh_fec!K19=0,0,1000000/0.086*RES_hh_fec!K19/RES_hh_num!K19)</f>
        <v>3787.5557789211207</v>
      </c>
      <c r="L19" s="95">
        <f>IF(RES_hh_fec!L19=0,0,1000000/0.086*RES_hh_fec!L19/RES_hh_num!L19)</f>
        <v>3734.7516411115266</v>
      </c>
      <c r="M19" s="95">
        <f>IF(RES_hh_fec!M19=0,0,1000000/0.086*RES_hh_fec!M19/RES_hh_num!M19)</f>
        <v>3773.5569756016739</v>
      </c>
      <c r="N19" s="95">
        <f>IF(RES_hh_fec!N19=0,0,1000000/0.086*RES_hh_fec!N19/RES_hh_num!N19)</f>
        <v>3786.4680516680896</v>
      </c>
      <c r="O19" s="95">
        <f>IF(RES_hh_fec!O19=0,0,1000000/0.086*RES_hh_fec!O19/RES_hh_num!O19)</f>
        <v>3794.9456863284013</v>
      </c>
      <c r="P19" s="95">
        <f>IF(RES_hh_fec!P19=0,0,1000000/0.086*RES_hh_fec!P19/RES_hh_num!P19)</f>
        <v>3783.4180774451061</v>
      </c>
      <c r="Q19" s="95">
        <f>IF(RES_hh_fec!Q19=0,0,1000000/0.086*RES_hh_fec!Q19/RES_hh_num!Q19)</f>
        <v>3715.7951613552091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4248.5795047932261</v>
      </c>
      <c r="C20" s="95">
        <f>IF(RES_hh_fec!C20=0,0,1000000/0.086*RES_hh_fec!C20/RES_hh_num!C20)</f>
        <v>4186.3872819347889</v>
      </c>
      <c r="D20" s="95">
        <f>IF(RES_hh_fec!D20=0,0,1000000/0.086*RES_hh_fec!D20/RES_hh_num!D20)</f>
        <v>4035.6862890148468</v>
      </c>
      <c r="E20" s="95">
        <f>IF(RES_hh_fec!E20=0,0,1000000/0.086*RES_hh_fec!E20/RES_hh_num!E20)</f>
        <v>4213.1610848381579</v>
      </c>
      <c r="F20" s="95">
        <f>IF(RES_hh_fec!F20=0,0,1000000/0.086*RES_hh_fec!F20/RES_hh_num!F20)</f>
        <v>4062.2184712754438</v>
      </c>
      <c r="G20" s="95">
        <f>IF(RES_hh_fec!G20=0,0,1000000/0.086*RES_hh_fec!G20/RES_hh_num!G20)</f>
        <v>4033.6323203602174</v>
      </c>
      <c r="H20" s="95">
        <f>IF(RES_hh_fec!H20=0,0,1000000/0.086*RES_hh_fec!H20/RES_hh_num!H20)</f>
        <v>3934.983435456375</v>
      </c>
      <c r="I20" s="95">
        <f>IF(RES_hh_fec!I20=0,0,1000000/0.086*RES_hh_fec!I20/RES_hh_num!I20)</f>
        <v>4092.5569261606151</v>
      </c>
      <c r="J20" s="95">
        <f>IF(RES_hh_fec!J20=0,0,1000000/0.086*RES_hh_fec!J20/RES_hh_num!J20)</f>
        <v>3938.2381600141684</v>
      </c>
      <c r="K20" s="95">
        <f>IF(RES_hh_fec!K20=0,0,1000000/0.086*RES_hh_fec!K20/RES_hh_num!K20)</f>
        <v>3881.0428799668048</v>
      </c>
      <c r="L20" s="95">
        <f>IF(RES_hh_fec!L20=0,0,1000000/0.086*RES_hh_fec!L20/RES_hh_num!L20)</f>
        <v>3841.4401992021658</v>
      </c>
      <c r="M20" s="95">
        <f>IF(RES_hh_fec!M20=0,0,1000000/0.086*RES_hh_fec!M20/RES_hh_num!M20)</f>
        <v>3826.3593187201882</v>
      </c>
      <c r="N20" s="95">
        <f>IF(RES_hh_fec!N20=0,0,1000000/0.086*RES_hh_fec!N20/RES_hh_num!N20)</f>
        <v>3810.126625401299</v>
      </c>
      <c r="O20" s="95">
        <f>IF(RES_hh_fec!O20=0,0,1000000/0.086*RES_hh_fec!O20/RES_hh_num!O20)</f>
        <v>3802.2316601327707</v>
      </c>
      <c r="P20" s="95">
        <f>IF(RES_hh_fec!P20=0,0,1000000/0.086*RES_hh_fec!P20/RES_hh_num!P20)</f>
        <v>3780.0292149035017</v>
      </c>
      <c r="Q20" s="95">
        <f>IF(RES_hh_fec!Q20=0,0,1000000/0.086*RES_hh_fec!Q20/RES_hh_num!Q20)</f>
        <v>3705.8851577064183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3965.436941310179</v>
      </c>
      <c r="C21" s="95">
        <f>IF(RES_hh_fec!C21=0,0,1000000/0.086*RES_hh_fec!C21/RES_hh_num!C21)</f>
        <v>3907.3946313323186</v>
      </c>
      <c r="D21" s="95">
        <f>IF(RES_hh_fec!D21=0,0,1000000/0.086*RES_hh_fec!D21/RES_hh_num!D21)</f>
        <v>3904.4049968359436</v>
      </c>
      <c r="E21" s="95">
        <f>IF(RES_hh_fec!E21=0,0,1000000/0.086*RES_hh_fec!E21/RES_hh_num!E21)</f>
        <v>3795.3014355118935</v>
      </c>
      <c r="F21" s="95">
        <f>IF(RES_hh_fec!F21=0,0,1000000/0.086*RES_hh_fec!F21/RES_hh_num!F21)</f>
        <v>3791.3512498146242</v>
      </c>
      <c r="G21" s="95">
        <f>IF(RES_hh_fec!G21=0,0,1000000/0.086*RES_hh_fec!G21/RES_hh_num!G21)</f>
        <v>3764.632921806086</v>
      </c>
      <c r="H21" s="95">
        <f>IF(RES_hh_fec!H21=0,0,1000000/0.086*RES_hh_fec!H21/RES_hh_num!H21)</f>
        <v>3730.0923932941823</v>
      </c>
      <c r="I21" s="95">
        <f>IF(RES_hh_fec!I21=0,0,1000000/0.086*RES_hh_fec!I21/RES_hh_num!I21)</f>
        <v>3705.1013271150059</v>
      </c>
      <c r="J21" s="95">
        <f>IF(RES_hh_fec!J21=0,0,1000000/0.086*RES_hh_fec!J21/RES_hh_num!J21)</f>
        <v>3675.6153027774553</v>
      </c>
      <c r="K21" s="95">
        <f>IF(RES_hh_fec!K21=0,0,1000000/0.086*RES_hh_fec!K21/RES_hh_num!K21)</f>
        <v>3635.7308073798972</v>
      </c>
      <c r="L21" s="95">
        <f>IF(RES_hh_fec!L21=0,0,1000000/0.086*RES_hh_fec!L21/RES_hh_num!L21)</f>
        <v>3585.2985199264026</v>
      </c>
      <c r="M21" s="95">
        <f>IF(RES_hh_fec!M21=0,0,1000000/0.086*RES_hh_fec!M21/RES_hh_num!M21)</f>
        <v>3559.2152209100591</v>
      </c>
      <c r="N21" s="95">
        <f>IF(RES_hh_fec!N21=0,0,1000000/0.086*RES_hh_fec!N21/RES_hh_num!N21)</f>
        <v>3568.4922354682208</v>
      </c>
      <c r="O21" s="95">
        <f>IF(RES_hh_fec!O21=0,0,1000000/0.086*RES_hh_fec!O21/RES_hh_num!O21)</f>
        <v>3549.5956455814203</v>
      </c>
      <c r="P21" s="95">
        <f>IF(RES_hh_fec!P21=0,0,1000000/0.086*RES_hh_fec!P21/RES_hh_num!P21)</f>
        <v>3529.4881745028429</v>
      </c>
      <c r="Q21" s="95">
        <f>IF(RES_hh_fec!Q21=0,0,1000000/0.086*RES_hh_fec!Q21/RES_hh_num!Q21)</f>
        <v>3461.6554418028923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4956.6701587260286</v>
      </c>
      <c r="C22" s="95">
        <f>IF(RES_hh_fec!C22=0,0,1000000/0.086*RES_hh_fec!C22/RES_hh_num!C22)</f>
        <v>4884.1187816070915</v>
      </c>
      <c r="D22" s="95">
        <f>IF(RES_hh_fec!D22=0,0,1000000/0.086*RES_hh_fec!D22/RES_hh_num!D22)</f>
        <v>4835.6145567367066</v>
      </c>
      <c r="E22" s="95">
        <f>IF(RES_hh_fec!E22=0,0,1000000/0.086*RES_hh_fec!E22/RES_hh_num!E22)</f>
        <v>4788.5446953876444</v>
      </c>
      <c r="F22" s="95">
        <f>IF(RES_hh_fec!F22=0,0,1000000/0.086*RES_hh_fec!F22/RES_hh_num!F22)</f>
        <v>4739.2580034629837</v>
      </c>
      <c r="G22" s="95">
        <f>IF(RES_hh_fec!G22=0,0,1000000/0.086*RES_hh_fec!G22/RES_hh_num!G22)</f>
        <v>4705.9067266590555</v>
      </c>
      <c r="H22" s="95">
        <f>IF(RES_hh_fec!H22=0,0,1000000/0.086*RES_hh_fec!H22/RES_hh_num!H22)</f>
        <v>4662.6594081272415</v>
      </c>
      <c r="I22" s="95">
        <f>IF(RES_hh_fec!I22=0,0,1000000/0.086*RES_hh_fec!I22/RES_hh_num!I22)</f>
        <v>4631.4420099023719</v>
      </c>
      <c r="J22" s="95">
        <f>IF(RES_hh_fec!J22=0,0,1000000/0.086*RES_hh_fec!J22/RES_hh_num!J22)</f>
        <v>4594.6042773765548</v>
      </c>
      <c r="K22" s="95">
        <f>IF(RES_hh_fec!K22=0,0,1000000/0.086*RES_hh_fec!K22/RES_hh_num!K22)</f>
        <v>4544.7095372625618</v>
      </c>
      <c r="L22" s="95">
        <f>IF(RES_hh_fec!L22=0,0,1000000/0.086*RES_hh_fec!L22/RES_hh_num!L22)</f>
        <v>4481.6720497957203</v>
      </c>
      <c r="M22" s="95">
        <f>IF(RES_hh_fec!M22=0,0,1000000/0.086*RES_hh_fec!M22/RES_hh_num!M22)</f>
        <v>4463.7728324626141</v>
      </c>
      <c r="N22" s="95">
        <f>IF(RES_hh_fec!N22=0,0,1000000/0.086*RES_hh_fec!N22/RES_hh_num!N22)</f>
        <v>4490.3630328052623</v>
      </c>
      <c r="O22" s="95">
        <f>IF(RES_hh_fec!O22=0,0,1000000/0.086*RES_hh_fec!O22/RES_hh_num!O22)</f>
        <v>4396.1743245458265</v>
      </c>
      <c r="P22" s="95">
        <f>IF(RES_hh_fec!P22=0,0,1000000/0.086*RES_hh_fec!P22/RES_hh_num!P22)</f>
        <v>4406.1359119307481</v>
      </c>
      <c r="Q22" s="95">
        <f>IF(RES_hh_fec!Q22=0,0,1000000/0.086*RES_hh_fec!Q22/RES_hh_num!Q22)</f>
        <v>4319.3070892640917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2738.9413422652879</v>
      </c>
      <c r="C24" s="95">
        <f>IF(RES_hh_fec!C24=0,0,1000000/0.086*RES_hh_fec!C24/RES_hh_num!C24)</f>
        <v>2677.2215542906056</v>
      </c>
      <c r="D24" s="95">
        <f>IF(RES_hh_fec!D24=0,0,1000000/0.086*RES_hh_fec!D24/RES_hh_num!D24)</f>
        <v>2674.3628248616719</v>
      </c>
      <c r="E24" s="95">
        <f>IF(RES_hh_fec!E24=0,0,1000000/0.086*RES_hh_fec!E24/RES_hh_num!E24)</f>
        <v>2658.1263895638713</v>
      </c>
      <c r="F24" s="95">
        <f>IF(RES_hh_fec!F24=0,0,1000000/0.086*RES_hh_fec!F24/RES_hh_num!F24)</f>
        <v>2643.6872197901389</v>
      </c>
      <c r="G24" s="95">
        <f>IF(RES_hh_fec!G24=0,0,1000000/0.086*RES_hh_fec!G24/RES_hh_num!G24)</f>
        <v>2626.4802186665834</v>
      </c>
      <c r="H24" s="95">
        <f>IF(RES_hh_fec!H24=0,0,1000000/0.086*RES_hh_fec!H24/RES_hh_num!H24)</f>
        <v>2613.2182398265454</v>
      </c>
      <c r="I24" s="95">
        <f>IF(RES_hh_fec!I24=0,0,1000000/0.086*RES_hh_fec!I24/RES_hh_num!I24)</f>
        <v>2603.6864746338701</v>
      </c>
      <c r="J24" s="95">
        <f>IF(RES_hh_fec!J24=0,0,1000000/0.086*RES_hh_fec!J24/RES_hh_num!J24)</f>
        <v>2591.3663608287779</v>
      </c>
      <c r="K24" s="95">
        <f>IF(RES_hh_fec!K24=0,0,1000000/0.086*RES_hh_fec!K24/RES_hh_num!K24)</f>
        <v>2571.0767044742111</v>
      </c>
      <c r="L24" s="95">
        <f>IF(RES_hh_fec!L24=0,0,1000000/0.086*RES_hh_fec!L24/RES_hh_num!L24)</f>
        <v>2543.3109484672696</v>
      </c>
      <c r="M24" s="95">
        <f>IF(RES_hh_fec!M24=0,0,1000000/0.086*RES_hh_fec!M24/RES_hh_num!M24)</f>
        <v>2533.6056305422471</v>
      </c>
      <c r="N24" s="95">
        <f>IF(RES_hh_fec!N24=0,0,1000000/0.086*RES_hh_fec!N24/RES_hh_num!N24)</f>
        <v>2524.1625978509383</v>
      </c>
      <c r="O24" s="95">
        <f>IF(RES_hh_fec!O24=0,0,1000000/0.086*RES_hh_fec!O24/RES_hh_num!O24)</f>
        <v>2535.6884589982405</v>
      </c>
      <c r="P24" s="95">
        <f>IF(RES_hh_fec!P24=0,0,1000000/0.086*RES_hh_fec!P24/RES_hh_num!P24)</f>
        <v>2493.7870751623291</v>
      </c>
      <c r="Q24" s="95">
        <f>IF(RES_hh_fec!Q24=0,0,1000000/0.086*RES_hh_fec!Q24/RES_hh_num!Q24)</f>
        <v>2462.7989749874787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3383.5356183940521</v>
      </c>
      <c r="C25" s="22">
        <f>IF(RES_hh_fec!C25=0,0,1000000/0.086*RES_hh_fec!C25/RES_hh_num!C25)</f>
        <v>3324.5267083225849</v>
      </c>
      <c r="D25" s="22">
        <f>IF(RES_hh_fec!D25=0,0,1000000/0.086*RES_hh_fec!D25/RES_hh_num!D25)</f>
        <v>3311.3061760148271</v>
      </c>
      <c r="E25" s="22">
        <f>IF(RES_hh_fec!E25=0,0,1000000/0.086*RES_hh_fec!E25/RES_hh_num!E25)</f>
        <v>3205.4566159198944</v>
      </c>
      <c r="F25" s="22">
        <f>IF(RES_hh_fec!F25=0,0,1000000/0.086*RES_hh_fec!F25/RES_hh_num!F25)</f>
        <v>3200.1595406847009</v>
      </c>
      <c r="G25" s="22">
        <f>IF(RES_hh_fec!G25=0,0,1000000/0.086*RES_hh_fec!G25/RES_hh_num!G25)</f>
        <v>3246.9735238763292</v>
      </c>
      <c r="H25" s="22">
        <f>IF(RES_hh_fec!H25=0,0,1000000/0.086*RES_hh_fec!H25/RES_hh_num!H25)</f>
        <v>3281.0318042387103</v>
      </c>
      <c r="I25" s="22">
        <f>IF(RES_hh_fec!I25=0,0,1000000/0.086*RES_hh_fec!I25/RES_hh_num!I25)</f>
        <v>3191.4696989924996</v>
      </c>
      <c r="J25" s="22">
        <f>IF(RES_hh_fec!J25=0,0,1000000/0.086*RES_hh_fec!J25/RES_hh_num!J25)</f>
        <v>3261.6095196121387</v>
      </c>
      <c r="K25" s="22">
        <f>IF(RES_hh_fec!K25=0,0,1000000/0.086*RES_hh_fec!K25/RES_hh_num!K25)</f>
        <v>3465.0073206689976</v>
      </c>
      <c r="L25" s="22">
        <f>IF(RES_hh_fec!L25=0,0,1000000/0.086*RES_hh_fec!L25/RES_hh_num!L25)</f>
        <v>3620.8555348852747</v>
      </c>
      <c r="M25" s="22">
        <f>IF(RES_hh_fec!M25=0,0,1000000/0.086*RES_hh_fec!M25/RES_hh_num!M25)</f>
        <v>3639.9171903866841</v>
      </c>
      <c r="N25" s="22">
        <f>IF(RES_hh_fec!N25=0,0,1000000/0.086*RES_hh_fec!N25/RES_hh_num!N25)</f>
        <v>3783.0767760523431</v>
      </c>
      <c r="O25" s="22">
        <f>IF(RES_hh_fec!O25=0,0,1000000/0.086*RES_hh_fec!O25/RES_hh_num!O25)</f>
        <v>3769.0158492559708</v>
      </c>
      <c r="P25" s="22">
        <f>IF(RES_hh_fec!P25=0,0,1000000/0.086*RES_hh_fec!P25/RES_hh_num!P25)</f>
        <v>3754.644233510719</v>
      </c>
      <c r="Q25" s="22">
        <f>IF(RES_hh_fec!Q25=0,0,1000000/0.086*RES_hh_fec!Q25/RES_hh_num!Q25)</f>
        <v>3679.6896273426728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238.39295002238174</v>
      </c>
      <c r="C26" s="18">
        <f>IF(RES_hh_fec!C26=0,0,1000000/0.086*RES_hh_fec!C26/RES_hh_num!C26)</f>
        <v>237.03816077350291</v>
      </c>
      <c r="D26" s="18">
        <f>IF(RES_hh_fec!D26=0,0,1000000/0.086*RES_hh_fec!D26/RES_hh_num!D26)</f>
        <v>236.84503466205535</v>
      </c>
      <c r="E26" s="18">
        <f>IF(RES_hh_fec!E26=0,0,1000000/0.086*RES_hh_fec!E26/RES_hh_num!E26)</f>
        <v>236.73653945628715</v>
      </c>
      <c r="F26" s="18">
        <f>IF(RES_hh_fec!F26=0,0,1000000/0.086*RES_hh_fec!F26/RES_hh_num!F26)</f>
        <v>236.48377011885674</v>
      </c>
      <c r="G26" s="18">
        <f>IF(RES_hh_fec!G26=0,0,1000000/0.086*RES_hh_fec!G26/RES_hh_num!G26)</f>
        <v>236.54525745348886</v>
      </c>
      <c r="H26" s="18">
        <f>IF(RES_hh_fec!H26=0,0,1000000/0.086*RES_hh_fec!H26/RES_hh_num!H26)</f>
        <v>236.19555102060156</v>
      </c>
      <c r="I26" s="18">
        <f>IF(RES_hh_fec!I26=0,0,1000000/0.086*RES_hh_fec!I26/RES_hh_num!I26)</f>
        <v>234.07180386655406</v>
      </c>
      <c r="J26" s="18">
        <f>IF(RES_hh_fec!J26=0,0,1000000/0.086*RES_hh_fec!J26/RES_hh_num!J26)</f>
        <v>236.53788952616134</v>
      </c>
      <c r="K26" s="18">
        <f>IF(RES_hh_fec!K26=0,0,1000000/0.086*RES_hh_fec!K26/RES_hh_num!K26)</f>
        <v>235.7466124685204</v>
      </c>
      <c r="L26" s="18">
        <f>IF(RES_hh_fec!L26=0,0,1000000/0.086*RES_hh_fec!L26/RES_hh_num!L26)</f>
        <v>234.3694403174413</v>
      </c>
      <c r="M26" s="18">
        <f>IF(RES_hh_fec!M26=0,0,1000000/0.086*RES_hh_fec!M26/RES_hh_num!M26)</f>
        <v>233.51703782431963</v>
      </c>
      <c r="N26" s="18">
        <f>IF(RES_hh_fec!N26=0,0,1000000/0.086*RES_hh_fec!N26/RES_hh_num!N26)</f>
        <v>232.76044897426016</v>
      </c>
      <c r="O26" s="18">
        <f>IF(RES_hh_fec!O26=0,0,1000000/0.086*RES_hh_fec!O26/RES_hh_num!O26)</f>
        <v>232.59159801516904</v>
      </c>
      <c r="P26" s="18">
        <f>IF(RES_hh_fec!P26=0,0,1000000/0.086*RES_hh_fec!P26/RES_hh_num!P26)</f>
        <v>231.63284968819875</v>
      </c>
      <c r="Q26" s="18">
        <f>IF(RES_hh_fec!Q26=0,0,1000000/0.086*RES_hh_fec!Q26/RES_hh_num!Q26)</f>
        <v>227.60660886047174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878.60324699783382</v>
      </c>
      <c r="C27" s="96">
        <f>IF(RES_hh_fec!C27=0,0,1000000/0.086*RES_hh_fec!C27/RES_hh_num!C27)</f>
        <v>871.71799879318223</v>
      </c>
      <c r="D27" s="96">
        <f>IF(RES_hh_fec!D27=0,0,1000000/0.086*RES_hh_fec!D27/RES_hh_num!D27)</f>
        <v>873.30220834657871</v>
      </c>
      <c r="E27" s="96">
        <f>IF(RES_hh_fec!E27=0,0,1000000/0.086*RES_hh_fec!E27/RES_hh_num!E27)</f>
        <v>876.36958914832667</v>
      </c>
      <c r="F27" s="96">
        <f>IF(RES_hh_fec!F27=0,0,1000000/0.086*RES_hh_fec!F27/RES_hh_num!F27)</f>
        <v>876.04396727074175</v>
      </c>
      <c r="G27" s="96">
        <f>IF(RES_hh_fec!G27=0,0,1000000/0.086*RES_hh_fec!G27/RES_hh_num!G27)</f>
        <v>895.61138710284081</v>
      </c>
      <c r="H27" s="96">
        <f>IF(RES_hh_fec!H27=0,0,1000000/0.086*RES_hh_fec!H27/RES_hh_num!H27)</f>
        <v>910.00534469326647</v>
      </c>
      <c r="I27" s="96">
        <f>IF(RES_hh_fec!I27=0,0,1000000/0.086*RES_hh_fec!I27/RES_hh_num!I27)</f>
        <v>909.32648521121155</v>
      </c>
      <c r="J27" s="96">
        <f>IF(RES_hh_fec!J27=0,0,1000000/0.086*RES_hh_fec!J27/RES_hh_num!J27)</f>
        <v>929.69564550190501</v>
      </c>
      <c r="K27" s="96">
        <f>IF(RES_hh_fec!K27=0,0,1000000/0.086*RES_hh_fec!K27/RES_hh_num!K27)</f>
        <v>994.3347178858894</v>
      </c>
      <c r="L27" s="96">
        <f>IF(RES_hh_fec!L27=0,0,1000000/0.086*RES_hh_fec!L27/RES_hh_num!L27)</f>
        <v>1050.9884219406349</v>
      </c>
      <c r="M27" s="96">
        <f>IF(RES_hh_fec!M27=0,0,1000000/0.086*RES_hh_fec!M27/RES_hh_num!M27)</f>
        <v>1060.1255694645695</v>
      </c>
      <c r="N27" s="96">
        <f>IF(RES_hh_fec!N27=0,0,1000000/0.086*RES_hh_fec!N27/RES_hh_num!N27)</f>
        <v>1113.7486968893393</v>
      </c>
      <c r="O27" s="96">
        <f>IF(RES_hh_fec!O27=0,0,1000000/0.086*RES_hh_fec!O27/RES_hh_num!O27)</f>
        <v>1109.7180448157158</v>
      </c>
      <c r="P27" s="96">
        <f>IF(RES_hh_fec!P27=0,0,1000000/0.086*RES_hh_fec!P27/RES_hh_num!P27)</f>
        <v>1105.6775585064565</v>
      </c>
      <c r="Q27" s="96">
        <f>IF(RES_hh_fec!Q27=0,0,1000000/0.086*RES_hh_fec!Q27/RES_hh_num!Q27)</f>
        <v>1094.7544350436576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1574.7353390212108</v>
      </c>
      <c r="C29" s="95">
        <f>IF(RES_hh_fec!C29=0,0,1000000/0.086*RES_hh_fec!C29/RES_hh_num!C29)</f>
        <v>1572.8030279461159</v>
      </c>
      <c r="D29" s="95">
        <f>IF(RES_hh_fec!D29=0,0,1000000/0.086*RES_hh_fec!D29/RES_hh_num!D29)</f>
        <v>1554.1923593869092</v>
      </c>
      <c r="E29" s="95">
        <f>IF(RES_hh_fec!E29=0,0,1000000/0.086*RES_hh_fec!E29/RES_hh_num!E29)</f>
        <v>1769.2217959831803</v>
      </c>
      <c r="F29" s="95">
        <f>IF(RES_hh_fec!F29=0,0,1000000/0.086*RES_hh_fec!F29/RES_hh_num!F29)</f>
        <v>1350.2245573529199</v>
      </c>
      <c r="G29" s="95">
        <f>IF(RES_hh_fec!G29=0,0,1000000/0.086*RES_hh_fec!G29/RES_hh_num!G29)</f>
        <v>1553.4418073305992</v>
      </c>
      <c r="H29" s="95">
        <f>IF(RES_hh_fec!H29=0,0,1000000/0.086*RES_hh_fec!H29/RES_hh_num!H29)</f>
        <v>1560.408826762934</v>
      </c>
      <c r="I29" s="95">
        <f>IF(RES_hh_fec!I29=0,0,1000000/0.086*RES_hh_fec!I29/RES_hh_num!I29)</f>
        <v>1554.9694130637263</v>
      </c>
      <c r="J29" s="95">
        <f>IF(RES_hh_fec!J29=0,0,1000000/0.086*RES_hh_fec!J29/RES_hh_num!J29)</f>
        <v>1549.3659303332465</v>
      </c>
      <c r="K29" s="95">
        <f>IF(RES_hh_fec!K29=0,0,1000000/0.086*RES_hh_fec!K29/RES_hh_num!K29)</f>
        <v>1539.7284533024042</v>
      </c>
      <c r="L29" s="95">
        <f>IF(RES_hh_fec!L29=0,0,1000000/0.086*RES_hh_fec!L29/RES_hh_num!L29)</f>
        <v>1535.8220648475547</v>
      </c>
      <c r="M29" s="95">
        <f>IF(RES_hh_fec!M29=0,0,1000000/0.086*RES_hh_fec!M29/RES_hh_num!M29)</f>
        <v>1515.4869482020429</v>
      </c>
      <c r="N29" s="95">
        <f>IF(RES_hh_fec!N29=0,0,1000000/0.086*RES_hh_fec!N29/RES_hh_num!N29)</f>
        <v>1506.3679410304276</v>
      </c>
      <c r="O29" s="95">
        <f>IF(RES_hh_fec!O29=0,0,1000000/0.086*RES_hh_fec!O29/RES_hh_num!O29)</f>
        <v>1499.1802685017983</v>
      </c>
      <c r="P29" s="95">
        <f>IF(RES_hh_fec!P29=0,0,1000000/0.086*RES_hh_fec!P29/RES_hh_num!P29)</f>
        <v>1498.5496809620586</v>
      </c>
      <c r="Q29" s="95">
        <f>IF(RES_hh_fec!Q29=0,0,1000000/0.086*RES_hh_fec!Q29/RES_hh_num!Q29)</f>
        <v>1469.7254056844561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1462.2959968430534</v>
      </c>
      <c r="C30" s="95">
        <f>IF(RES_hh_fec!C30=0,0,1000000/0.086*RES_hh_fec!C30/RES_hh_num!C30)</f>
        <v>1455.6417189390907</v>
      </c>
      <c r="D30" s="95">
        <f>IF(RES_hh_fec!D30=0,0,1000000/0.086*RES_hh_fec!D30/RES_hh_num!D30)</f>
        <v>1452.9547134660163</v>
      </c>
      <c r="E30" s="95">
        <f>IF(RES_hh_fec!E30=0,0,1000000/0.086*RES_hh_fec!E30/RES_hh_num!E30)</f>
        <v>1447.2980900233392</v>
      </c>
      <c r="F30" s="95">
        <f>IF(RES_hh_fec!F30=0,0,1000000/0.086*RES_hh_fec!F30/RES_hh_num!F30)</f>
        <v>1446.5110708309214</v>
      </c>
      <c r="G30" s="95">
        <f>IF(RES_hh_fec!G30=0,0,1000000/0.086*RES_hh_fec!G30/RES_hh_num!G30)</f>
        <v>1442.475350115207</v>
      </c>
      <c r="H30" s="95">
        <f>IF(RES_hh_fec!H30=0,0,1000000/0.086*RES_hh_fec!H30/RES_hh_num!H30)</f>
        <v>1448.903834759167</v>
      </c>
      <c r="I30" s="95">
        <f>IF(RES_hh_fec!I30=0,0,1000000/0.086*RES_hh_fec!I30/RES_hh_num!I30)</f>
        <v>1443.9559137643769</v>
      </c>
      <c r="J30" s="95">
        <f>IF(RES_hh_fec!J30=0,0,1000000/0.086*RES_hh_fec!J30/RES_hh_num!J30)</f>
        <v>1438.6824047501934</v>
      </c>
      <c r="K30" s="95">
        <f>IF(RES_hh_fec!K30=0,0,1000000/0.086*RES_hh_fec!K30/RES_hh_num!K30)</f>
        <v>1429.7622034928679</v>
      </c>
      <c r="L30" s="95">
        <f>IF(RES_hh_fec!L30=0,0,1000000/0.086*RES_hh_fec!L30/RES_hh_num!L30)</f>
        <v>1426.0956835067343</v>
      </c>
      <c r="M30" s="95">
        <f>IF(RES_hh_fec!M30=0,0,1000000/0.086*RES_hh_fec!M30/RES_hh_num!M30)</f>
        <v>1417.6881442731612</v>
      </c>
      <c r="N30" s="95">
        <f>IF(RES_hh_fec!N30=0,0,1000000/0.086*RES_hh_fec!N30/RES_hh_num!N30)</f>
        <v>1441.9488014596536</v>
      </c>
      <c r="O30" s="95">
        <f>IF(RES_hh_fec!O30=0,0,1000000/0.086*RES_hh_fec!O30/RES_hh_num!O30)</f>
        <v>1430.2682341106138</v>
      </c>
      <c r="P30" s="95">
        <f>IF(RES_hh_fec!P30=0,0,1000000/0.086*RES_hh_fec!P30/RES_hh_num!P30)</f>
        <v>1432.3836045435439</v>
      </c>
      <c r="Q30" s="95">
        <f>IF(RES_hh_fec!Q30=0,0,1000000/0.086*RES_hh_fec!Q30/RES_hh_num!Q30)</f>
        <v>1406.1647621284014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872.17258837082466</v>
      </c>
      <c r="C32" s="18">
        <f>IF(RES_hh_fec!C32=0,0,1000000/0.086*RES_hh_fec!C32/RES_hh_num!C32)</f>
        <v>860.42426590384002</v>
      </c>
      <c r="D32" s="18">
        <f>IF(RES_hh_fec!D32=0,0,1000000/0.086*RES_hh_fec!D32/RES_hh_num!D32)</f>
        <v>862.17892605053351</v>
      </c>
      <c r="E32" s="18">
        <f>IF(RES_hh_fec!E32=0,0,1000000/0.086*RES_hh_fec!E32/RES_hh_num!E32)</f>
        <v>861.48520283386279</v>
      </c>
      <c r="F32" s="18">
        <f>IF(RES_hh_fec!F32=0,0,1000000/0.086*RES_hh_fec!F32/RES_hh_num!F32)</f>
        <v>866.86967014653919</v>
      </c>
      <c r="G32" s="18">
        <f>IF(RES_hh_fec!G32=0,0,1000000/0.086*RES_hh_fec!G32/RES_hh_num!G32)</f>
        <v>882.82389151294331</v>
      </c>
      <c r="H32" s="18">
        <f>IF(RES_hh_fec!H32=0,0,1000000/0.086*RES_hh_fec!H32/RES_hh_num!H32)</f>
        <v>903.68630252707328</v>
      </c>
      <c r="I32" s="18">
        <f>IF(RES_hh_fec!I32=0,0,1000000/0.086*RES_hh_fec!I32/RES_hh_num!I32)</f>
        <v>900.62917175854159</v>
      </c>
      <c r="J32" s="18">
        <f>IF(RES_hh_fec!J32=0,0,1000000/0.086*RES_hh_fec!J32/RES_hh_num!J32)</f>
        <v>917.53465549323482</v>
      </c>
      <c r="K32" s="18">
        <f>IF(RES_hh_fec!K32=0,0,1000000/0.086*RES_hh_fec!K32/RES_hh_num!K32)</f>
        <v>981.91247792672129</v>
      </c>
      <c r="L32" s="18">
        <f>IF(RES_hh_fec!L32=0,0,1000000/0.086*RES_hh_fec!L32/RES_hh_num!L32)</f>
        <v>1043.1506420100159</v>
      </c>
      <c r="M32" s="18">
        <f>IF(RES_hh_fec!M32=0,0,1000000/0.086*RES_hh_fec!M32/RES_hh_num!M32)</f>
        <v>1054.1836341899793</v>
      </c>
      <c r="N32" s="18">
        <f>IF(RES_hh_fec!N32=0,0,1000000/0.086*RES_hh_fec!N32/RES_hh_num!N32)</f>
        <v>1109.3462948873621</v>
      </c>
      <c r="O32" s="18">
        <f>IF(RES_hh_fec!O32=0,0,1000000/0.086*RES_hh_fec!O32/RES_hh_num!O32)</f>
        <v>1103.9565748628679</v>
      </c>
      <c r="P32" s="18">
        <f>IF(RES_hh_fec!P32=0,0,1000000/0.086*RES_hh_fec!P32/RES_hh_num!P32)</f>
        <v>1099.8489843134512</v>
      </c>
      <c r="Q32" s="18">
        <f>IF(RES_hh_fec!Q32=0,0,1000000/0.086*RES_hh_fec!Q32/RES_hh_num!Q32)</f>
        <v>1087.7984742972399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15744.652535719511</v>
      </c>
      <c r="C3" s="100">
        <f>IF(RES_hh_tes!C3=0,0,1000000/0.086*RES_hh_tes!C3/RES_hh_num!C3)</f>
        <v>17357.556145277234</v>
      </c>
      <c r="D3" s="100">
        <f>IF(RES_hh_tes!D3=0,0,1000000/0.086*RES_hh_tes!D3/RES_hh_num!D3)</f>
        <v>17234.230636108088</v>
      </c>
      <c r="E3" s="100">
        <f>IF(RES_hh_tes!E3=0,0,1000000/0.086*RES_hh_tes!E3/RES_hh_num!E3)</f>
        <v>17937.246445175773</v>
      </c>
      <c r="F3" s="100">
        <f>IF(RES_hh_tes!F3=0,0,1000000/0.086*RES_hh_tes!F3/RES_hh_num!F3)</f>
        <v>16907.395542484268</v>
      </c>
      <c r="G3" s="100">
        <f>IF(RES_hh_tes!G3=0,0,1000000/0.086*RES_hh_tes!G3/RES_hh_num!G3)</f>
        <v>16778.272621939002</v>
      </c>
      <c r="H3" s="100">
        <f>IF(RES_hh_tes!H3=0,0,1000000/0.086*RES_hh_tes!H3/RES_hh_num!H3)</f>
        <v>16974.147214776847</v>
      </c>
      <c r="I3" s="100">
        <f>IF(RES_hh_tes!I3=0,0,1000000/0.086*RES_hh_tes!I3/RES_hh_num!I3)</f>
        <v>17034.366987168771</v>
      </c>
      <c r="J3" s="100">
        <f>IF(RES_hh_tes!J3=0,0,1000000/0.086*RES_hh_tes!J3/RES_hh_num!J3)</f>
        <v>16635.927761084691</v>
      </c>
      <c r="K3" s="100">
        <f>IF(RES_hh_tes!K3=0,0,1000000/0.086*RES_hh_tes!K3/RES_hh_num!K3)</f>
        <v>17531.385709363323</v>
      </c>
      <c r="L3" s="100">
        <f>IF(RES_hh_tes!L3=0,0,1000000/0.086*RES_hh_tes!L3/RES_hh_num!L3)</f>
        <v>19461.319651803926</v>
      </c>
      <c r="M3" s="100">
        <f>IF(RES_hh_tes!M3=0,0,1000000/0.086*RES_hh_tes!M3/RES_hh_num!M3)</f>
        <v>16948.353384906972</v>
      </c>
      <c r="N3" s="100">
        <f>IF(RES_hh_tes!N3=0,0,1000000/0.086*RES_hh_tes!N3/RES_hh_num!N3)</f>
        <v>18530.925503597617</v>
      </c>
      <c r="O3" s="100">
        <f>IF(RES_hh_tes!O3=0,0,1000000/0.086*RES_hh_tes!O3/RES_hh_num!O3)</f>
        <v>17611.284617047404</v>
      </c>
      <c r="P3" s="100">
        <f>IF(RES_hh_tes!P3=0,0,1000000/0.086*RES_hh_tes!P3/RES_hh_num!P3)</f>
        <v>17647.538665338474</v>
      </c>
      <c r="Q3" s="100">
        <f>IF(RES_hh_tes!Q3=0,0,1000000/0.086*RES_hh_tes!Q3/RES_hh_num!Q3)</f>
        <v>17234.692176578959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12564.238749821092</v>
      </c>
      <c r="C4" s="96">
        <f>IF(RES_hh_tes!C4=0,0,1000000/0.086*RES_hh_tes!C4/RES_hh_num!C4)</f>
        <v>14215.938861733068</v>
      </c>
      <c r="D4" s="96">
        <f>IF(RES_hh_tes!D4=0,0,1000000/0.086*RES_hh_tes!D4/RES_hh_num!D4)</f>
        <v>14096.316305976703</v>
      </c>
      <c r="E4" s="96">
        <f>IF(RES_hh_tes!E4=0,0,1000000/0.086*RES_hh_tes!E4/RES_hh_num!E4)</f>
        <v>14802.678691060075</v>
      </c>
      <c r="F4" s="96">
        <f>IF(RES_hh_tes!F4=0,0,1000000/0.086*RES_hh_tes!F4/RES_hh_num!F4)</f>
        <v>13774.741641667268</v>
      </c>
      <c r="G4" s="96">
        <f>IF(RES_hh_tes!G4=0,0,1000000/0.086*RES_hh_tes!G4/RES_hh_num!G4)</f>
        <v>13608.919670583262</v>
      </c>
      <c r="H4" s="96">
        <f>IF(RES_hh_tes!H4=0,0,1000000/0.086*RES_hh_tes!H4/RES_hh_num!H4)</f>
        <v>13771.643088989316</v>
      </c>
      <c r="I4" s="96">
        <f>IF(RES_hh_tes!I4=0,0,1000000/0.086*RES_hh_tes!I4/RES_hh_num!I4)</f>
        <v>13830.74919607049</v>
      </c>
      <c r="J4" s="96">
        <f>IF(RES_hh_tes!J4=0,0,1000000/0.086*RES_hh_tes!J4/RES_hh_num!J4)</f>
        <v>13390.839633791551</v>
      </c>
      <c r="K4" s="96">
        <f>IF(RES_hh_tes!K4=0,0,1000000/0.086*RES_hh_tes!K4/RES_hh_num!K4)</f>
        <v>14179.716047739004</v>
      </c>
      <c r="L4" s="96">
        <f>IF(RES_hh_tes!L4=0,0,1000000/0.086*RES_hh_tes!L4/RES_hh_num!L4)</f>
        <v>16014.854544604788</v>
      </c>
      <c r="M4" s="96">
        <f>IF(RES_hh_tes!M4=0,0,1000000/0.086*RES_hh_tes!M4/RES_hh_num!M4)</f>
        <v>13466.9580888621</v>
      </c>
      <c r="N4" s="96">
        <f>IF(RES_hh_tes!N4=0,0,1000000/0.086*RES_hh_tes!N4/RES_hh_num!N4)</f>
        <v>14943.235595150247</v>
      </c>
      <c r="O4" s="96">
        <f>IF(RES_hh_tes!O4=0,0,1000000/0.086*RES_hh_tes!O4/RES_hh_num!O4)</f>
        <v>14013.199149226204</v>
      </c>
      <c r="P4" s="96">
        <f>IF(RES_hh_tes!P4=0,0,1000000/0.086*RES_hh_tes!P4/RES_hh_num!P4)</f>
        <v>14053.527342556197</v>
      </c>
      <c r="Q4" s="96">
        <f>IF(RES_hh_tes!Q4=0,0,1000000/0.086*RES_hh_tes!Q4/RES_hh_num!Q4)</f>
        <v>13673.075506526968</v>
      </c>
    </row>
    <row r="5" spans="1:17" ht="12" customHeight="1" x14ac:dyDescent="0.25">
      <c r="A5" s="87" t="s">
        <v>58</v>
      </c>
      <c r="B5" s="95">
        <f>IF(RES_hh_tes!B5=0,0,1000000/0.086*RES_hh_tes!B5/RES_hh_num!B5)</f>
        <v>12284.897390539154</v>
      </c>
      <c r="C5" s="95">
        <f>IF(RES_hh_tes!C5=0,0,1000000/0.086*RES_hh_tes!C5/RES_hh_num!C5)</f>
        <v>13973.224703311726</v>
      </c>
      <c r="D5" s="95">
        <f>IF(RES_hh_tes!D5=0,0,1000000/0.086*RES_hh_tes!D5/RES_hh_num!D5)</f>
        <v>13796.068908943564</v>
      </c>
      <c r="E5" s="95">
        <f>IF(RES_hh_tes!E5=0,0,1000000/0.086*RES_hh_tes!E5/RES_hh_num!E5)</f>
        <v>14400.455447037832</v>
      </c>
      <c r="F5" s="95">
        <f>IF(RES_hh_tes!F5=0,0,1000000/0.086*RES_hh_tes!F5/RES_hh_num!F5)</f>
        <v>13380.217198506136</v>
      </c>
      <c r="G5" s="95">
        <f>IF(RES_hh_tes!G5=0,0,1000000/0.086*RES_hh_tes!G5/RES_hh_num!G5)</f>
        <v>13153.636060904684</v>
      </c>
      <c r="H5" s="95">
        <f>IF(RES_hh_tes!H5=0,0,1000000/0.086*RES_hh_tes!H5/RES_hh_num!H5)</f>
        <v>13286.358439975911</v>
      </c>
      <c r="I5" s="95">
        <f>IF(RES_hh_tes!I5=0,0,1000000/0.086*RES_hh_tes!I5/RES_hh_num!I5)</f>
        <v>13348.815661943157</v>
      </c>
      <c r="J5" s="95">
        <f>IF(RES_hh_tes!J5=0,0,1000000/0.086*RES_hh_tes!J5/RES_hh_num!J5)</f>
        <v>12905.288508357788</v>
      </c>
      <c r="K5" s="95">
        <f>IF(RES_hh_tes!K5=0,0,1000000/0.086*RES_hh_tes!K5/RES_hh_num!K5)</f>
        <v>13511.460045690919</v>
      </c>
      <c r="L5" s="95">
        <f>IF(RES_hh_tes!L5=0,0,1000000/0.086*RES_hh_tes!L5/RES_hh_num!L5)</f>
        <v>15345.976994074999</v>
      </c>
      <c r="M5" s="95">
        <f>IF(RES_hh_tes!M5=0,0,1000000/0.086*RES_hh_tes!M5/RES_hh_num!M5)</f>
        <v>12883.132688158839</v>
      </c>
      <c r="N5" s="95">
        <f>IF(RES_hh_tes!N5=0,0,1000000/0.086*RES_hh_tes!N5/RES_hh_num!N5)</f>
        <v>14315.758986706312</v>
      </c>
      <c r="O5" s="95">
        <f>IF(RES_hh_tes!O5=0,0,1000000/0.086*RES_hh_tes!O5/RES_hh_num!O5)</f>
        <v>13426.789068804283</v>
      </c>
      <c r="P5" s="95">
        <f>IF(RES_hh_tes!P5=0,0,1000000/0.086*RES_hh_tes!P5/RES_hh_num!P5)</f>
        <v>13441.569602511137</v>
      </c>
      <c r="Q5" s="95">
        <f>IF(RES_hh_tes!Q5=0,0,1000000/0.086*RES_hh_tes!Q5/RES_hh_num!Q5)</f>
        <v>13033.947356258759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12285.299392189228</v>
      </c>
      <c r="C7" s="95">
        <f>IF(RES_hh_tes!C7=0,0,1000000/0.086*RES_hh_tes!C7/RES_hh_num!C7)</f>
        <v>14019.439967411872</v>
      </c>
      <c r="D7" s="95">
        <f>IF(RES_hh_tes!D7=0,0,1000000/0.086*RES_hh_tes!D7/RES_hh_num!D7)</f>
        <v>13535.203455943765</v>
      </c>
      <c r="E7" s="95">
        <f>IF(RES_hh_tes!E7=0,0,1000000/0.086*RES_hh_tes!E7/RES_hh_num!E7)</f>
        <v>14775.887867802778</v>
      </c>
      <c r="F7" s="95">
        <f>IF(RES_hh_tes!F7=0,0,1000000/0.086*RES_hh_tes!F7/RES_hh_num!F7)</f>
        <v>13354.411498188911</v>
      </c>
      <c r="G7" s="95">
        <f>IF(RES_hh_tes!G7=0,0,1000000/0.086*RES_hh_tes!G7/RES_hh_num!G7)</f>
        <v>13082.457287530226</v>
      </c>
      <c r="H7" s="95">
        <f>IF(RES_hh_tes!H7=0,0,1000000/0.086*RES_hh_tes!H7/RES_hh_num!H7)</f>
        <v>13102.381980050961</v>
      </c>
      <c r="I7" s="95">
        <f>IF(RES_hh_tes!I7=0,0,1000000/0.086*RES_hh_tes!I7/RES_hh_num!I7)</f>
        <v>13280.016330454333</v>
      </c>
      <c r="J7" s="95">
        <f>IF(RES_hh_tes!J7=0,0,1000000/0.086*RES_hh_tes!J7/RES_hh_num!J7)</f>
        <v>12754.435256889834</v>
      </c>
      <c r="K7" s="95">
        <f>IF(RES_hh_tes!K7=0,0,1000000/0.086*RES_hh_tes!K7/RES_hh_num!K7)</f>
        <v>13375.293785819254</v>
      </c>
      <c r="L7" s="95">
        <f>IF(RES_hh_tes!L7=0,0,1000000/0.086*RES_hh_tes!L7/RES_hh_num!L7)</f>
        <v>15087.109166059621</v>
      </c>
      <c r="M7" s="95">
        <f>IF(RES_hh_tes!M7=0,0,1000000/0.086*RES_hh_tes!M7/RES_hh_num!M7)</f>
        <v>12618.924141987989</v>
      </c>
      <c r="N7" s="95">
        <f>IF(RES_hh_tes!N7=0,0,1000000/0.086*RES_hh_tes!N7/RES_hh_num!N7)</f>
        <v>13983.878312332097</v>
      </c>
      <c r="O7" s="95">
        <f>IF(RES_hh_tes!O7=0,0,1000000/0.086*RES_hh_tes!O7/RES_hh_num!O7)</f>
        <v>13023.409038124986</v>
      </c>
      <c r="P7" s="95">
        <f>IF(RES_hh_tes!P7=0,0,1000000/0.086*RES_hh_tes!P7/RES_hh_num!P7)</f>
        <v>13230.954957564423</v>
      </c>
      <c r="Q7" s="95">
        <f>IF(RES_hh_tes!Q7=0,0,1000000/0.086*RES_hh_tes!Q7/RES_hh_num!Q7)</f>
        <v>12794.235163256719</v>
      </c>
    </row>
    <row r="8" spans="1:17" ht="12" customHeight="1" x14ac:dyDescent="0.25">
      <c r="A8" s="87" t="s">
        <v>109</v>
      </c>
      <c r="B8" s="95">
        <f>IF(RES_hh_tes!B8=0,0,1000000/0.086*RES_hh_tes!B8/RES_hh_num!B8)</f>
        <v>12285.191322996337</v>
      </c>
      <c r="C8" s="95">
        <f>IF(RES_hh_tes!C8=0,0,1000000/0.086*RES_hh_tes!C8/RES_hh_num!C8)</f>
        <v>14000.199170594722</v>
      </c>
      <c r="D8" s="95">
        <f>IF(RES_hh_tes!D8=0,0,1000000/0.086*RES_hh_tes!D8/RES_hh_num!D8)</f>
        <v>14182.960236402478</v>
      </c>
      <c r="E8" s="95">
        <f>IF(RES_hh_tes!E8=0,0,1000000/0.086*RES_hh_tes!E8/RES_hh_num!E8)</f>
        <v>14069.456273331994</v>
      </c>
      <c r="F8" s="95">
        <f>IF(RES_hh_tes!F8=0,0,1000000/0.086*RES_hh_tes!F8/RES_hh_num!F8)</f>
        <v>13455.659674029179</v>
      </c>
      <c r="G8" s="95">
        <f>IF(RES_hh_tes!G8=0,0,1000000/0.086*RES_hh_tes!G8/RES_hh_num!G8)</f>
        <v>13226.900284172048</v>
      </c>
      <c r="H8" s="95">
        <f>IF(RES_hh_tes!H8=0,0,1000000/0.086*RES_hh_tes!H8/RES_hh_num!H8)</f>
        <v>13422.650337773759</v>
      </c>
      <c r="I8" s="95">
        <f>IF(RES_hh_tes!I8=0,0,1000000/0.086*RES_hh_tes!I8/RES_hh_num!I8)</f>
        <v>13538.056917238675</v>
      </c>
      <c r="J8" s="95">
        <f>IF(RES_hh_tes!J8=0,0,1000000/0.086*RES_hh_tes!J8/RES_hh_num!J8)</f>
        <v>13008.242485103381</v>
      </c>
      <c r="K8" s="95">
        <f>IF(RES_hh_tes!K8=0,0,1000000/0.086*RES_hh_tes!K8/RES_hh_num!K8)</f>
        <v>13639.609687645792</v>
      </c>
      <c r="L8" s="95">
        <f>IF(RES_hh_tes!L8=0,0,1000000/0.086*RES_hh_tes!L8/RES_hh_num!L8)</f>
        <v>15332.843787140677</v>
      </c>
      <c r="M8" s="95">
        <f>IF(RES_hh_tes!M8=0,0,1000000/0.086*RES_hh_tes!M8/RES_hh_num!M8)</f>
        <v>12938.106007008333</v>
      </c>
      <c r="N8" s="95">
        <f>IF(RES_hh_tes!N8=0,0,1000000/0.086*RES_hh_tes!N8/RES_hh_num!N8)</f>
        <v>14247.068449640799</v>
      </c>
      <c r="O8" s="95">
        <f>IF(RES_hh_tes!O8=0,0,1000000/0.086*RES_hh_tes!O8/RES_hh_num!O8)</f>
        <v>13313.368045211739</v>
      </c>
      <c r="P8" s="95">
        <f>IF(RES_hh_tes!P8=0,0,1000000/0.086*RES_hh_tes!P8/RES_hh_num!P8)</f>
        <v>13279.644177684222</v>
      </c>
      <c r="Q8" s="95">
        <f>IF(RES_hh_tes!Q8=0,0,1000000/0.086*RES_hh_tes!Q8/RES_hh_num!Q8)</f>
        <v>12828.112391692646</v>
      </c>
    </row>
    <row r="9" spans="1:17" ht="12" customHeight="1" x14ac:dyDescent="0.25">
      <c r="A9" s="87" t="s">
        <v>55</v>
      </c>
      <c r="B9" s="95">
        <f>IF(RES_hh_tes!B9=0,0,1000000/0.086*RES_hh_tes!B9/RES_hh_num!B9)</f>
        <v>12285.304440094089</v>
      </c>
      <c r="C9" s="95">
        <f>IF(RES_hh_tes!C9=0,0,1000000/0.086*RES_hh_tes!C9/RES_hh_num!C9)</f>
        <v>14082.88203165439</v>
      </c>
      <c r="D9" s="95">
        <f>IF(RES_hh_tes!D9=0,0,1000000/0.086*RES_hh_tes!D9/RES_hh_num!D9)</f>
        <v>14290.761993775581</v>
      </c>
      <c r="E9" s="95">
        <f>IF(RES_hh_tes!E9=0,0,1000000/0.086*RES_hh_tes!E9/RES_hh_num!E9)</f>
        <v>14580.337281699278</v>
      </c>
      <c r="F9" s="95">
        <f>IF(RES_hh_tes!F9=0,0,1000000/0.086*RES_hh_tes!F9/RES_hh_num!F9)</f>
        <v>13878.938147103756</v>
      </c>
      <c r="G9" s="95">
        <f>IF(RES_hh_tes!G9=0,0,1000000/0.086*RES_hh_tes!G9/RES_hh_num!G9)</f>
        <v>13740.647548779751</v>
      </c>
      <c r="H9" s="95">
        <f>IF(RES_hh_tes!H9=0,0,1000000/0.086*RES_hh_tes!H9/RES_hh_num!H9)</f>
        <v>13982.366102237285</v>
      </c>
      <c r="I9" s="95">
        <f>IF(RES_hh_tes!I9=0,0,1000000/0.086*RES_hh_tes!I9/RES_hh_num!I9)</f>
        <v>14161.889258878186</v>
      </c>
      <c r="J9" s="95">
        <f>IF(RES_hh_tes!J9=0,0,1000000/0.086*RES_hh_tes!J9/RES_hh_num!J9)</f>
        <v>13830.592895574557</v>
      </c>
      <c r="K9" s="95">
        <f>IF(RES_hh_tes!K9=0,0,1000000/0.086*RES_hh_tes!K9/RES_hh_num!K9)</f>
        <v>14580.601710432538</v>
      </c>
      <c r="L9" s="95">
        <f>IF(RES_hh_tes!L9=0,0,1000000/0.086*RES_hh_tes!L9/RES_hh_num!L9)</f>
        <v>16471.095487639715</v>
      </c>
      <c r="M9" s="95">
        <f>IF(RES_hh_tes!M9=0,0,1000000/0.086*RES_hh_tes!M9/RES_hh_num!M9)</f>
        <v>13789.550505238929</v>
      </c>
      <c r="N9" s="95">
        <f>IF(RES_hh_tes!N9=0,0,1000000/0.086*RES_hh_tes!N9/RES_hh_num!N9)</f>
        <v>15213.648463849104</v>
      </c>
      <c r="O9" s="95">
        <f>IF(RES_hh_tes!O9=0,0,1000000/0.086*RES_hh_tes!O9/RES_hh_num!O9)</f>
        <v>14045.195715068321</v>
      </c>
      <c r="P9" s="95">
        <f>IF(RES_hh_tes!P9=0,0,1000000/0.086*RES_hh_tes!P9/RES_hh_num!P9)</f>
        <v>14345.536609061332</v>
      </c>
      <c r="Q9" s="95">
        <f>IF(RES_hh_tes!Q9=0,0,1000000/0.086*RES_hh_tes!Q9/RES_hh_num!Q9)</f>
        <v>13705.560093359309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12285.298222104466</v>
      </c>
      <c r="C11" s="95">
        <f>IF(RES_hh_tes!C11=0,0,1000000/0.086*RES_hh_tes!C11/RES_hh_num!C11)</f>
        <v>13972.460123637127</v>
      </c>
      <c r="D11" s="95">
        <f>IF(RES_hh_tes!D11=0,0,1000000/0.086*RES_hh_tes!D11/RES_hh_num!D11)</f>
        <v>13865.290891692766</v>
      </c>
      <c r="E11" s="95">
        <f>IF(RES_hh_tes!E11=0,0,1000000/0.086*RES_hh_tes!E11/RES_hh_num!E11)</f>
        <v>14419.419703829677</v>
      </c>
      <c r="F11" s="95">
        <f>IF(RES_hh_tes!F11=0,0,1000000/0.086*RES_hh_tes!F11/RES_hh_num!F11)</f>
        <v>13413.722244293291</v>
      </c>
      <c r="G11" s="95">
        <f>IF(RES_hh_tes!G11=0,0,1000000/0.086*RES_hh_tes!G11/RES_hh_num!G11)</f>
        <v>13170.05631794647</v>
      </c>
      <c r="H11" s="95">
        <f>IF(RES_hh_tes!H11=0,0,1000000/0.086*RES_hh_tes!H11/RES_hh_num!H11)</f>
        <v>13335.146828871757</v>
      </c>
      <c r="I11" s="95">
        <f>IF(RES_hh_tes!I11=0,0,1000000/0.086*RES_hh_tes!I11/RES_hh_num!I11)</f>
        <v>13401.625679022356</v>
      </c>
      <c r="J11" s="95">
        <f>IF(RES_hh_tes!J11=0,0,1000000/0.086*RES_hh_tes!J11/RES_hh_num!J11)</f>
        <v>12917.345276847782</v>
      </c>
      <c r="K11" s="95">
        <f>IF(RES_hh_tes!K11=0,0,1000000/0.086*RES_hh_tes!K11/RES_hh_num!K11)</f>
        <v>13550.549254205936</v>
      </c>
      <c r="L11" s="95">
        <f>IF(RES_hh_tes!L11=0,0,1000000/0.086*RES_hh_tes!L11/RES_hh_num!L11)</f>
        <v>15246.677861379416</v>
      </c>
      <c r="M11" s="95">
        <f>IF(RES_hh_tes!M11=0,0,1000000/0.086*RES_hh_tes!M11/RES_hh_num!M11)</f>
        <v>12783.917545366712</v>
      </c>
      <c r="N11" s="95">
        <f>IF(RES_hh_tes!N11=0,0,1000000/0.086*RES_hh_tes!N11/RES_hh_num!N11)</f>
        <v>14169.071374539508</v>
      </c>
      <c r="O11" s="95">
        <f>IF(RES_hh_tes!O11=0,0,1000000/0.086*RES_hh_tes!O11/RES_hh_num!O11)</f>
        <v>13409.369182951155</v>
      </c>
      <c r="P11" s="95">
        <f>IF(RES_hh_tes!P11=0,0,1000000/0.086*RES_hh_tes!P11/RES_hh_num!P11)</f>
        <v>13274.440158641011</v>
      </c>
      <c r="Q11" s="95">
        <f>IF(RES_hh_tes!Q11=0,0,1000000/0.086*RES_hh_tes!Q11/RES_hh_num!Q11)</f>
        <v>12980.187146600596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12928.250206211645</v>
      </c>
      <c r="C12" s="95">
        <f>IF(RES_hh_tes!C12=0,0,1000000/0.086*RES_hh_tes!C12/RES_hh_num!C12)</f>
        <v>14606.065318530149</v>
      </c>
      <c r="D12" s="95">
        <f>IF(RES_hh_tes!D12=0,0,1000000/0.086*RES_hh_tes!D12/RES_hh_num!D12)</f>
        <v>14715.319274787038</v>
      </c>
      <c r="E12" s="95">
        <f>IF(RES_hh_tes!E12=0,0,1000000/0.086*RES_hh_tes!E12/RES_hh_num!E12)</f>
        <v>15715.272081925114</v>
      </c>
      <c r="F12" s="95">
        <f>IF(RES_hh_tes!F12=0,0,1000000/0.086*RES_hh_tes!F12/RES_hh_num!F12)</f>
        <v>14857.69098006196</v>
      </c>
      <c r="G12" s="95">
        <f>IF(RES_hh_tes!G12=0,0,1000000/0.086*RES_hh_tes!G12/RES_hh_num!G12)</f>
        <v>14789.304530058387</v>
      </c>
      <c r="H12" s="95">
        <f>IF(RES_hh_tes!H12=0,0,1000000/0.086*RES_hh_tes!H12/RES_hh_num!H12)</f>
        <v>14967.283732421085</v>
      </c>
      <c r="I12" s="95">
        <f>IF(RES_hh_tes!I12=0,0,1000000/0.086*RES_hh_tes!I12/RES_hh_num!I12)</f>
        <v>15055.359636159845</v>
      </c>
      <c r="J12" s="95">
        <f>IF(RES_hh_tes!J12=0,0,1000000/0.086*RES_hh_tes!J12/RES_hh_num!J12)</f>
        <v>14591.63032662371</v>
      </c>
      <c r="K12" s="95">
        <f>IF(RES_hh_tes!K12=0,0,1000000/0.086*RES_hh_tes!K12/RES_hh_num!K12)</f>
        <v>15407.105061188127</v>
      </c>
      <c r="L12" s="95">
        <f>IF(RES_hh_tes!L12=0,0,1000000/0.086*RES_hh_tes!L12/RES_hh_num!L12)</f>
        <v>17388.012143170508</v>
      </c>
      <c r="M12" s="95">
        <f>IF(RES_hh_tes!M12=0,0,1000000/0.086*RES_hh_tes!M12/RES_hh_num!M12)</f>
        <v>14609.122793706181</v>
      </c>
      <c r="N12" s="95">
        <f>IF(RES_hh_tes!N12=0,0,1000000/0.086*RES_hh_tes!N12/RES_hh_num!N12)</f>
        <v>16185.639334404988</v>
      </c>
      <c r="O12" s="95">
        <f>IF(RES_hh_tes!O12=0,0,1000000/0.086*RES_hh_tes!O12/RES_hh_num!O12)</f>
        <v>15156.355237065209</v>
      </c>
      <c r="P12" s="95">
        <f>IF(RES_hh_tes!P12=0,0,1000000/0.086*RES_hh_tes!P12/RES_hh_num!P12)</f>
        <v>15177.247668220749</v>
      </c>
      <c r="Q12" s="95">
        <f>IF(RES_hh_tes!Q12=0,0,1000000/0.086*RES_hh_tes!Q12/RES_hh_num!Q12)</f>
        <v>14737.15408113272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12928.243761751444</v>
      </c>
      <c r="C13" s="22">
        <f>IF(RES_hh_tes!C13=0,0,1000000/0.086*RES_hh_tes!C13/RES_hh_num!C13)</f>
        <v>14354.054725532986</v>
      </c>
      <c r="D13" s="22">
        <f>IF(RES_hh_tes!D13=0,0,1000000/0.086*RES_hh_tes!D13/RES_hh_num!D13)</f>
        <v>14119.437733121793</v>
      </c>
      <c r="E13" s="22">
        <f>IF(RES_hh_tes!E13=0,0,1000000/0.086*RES_hh_tes!E13/RES_hh_num!E13)</f>
        <v>14725.291760875618</v>
      </c>
      <c r="F13" s="22">
        <f>IF(RES_hh_tes!F13=0,0,1000000/0.086*RES_hh_tes!F13/RES_hh_num!F13)</f>
        <v>13558.044444874466</v>
      </c>
      <c r="G13" s="22">
        <f>IF(RES_hh_tes!G13=0,0,1000000/0.086*RES_hh_tes!G13/RES_hh_num!G13)</f>
        <v>13359.881864145224</v>
      </c>
      <c r="H13" s="22">
        <f>IF(RES_hh_tes!H13=0,0,1000000/0.086*RES_hh_tes!H13/RES_hh_num!H13)</f>
        <v>13443.212849164653</v>
      </c>
      <c r="I13" s="22">
        <f>IF(RES_hh_tes!I13=0,0,1000000/0.086*RES_hh_tes!I13/RES_hh_num!I13)</f>
        <v>13272.440522697465</v>
      </c>
      <c r="J13" s="22">
        <f>IF(RES_hh_tes!J13=0,0,1000000/0.086*RES_hh_tes!J13/RES_hh_num!J13)</f>
        <v>12654.168136360848</v>
      </c>
      <c r="K13" s="22">
        <f>IF(RES_hh_tes!K13=0,0,1000000/0.086*RES_hh_tes!K13/RES_hh_num!K13)</f>
        <v>13660.287562324585</v>
      </c>
      <c r="L13" s="22">
        <f>IF(RES_hh_tes!L13=0,0,1000000/0.086*RES_hh_tes!L13/RES_hh_num!L13)</f>
        <v>15472.83370039665</v>
      </c>
      <c r="M13" s="22">
        <f>IF(RES_hh_tes!M13=0,0,1000000/0.086*RES_hh_tes!M13/RES_hh_num!M13)</f>
        <v>12974.100618852579</v>
      </c>
      <c r="N13" s="22">
        <f>IF(RES_hh_tes!N13=0,0,1000000/0.086*RES_hh_tes!N13/RES_hh_num!N13)</f>
        <v>14404.407470983024</v>
      </c>
      <c r="O13" s="22">
        <f>IF(RES_hh_tes!O13=0,0,1000000/0.086*RES_hh_tes!O13/RES_hh_num!O13)</f>
        <v>13480.927702778088</v>
      </c>
      <c r="P13" s="22">
        <f>IF(RES_hh_tes!P13=0,0,1000000/0.086*RES_hh_tes!P13/RES_hh_num!P13)</f>
        <v>13532.283605420787</v>
      </c>
      <c r="Q13" s="22">
        <f>IF(RES_hh_tes!Q13=0,0,1000000/0.086*RES_hh_tes!Q13/RES_hh_num!Q13)</f>
        <v>13218.658156283644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163.96714443435494</v>
      </c>
      <c r="C14" s="98">
        <f>IF(RES_hh_tes!C14=0,0,1000000/0.086*RES_hh_tes!C14/RES_hh_num!C14)</f>
        <v>128.85865932993849</v>
      </c>
      <c r="D14" s="98">
        <f>IF(RES_hh_tes!D14=0,0,1000000/0.086*RES_hh_tes!D14/RES_hh_num!D14)</f>
        <v>125.93119279971738</v>
      </c>
      <c r="E14" s="98">
        <f>IF(RES_hh_tes!E14=0,0,1000000/0.086*RES_hh_tes!E14/RES_hh_num!E14)</f>
        <v>130.51098936294994</v>
      </c>
      <c r="F14" s="98">
        <f>IF(RES_hh_tes!F14=0,0,1000000/0.086*RES_hh_tes!F14/RES_hh_num!F14)</f>
        <v>119.64605814200448</v>
      </c>
      <c r="G14" s="98">
        <f>IF(RES_hh_tes!G14=0,0,1000000/0.086*RES_hh_tes!G14/RES_hh_num!G14)</f>
        <v>137.1682059564732</v>
      </c>
      <c r="H14" s="98">
        <f>IF(RES_hh_tes!H14=0,0,1000000/0.086*RES_hh_tes!H14/RES_hh_num!H14)</f>
        <v>137.03123960277404</v>
      </c>
      <c r="I14" s="98">
        <f>IF(RES_hh_tes!I14=0,0,1000000/0.086*RES_hh_tes!I14/RES_hh_num!I14)</f>
        <v>97.32380713913858</v>
      </c>
      <c r="J14" s="98">
        <f>IF(RES_hh_tes!J14=0,0,1000000/0.086*RES_hh_tes!J14/RES_hh_num!J14)</f>
        <v>92.938533675952215</v>
      </c>
      <c r="K14" s="98">
        <f>IF(RES_hh_tes!K14=0,0,1000000/0.086*RES_hh_tes!K14/RES_hh_num!K14)</f>
        <v>155.68693891340632</v>
      </c>
      <c r="L14" s="98">
        <f>IF(RES_hh_tes!L14=0,0,1000000/0.086*RES_hh_tes!L14/RES_hh_num!L14)</f>
        <v>188.65668018645113</v>
      </c>
      <c r="M14" s="98">
        <f>IF(RES_hh_tes!M14=0,0,1000000/0.086*RES_hh_tes!M14/RES_hh_num!M14)</f>
        <v>185.45835535121293</v>
      </c>
      <c r="N14" s="98">
        <f>IF(RES_hh_tes!N14=0,0,1000000/0.086*RES_hh_tes!N14/RES_hh_num!N14)</f>
        <v>214.77246328869626</v>
      </c>
      <c r="O14" s="98">
        <f>IF(RES_hh_tes!O14=0,0,1000000/0.086*RES_hh_tes!O14/RES_hh_num!O14)</f>
        <v>185.89154491719941</v>
      </c>
      <c r="P14" s="98">
        <f>IF(RES_hh_tes!P14=0,0,1000000/0.086*RES_hh_tes!P14/RES_hh_num!P14)</f>
        <v>166.775061764714</v>
      </c>
      <c r="Q14" s="98">
        <f>IF(RES_hh_tes!Q14=0,0,1000000/0.086*RES_hh_tes!Q14/RES_hh_num!Q14)</f>
        <v>181.54328476880849</v>
      </c>
    </row>
    <row r="15" spans="1:17" ht="12.95" customHeight="1" x14ac:dyDescent="0.25">
      <c r="A15" s="89" t="s">
        <v>112</v>
      </c>
      <c r="B15" s="96">
        <f t="shared" ref="B15:Q15" si="0">B16</f>
        <v>44.331617627088214</v>
      </c>
      <c r="C15" s="96">
        <f t="shared" si="0"/>
        <v>46.998845733633445</v>
      </c>
      <c r="D15" s="96">
        <f t="shared" si="0"/>
        <v>49.688225950288917</v>
      </c>
      <c r="E15" s="96">
        <f t="shared" si="0"/>
        <v>51.639790457583672</v>
      </c>
      <c r="F15" s="96">
        <f t="shared" si="0"/>
        <v>53.629297101265514</v>
      </c>
      <c r="G15" s="96">
        <f t="shared" si="0"/>
        <v>56.910206602234481</v>
      </c>
      <c r="H15" s="96">
        <f t="shared" si="0"/>
        <v>61.075925094142185</v>
      </c>
      <c r="I15" s="96">
        <f t="shared" si="0"/>
        <v>65.496391311699654</v>
      </c>
      <c r="J15" s="96">
        <f t="shared" si="0"/>
        <v>71.670739305367363</v>
      </c>
      <c r="K15" s="96">
        <f t="shared" si="0"/>
        <v>74.533793347410878</v>
      </c>
      <c r="L15" s="96">
        <f t="shared" si="0"/>
        <v>80.1566184178198</v>
      </c>
      <c r="M15" s="96">
        <f t="shared" si="0"/>
        <v>87.365722705203595</v>
      </c>
      <c r="N15" s="96">
        <f t="shared" si="0"/>
        <v>91.405465342086217</v>
      </c>
      <c r="O15" s="96">
        <f t="shared" si="0"/>
        <v>98.274369775622759</v>
      </c>
      <c r="P15" s="96">
        <f t="shared" si="0"/>
        <v>99.446089272107713</v>
      </c>
      <c r="Q15" s="96">
        <f t="shared" si="0"/>
        <v>103.65873639536126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44.331617627088214</v>
      </c>
      <c r="C16" s="97">
        <f>IF(RES_hh_tes!C16=0,0,1000000/0.086*RES_hh_tes!C16/RES_hh_num!C$3)</f>
        <v>46.998845733633445</v>
      </c>
      <c r="D16" s="97">
        <f>IF(RES_hh_tes!D16=0,0,1000000/0.086*RES_hh_tes!D16/RES_hh_num!D$3)</f>
        <v>49.688225950288917</v>
      </c>
      <c r="E16" s="97">
        <f>IF(RES_hh_tes!E16=0,0,1000000/0.086*RES_hh_tes!E16/RES_hh_num!E$3)</f>
        <v>51.639790457583672</v>
      </c>
      <c r="F16" s="97">
        <f>IF(RES_hh_tes!F16=0,0,1000000/0.086*RES_hh_tes!F16/RES_hh_num!F$3)</f>
        <v>53.629297101265514</v>
      </c>
      <c r="G16" s="97">
        <f>IF(RES_hh_tes!G16=0,0,1000000/0.086*RES_hh_tes!G16/RES_hh_num!G$3)</f>
        <v>56.910206602234481</v>
      </c>
      <c r="H16" s="97">
        <f>IF(RES_hh_tes!H16=0,0,1000000/0.086*RES_hh_tes!H16/RES_hh_num!H$3)</f>
        <v>61.075925094142185</v>
      </c>
      <c r="I16" s="97">
        <f>IF(RES_hh_tes!I16=0,0,1000000/0.086*RES_hh_tes!I16/RES_hh_num!I$3)</f>
        <v>65.496391311699654</v>
      </c>
      <c r="J16" s="97">
        <f>IF(RES_hh_tes!J16=0,0,1000000/0.086*RES_hh_tes!J16/RES_hh_num!J$3)</f>
        <v>71.670739305367363</v>
      </c>
      <c r="K16" s="97">
        <f>IF(RES_hh_tes!K16=0,0,1000000/0.086*RES_hh_tes!K16/RES_hh_num!K$3)</f>
        <v>74.533793347410878</v>
      </c>
      <c r="L16" s="97">
        <f>IF(RES_hh_tes!L16=0,0,1000000/0.086*RES_hh_tes!L16/RES_hh_num!L$3)</f>
        <v>80.1566184178198</v>
      </c>
      <c r="M16" s="97">
        <f>IF(RES_hh_tes!M16=0,0,1000000/0.086*RES_hh_tes!M16/RES_hh_num!M$3)</f>
        <v>87.365722705203595</v>
      </c>
      <c r="N16" s="97">
        <f>IF(RES_hh_tes!N16=0,0,1000000/0.086*RES_hh_tes!N16/RES_hh_num!N$3)</f>
        <v>91.405465342086217</v>
      </c>
      <c r="O16" s="97">
        <f>IF(RES_hh_tes!O16=0,0,1000000/0.086*RES_hh_tes!O16/RES_hh_num!O$3)</f>
        <v>98.274369775622759</v>
      </c>
      <c r="P16" s="97">
        <f>IF(RES_hh_tes!P16=0,0,1000000/0.086*RES_hh_tes!P16/RES_hh_num!P$3)</f>
        <v>99.446089272107713</v>
      </c>
      <c r="Q16" s="97">
        <f>IF(RES_hh_tes!Q16=0,0,1000000/0.086*RES_hh_tes!Q16/RES_hh_num!Q$3)</f>
        <v>103.65873639536126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2430.5705669957888</v>
      </c>
      <c r="C17" s="96">
        <f>IF(RES_hh_tes!C17=0,0,1000000/0.086*RES_hh_tes!C17/RES_hh_num!C17)</f>
        <v>2395.0719905068236</v>
      </c>
      <c r="D17" s="96">
        <f>IF(RES_hh_tes!D17=0,0,1000000/0.086*RES_hh_tes!D17/RES_hh_num!D17)</f>
        <v>2383.6429393976728</v>
      </c>
      <c r="E17" s="96">
        <f>IF(RES_hh_tes!E17=0,0,1000000/0.086*RES_hh_tes!E17/RES_hh_num!E17)</f>
        <v>2373.6646587911164</v>
      </c>
      <c r="F17" s="96">
        <f>IF(RES_hh_tes!F17=0,0,1000000/0.086*RES_hh_tes!F17/RES_hh_num!F17)</f>
        <v>2363.8635274501949</v>
      </c>
      <c r="G17" s="96">
        <f>IF(RES_hh_tes!G17=0,0,1000000/0.086*RES_hh_tes!G17/RES_hh_num!G17)</f>
        <v>2379.0005386366497</v>
      </c>
      <c r="H17" s="96">
        <f>IF(RES_hh_tes!H17=0,0,1000000/0.086*RES_hh_tes!H17/RES_hh_num!H17)</f>
        <v>2385.8719538216792</v>
      </c>
      <c r="I17" s="96">
        <f>IF(RES_hh_tes!I17=0,0,1000000/0.086*RES_hh_tes!I17/RES_hh_num!I17)</f>
        <v>2380.6793941795104</v>
      </c>
      <c r="J17" s="96">
        <f>IF(RES_hh_tes!J17=0,0,1000000/0.086*RES_hh_tes!J17/RES_hh_num!J17)</f>
        <v>2397.3603854345515</v>
      </c>
      <c r="K17" s="96">
        <f>IF(RES_hh_tes!K17=0,0,1000000/0.086*RES_hh_tes!K17/RES_hh_num!K17)</f>
        <v>2445.7594855094758</v>
      </c>
      <c r="L17" s="96">
        <f>IF(RES_hh_tes!L17=0,0,1000000/0.086*RES_hh_tes!L17/RES_hh_num!L17)</f>
        <v>2480.4283344798591</v>
      </c>
      <c r="M17" s="96">
        <f>IF(RES_hh_tes!M17=0,0,1000000/0.086*RES_hh_tes!M17/RES_hh_num!M17)</f>
        <v>2495.8873610389419</v>
      </c>
      <c r="N17" s="96">
        <f>IF(RES_hh_tes!N17=0,0,1000000/0.086*RES_hh_tes!N17/RES_hh_num!N17)</f>
        <v>2548.6126242187484</v>
      </c>
      <c r="O17" s="96">
        <f>IF(RES_hh_tes!O17=0,0,1000000/0.086*RES_hh_tes!O17/RES_hh_num!O17)</f>
        <v>2555.3603846414608</v>
      </c>
      <c r="P17" s="96">
        <f>IF(RES_hh_tes!P17=0,0,1000000/0.086*RES_hh_tes!P17/RES_hh_num!P17)</f>
        <v>2551.2649459162121</v>
      </c>
      <c r="Q17" s="96">
        <f>IF(RES_hh_tes!Q17=0,0,1000000/0.086*RES_hh_tes!Q17/RES_hh_num!Q17)</f>
        <v>2523.9000482433526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2381.551423786465</v>
      </c>
      <c r="C19" s="95">
        <f>IF(RES_hh_tes!C19=0,0,1000000/0.086*RES_hh_tes!C19/RES_hh_num!C19)</f>
        <v>2378.0117718611332</v>
      </c>
      <c r="D19" s="95">
        <f>IF(RES_hh_tes!D19=0,0,1000000/0.086*RES_hh_tes!D19/RES_hh_num!D19)</f>
        <v>2377.5540306846192</v>
      </c>
      <c r="E19" s="95">
        <f>IF(RES_hh_tes!E19=0,0,1000000/0.086*RES_hh_tes!E19/RES_hh_num!E19)</f>
        <v>2377.5048606773908</v>
      </c>
      <c r="F19" s="95">
        <f>IF(RES_hh_tes!F19=0,0,1000000/0.086*RES_hh_tes!F19/RES_hh_num!F19)</f>
        <v>2378.306876583636</v>
      </c>
      <c r="G19" s="95">
        <f>IF(RES_hh_tes!G19=0,0,1000000/0.086*RES_hh_tes!G19/RES_hh_num!G19)</f>
        <v>2385.9847317965873</v>
      </c>
      <c r="H19" s="95">
        <f>IF(RES_hh_tes!H19=0,0,1000000/0.086*RES_hh_tes!H19/RES_hh_num!H19)</f>
        <v>2386.2144758776408</v>
      </c>
      <c r="I19" s="95">
        <f>IF(RES_hh_tes!I19=0,0,1000000/0.086*RES_hh_tes!I19/RES_hh_num!I19)</f>
        <v>2394.0841017009911</v>
      </c>
      <c r="J19" s="95">
        <f>IF(RES_hh_tes!J19=0,0,1000000/0.086*RES_hh_tes!J19/RES_hh_num!J19)</f>
        <v>2405.1967193426831</v>
      </c>
      <c r="K19" s="95">
        <f>IF(RES_hh_tes!K19=0,0,1000000/0.086*RES_hh_tes!K19/RES_hh_num!K19)</f>
        <v>2398.3636102670121</v>
      </c>
      <c r="L19" s="95">
        <f>IF(RES_hh_tes!L19=0,0,1000000/0.086*RES_hh_tes!L19/RES_hh_num!L19)</f>
        <v>2375.3810161414726</v>
      </c>
      <c r="M19" s="95">
        <f>IF(RES_hh_tes!M19=0,0,1000000/0.086*RES_hh_tes!M19/RES_hh_num!M19)</f>
        <v>2412.1262132346919</v>
      </c>
      <c r="N19" s="95">
        <f>IF(RES_hh_tes!N19=0,0,1000000/0.086*RES_hh_tes!N19/RES_hh_num!N19)</f>
        <v>2431.8977247044431</v>
      </c>
      <c r="O19" s="95">
        <f>IF(RES_hh_tes!O19=0,0,1000000/0.086*RES_hh_tes!O19/RES_hh_num!O19)</f>
        <v>2441.299722506606</v>
      </c>
      <c r="P19" s="95">
        <f>IF(RES_hh_tes!P19=0,0,1000000/0.086*RES_hh_tes!P19/RES_hh_num!P19)</f>
        <v>2434.7318718381275</v>
      </c>
      <c r="Q19" s="95">
        <f>IF(RES_hh_tes!Q19=0,0,1000000/0.086*RES_hh_tes!Q19/RES_hh_num!Q19)</f>
        <v>2394.5492606218713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2381.8381646146645</v>
      </c>
      <c r="C20" s="95">
        <f>IF(RES_hh_tes!C20=0,0,1000000/0.086*RES_hh_tes!C20/RES_hh_num!C20)</f>
        <v>2364.1138259737982</v>
      </c>
      <c r="D20" s="95">
        <f>IF(RES_hh_tes!D20=0,0,1000000/0.086*RES_hh_tes!D20/RES_hh_num!D20)</f>
        <v>2282.8369439504249</v>
      </c>
      <c r="E20" s="95">
        <f>IF(RES_hh_tes!E20=0,0,1000000/0.086*RES_hh_tes!E20/RES_hh_num!E20)</f>
        <v>2390.5921594723918</v>
      </c>
      <c r="F20" s="95">
        <f>IF(RES_hh_tes!F20=0,0,1000000/0.086*RES_hh_tes!F20/RES_hh_num!F20)</f>
        <v>2306.7315857818521</v>
      </c>
      <c r="G20" s="95">
        <f>IF(RES_hh_tes!G20=0,0,1000000/0.086*RES_hh_tes!G20/RES_hh_num!G20)</f>
        <v>2294.9903462510515</v>
      </c>
      <c r="H20" s="95">
        <f>IF(RES_hh_tes!H20=0,0,1000000/0.086*RES_hh_tes!H20/RES_hh_num!H20)</f>
        <v>2243.8161559948171</v>
      </c>
      <c r="I20" s="95">
        <f>IF(RES_hh_tes!I20=0,0,1000000/0.086*RES_hh_tes!I20/RES_hh_num!I20)</f>
        <v>2345.9200130824956</v>
      </c>
      <c r="J20" s="95">
        <f>IF(RES_hh_tes!J20=0,0,1000000/0.086*RES_hh_tes!J20/RES_hh_num!J20)</f>
        <v>2264.8451134479801</v>
      </c>
      <c r="K20" s="95">
        <f>IF(RES_hh_tes!K20=0,0,1000000/0.086*RES_hh_tes!K20/RES_hh_num!K20)</f>
        <v>2239.4102365069461</v>
      </c>
      <c r="L20" s="95">
        <f>IF(RES_hh_tes!L20=0,0,1000000/0.086*RES_hh_tes!L20/RES_hh_num!L20)</f>
        <v>2231.6638946971543</v>
      </c>
      <c r="M20" s="95">
        <f>IF(RES_hh_tes!M20=0,0,1000000/0.086*RES_hh_tes!M20/RES_hh_num!M20)</f>
        <v>2229.6784650333875</v>
      </c>
      <c r="N20" s="95">
        <f>IF(RES_hh_tes!N20=0,0,1000000/0.086*RES_hh_tes!N20/RES_hh_num!N20)</f>
        <v>2233.0086839910782</v>
      </c>
      <c r="O20" s="95">
        <f>IF(RES_hh_tes!O20=0,0,1000000/0.086*RES_hh_tes!O20/RES_hh_num!O20)</f>
        <v>2240.1750099930587</v>
      </c>
      <c r="P20" s="95">
        <f>IF(RES_hh_tes!P20=0,0,1000000/0.086*RES_hh_tes!P20/RES_hh_num!P20)</f>
        <v>2245.7993652533605</v>
      </c>
      <c r="Q20" s="95">
        <f>IF(RES_hh_tes!Q20=0,0,1000000/0.086*RES_hh_tes!Q20/RES_hh_num!Q20)</f>
        <v>2218.6022106962619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2381.8958705230425</v>
      </c>
      <c r="C21" s="95">
        <f>IF(RES_hh_tes!C21=0,0,1000000/0.086*RES_hh_tes!C21/RES_hh_num!C21)</f>
        <v>2356.4904289832939</v>
      </c>
      <c r="D21" s="95">
        <f>IF(RES_hh_tes!D21=0,0,1000000/0.086*RES_hh_tes!D21/RES_hh_num!D21)</f>
        <v>2368.1876116851663</v>
      </c>
      <c r="E21" s="95">
        <f>IF(RES_hh_tes!E21=0,0,1000000/0.086*RES_hh_tes!E21/RES_hh_num!E21)</f>
        <v>2307.6478227685534</v>
      </c>
      <c r="F21" s="95">
        <f>IF(RES_hh_tes!F21=0,0,1000000/0.086*RES_hh_tes!F21/RES_hh_num!F21)</f>
        <v>2320.1202651576732</v>
      </c>
      <c r="G21" s="95">
        <f>IF(RES_hh_tes!G21=0,0,1000000/0.086*RES_hh_tes!G21/RES_hh_num!G21)</f>
        <v>2313.7945163846134</v>
      </c>
      <c r="H21" s="95">
        <f>IF(RES_hh_tes!H21=0,0,1000000/0.086*RES_hh_tes!H21/RES_hh_num!H21)</f>
        <v>2313.0124425726503</v>
      </c>
      <c r="I21" s="95">
        <f>IF(RES_hh_tes!I21=0,0,1000000/0.086*RES_hh_tes!I21/RES_hh_num!I21)</f>
        <v>2309.7542989228382</v>
      </c>
      <c r="J21" s="95">
        <f>IF(RES_hh_tes!J21=0,0,1000000/0.086*RES_hh_tes!J21/RES_hh_num!J21)</f>
        <v>2299.6373274614848</v>
      </c>
      <c r="K21" s="95">
        <f>IF(RES_hh_tes!K21=0,0,1000000/0.086*RES_hh_tes!K21/RES_hh_num!K21)</f>
        <v>2283.2308871189271</v>
      </c>
      <c r="L21" s="95">
        <f>IF(RES_hh_tes!L21=0,0,1000000/0.086*RES_hh_tes!L21/RES_hh_num!L21)</f>
        <v>2259.2482633660038</v>
      </c>
      <c r="M21" s="95">
        <f>IF(RES_hh_tes!M21=0,0,1000000/0.086*RES_hh_tes!M21/RES_hh_num!M21)</f>
        <v>2268.8672970007656</v>
      </c>
      <c r="N21" s="95">
        <f>IF(RES_hh_tes!N21=0,0,1000000/0.086*RES_hh_tes!N21/RES_hh_num!N21)</f>
        <v>2275.105796476862</v>
      </c>
      <c r="O21" s="95">
        <f>IF(RES_hh_tes!O21=0,0,1000000/0.086*RES_hh_tes!O21/RES_hh_num!O21)</f>
        <v>2266.7964995403272</v>
      </c>
      <c r="P21" s="95">
        <f>IF(RES_hh_tes!P21=0,0,1000000/0.086*RES_hh_tes!P21/RES_hh_num!P21)</f>
        <v>2255.4201884037075</v>
      </c>
      <c r="Q21" s="95">
        <f>IF(RES_hh_tes!Q21=0,0,1000000/0.086*RES_hh_tes!Q21/RES_hh_num!Q21)</f>
        <v>2215.1119968837738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2381.8353149680461</v>
      </c>
      <c r="C22" s="95">
        <f>IF(RES_hh_tes!C22=0,0,1000000/0.086*RES_hh_tes!C22/RES_hh_num!C22)</f>
        <v>2367.9947886007208</v>
      </c>
      <c r="D22" s="95">
        <f>IF(RES_hh_tes!D22=0,0,1000000/0.086*RES_hh_tes!D22/RES_hh_num!D22)</f>
        <v>2369.8601099193752</v>
      </c>
      <c r="E22" s="95">
        <f>IF(RES_hh_tes!E22=0,0,1000000/0.086*RES_hh_tes!E22/RES_hh_num!E22)</f>
        <v>2361.1611203379853</v>
      </c>
      <c r="F22" s="95">
        <f>IF(RES_hh_tes!F22=0,0,1000000/0.086*RES_hh_tes!F22/RES_hh_num!F22)</f>
        <v>2368.089004348516</v>
      </c>
      <c r="G22" s="95">
        <f>IF(RES_hh_tes!G22=0,0,1000000/0.086*RES_hh_tes!G22/RES_hh_num!G22)</f>
        <v>2371.336379776289</v>
      </c>
      <c r="H22" s="95">
        <f>IF(RES_hh_tes!H22=0,0,1000000/0.086*RES_hh_tes!H22/RES_hh_num!H22)</f>
        <v>2369.148219107441</v>
      </c>
      <c r="I22" s="95">
        <f>IF(RES_hh_tes!I22=0,0,1000000/0.086*RES_hh_tes!I22/RES_hh_num!I22)</f>
        <v>2371.8470968123706</v>
      </c>
      <c r="J22" s="95">
        <f>IF(RES_hh_tes!J22=0,0,1000000/0.086*RES_hh_tes!J22/RES_hh_num!J22)</f>
        <v>2387.3576401439541</v>
      </c>
      <c r="K22" s="95">
        <f>IF(RES_hh_tes!K22=0,0,1000000/0.086*RES_hh_tes!K22/RES_hh_num!K22)</f>
        <v>2377.8766788705298</v>
      </c>
      <c r="L22" s="95">
        <f>IF(RES_hh_tes!L22=0,0,1000000/0.086*RES_hh_tes!L22/RES_hh_num!L22)</f>
        <v>2360.544731639025</v>
      </c>
      <c r="M22" s="95">
        <f>IF(RES_hh_tes!M22=0,0,1000000/0.086*RES_hh_tes!M22/RES_hh_num!M22)</f>
        <v>2366.0380283547188</v>
      </c>
      <c r="N22" s="95">
        <f>IF(RES_hh_tes!N22=0,0,1000000/0.086*RES_hh_tes!N22/RES_hh_num!N22)</f>
        <v>2393.7757252223755</v>
      </c>
      <c r="O22" s="95">
        <f>IF(RES_hh_tes!O22=0,0,1000000/0.086*RES_hh_tes!O22/RES_hh_num!O22)</f>
        <v>2356.9517347717629</v>
      </c>
      <c r="P22" s="95">
        <f>IF(RES_hh_tes!P22=0,0,1000000/0.086*RES_hh_tes!P22/RES_hh_num!P22)</f>
        <v>2377.1780938119305</v>
      </c>
      <c r="Q22" s="95">
        <f>IF(RES_hh_tes!Q22=0,0,1000000/0.086*RES_hh_tes!Q22/RES_hh_num!Q22)</f>
        <v>2343.7936006669997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2397.3144736313161</v>
      </c>
      <c r="C24" s="95">
        <f>IF(RES_hh_tes!C24=0,0,1000000/0.086*RES_hh_tes!C24/RES_hh_num!C24)</f>
        <v>2346.0918742023782</v>
      </c>
      <c r="D24" s="95">
        <f>IF(RES_hh_tes!D24=0,0,1000000/0.086*RES_hh_tes!D24/RES_hh_num!D24)</f>
        <v>2348.7450901175789</v>
      </c>
      <c r="E24" s="95">
        <f>IF(RES_hh_tes!E24=0,0,1000000/0.086*RES_hh_tes!E24/RES_hh_num!E24)</f>
        <v>2339.7657052961458</v>
      </c>
      <c r="F24" s="95">
        <f>IF(RES_hh_tes!F24=0,0,1000000/0.086*RES_hh_tes!F24/RES_hh_num!F24)</f>
        <v>2333.3194399346244</v>
      </c>
      <c r="G24" s="95">
        <f>IF(RES_hh_tes!G24=0,0,1000000/0.086*RES_hh_tes!G24/RES_hh_num!G24)</f>
        <v>2322.5159273106301</v>
      </c>
      <c r="H24" s="95">
        <f>IF(RES_hh_tes!H24=0,0,1000000/0.086*RES_hh_tes!H24/RES_hh_num!H24)</f>
        <v>2317.253023529267</v>
      </c>
      <c r="I24" s="95">
        <f>IF(RES_hh_tes!I24=0,0,1000000/0.086*RES_hh_tes!I24/RES_hh_num!I24)</f>
        <v>2315.0922193758111</v>
      </c>
      <c r="J24" s="95">
        <f>IF(RES_hh_tes!J24=0,0,1000000/0.086*RES_hh_tes!J24/RES_hh_num!J24)</f>
        <v>2311.5926517898242</v>
      </c>
      <c r="K24" s="95">
        <f>IF(RES_hh_tes!K24=0,0,1000000/0.086*RES_hh_tes!K24/RES_hh_num!K24)</f>
        <v>2300.2408083028381</v>
      </c>
      <c r="L24" s="95">
        <f>IF(RES_hh_tes!L24=0,0,1000000/0.086*RES_hh_tes!L24/RES_hh_num!L24)</f>
        <v>2281.69448841743</v>
      </c>
      <c r="M24" s="95">
        <f>IF(RES_hh_tes!M24=0,0,1000000/0.086*RES_hh_tes!M24/RES_hh_num!M24)</f>
        <v>2279.6355764122986</v>
      </c>
      <c r="N24" s="95">
        <f>IF(RES_hh_tes!N24=0,0,1000000/0.086*RES_hh_tes!N24/RES_hh_num!N24)</f>
        <v>2277.6809812870351</v>
      </c>
      <c r="O24" s="95">
        <f>IF(RES_hh_tes!O24=0,0,1000000/0.086*RES_hh_tes!O24/RES_hh_num!O24)</f>
        <v>2294.9931848451997</v>
      </c>
      <c r="P24" s="95">
        <f>IF(RES_hh_tes!P24=0,0,1000000/0.086*RES_hh_tes!P24/RES_hh_num!P24)</f>
        <v>2263.092953983979</v>
      </c>
      <c r="Q24" s="95">
        <f>IF(RES_hh_tes!Q24=0,0,1000000/0.086*RES_hh_tes!Q24/RES_hh_num!Q24)</f>
        <v>2241.3303536788958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2493.0388136556903</v>
      </c>
      <c r="C25" s="22">
        <f>IF(RES_hh_tes!C25=0,0,1000000/0.086*RES_hh_tes!C25/RES_hh_num!C25)</f>
        <v>2459.323056444714</v>
      </c>
      <c r="D25" s="22">
        <f>IF(RES_hh_tes!D25=0,0,1000000/0.086*RES_hh_tes!D25/RES_hh_num!D25)</f>
        <v>2462.1478133873115</v>
      </c>
      <c r="E25" s="22">
        <f>IF(RES_hh_tes!E25=0,0,1000000/0.086*RES_hh_tes!E25/RES_hh_num!E25)</f>
        <v>2398.7124597680636</v>
      </c>
      <c r="F25" s="22">
        <f>IF(RES_hh_tes!F25=0,0,1000000/0.086*RES_hh_tes!F25/RES_hh_num!F25)</f>
        <v>2410.7828191817503</v>
      </c>
      <c r="G25" s="22">
        <f>IF(RES_hh_tes!G25=0,0,1000000/0.086*RES_hh_tes!G25/RES_hh_num!G25)</f>
        <v>2463.7676344652136</v>
      </c>
      <c r="H25" s="22">
        <f>IF(RES_hh_tes!H25=0,0,1000000/0.086*RES_hh_tes!H25/RES_hh_num!H25)</f>
        <v>2507.9177020593474</v>
      </c>
      <c r="I25" s="22">
        <f>IF(RES_hh_tes!I25=0,0,1000000/0.086*RES_hh_tes!I25/RES_hh_num!I25)</f>
        <v>2459.0221569944456</v>
      </c>
      <c r="J25" s="22">
        <f>IF(RES_hh_tes!J25=0,0,1000000/0.086*RES_hh_tes!J25/RES_hh_num!J25)</f>
        <v>2533.5859955532414</v>
      </c>
      <c r="K25" s="22">
        <f>IF(RES_hh_tes!K25=0,0,1000000/0.086*RES_hh_tes!K25/RES_hh_num!K25)</f>
        <v>2706.8861579028589</v>
      </c>
      <c r="L25" s="22">
        <f>IF(RES_hh_tes!L25=0,0,1000000/0.086*RES_hh_tes!L25/RES_hh_num!L25)</f>
        <v>2846.2667276584393</v>
      </c>
      <c r="M25" s="22">
        <f>IF(RES_hh_tes!M25=0,0,1000000/0.086*RES_hh_tes!M25/RES_hh_num!M25)</f>
        <v>2878.6501889617321</v>
      </c>
      <c r="N25" s="22">
        <f>IF(RES_hh_tes!N25=0,0,1000000/0.086*RES_hh_tes!N25/RES_hh_num!N25)</f>
        <v>3009.1781982305602</v>
      </c>
      <c r="O25" s="22">
        <f>IF(RES_hh_tes!O25=0,0,1000000/0.086*RES_hh_tes!O25/RES_hh_num!O25)</f>
        <v>3015.31374166658</v>
      </c>
      <c r="P25" s="22">
        <f>IF(RES_hh_tes!P25=0,0,1000000/0.086*RES_hh_tes!P25/RES_hh_num!P25)</f>
        <v>3017.6490799778448</v>
      </c>
      <c r="Q25" s="22">
        <f>IF(RES_hh_tes!Q25=0,0,1000000/0.086*RES_hh_tes!Q25/RES_hh_num!Q25)</f>
        <v>2969.2691897571885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238.39295002238174</v>
      </c>
      <c r="C26" s="18">
        <f>IF(RES_hh_tes!C26=0,0,1000000/0.086*RES_hh_tes!C26/RES_hh_num!C26)</f>
        <v>237.03816077350288</v>
      </c>
      <c r="D26" s="18">
        <f>IF(RES_hh_tes!D26=0,0,1000000/0.086*RES_hh_tes!D26/RES_hh_num!D26)</f>
        <v>236.84503466205535</v>
      </c>
      <c r="E26" s="18">
        <f>IF(RES_hh_tes!E26=0,0,1000000/0.086*RES_hh_tes!E26/RES_hh_num!E26)</f>
        <v>236.73653945628718</v>
      </c>
      <c r="F26" s="18">
        <f>IF(RES_hh_tes!F26=0,0,1000000/0.086*RES_hh_tes!F26/RES_hh_num!F26)</f>
        <v>236.48377011885674</v>
      </c>
      <c r="G26" s="18">
        <f>IF(RES_hh_tes!G26=0,0,1000000/0.086*RES_hh_tes!G26/RES_hh_num!G26)</f>
        <v>236.54525745348886</v>
      </c>
      <c r="H26" s="18">
        <f>IF(RES_hh_tes!H26=0,0,1000000/0.086*RES_hh_tes!H26/RES_hh_num!H26)</f>
        <v>236.19555102060156</v>
      </c>
      <c r="I26" s="18">
        <f>IF(RES_hh_tes!I26=0,0,1000000/0.086*RES_hh_tes!I26/RES_hh_num!I26)</f>
        <v>234.07180386655406</v>
      </c>
      <c r="J26" s="18">
        <f>IF(RES_hh_tes!J26=0,0,1000000/0.086*RES_hh_tes!J26/RES_hh_num!J26)</f>
        <v>236.53788952616134</v>
      </c>
      <c r="K26" s="18">
        <f>IF(RES_hh_tes!K26=0,0,1000000/0.086*RES_hh_tes!K26/RES_hh_num!K26)</f>
        <v>235.74661246852045</v>
      </c>
      <c r="L26" s="18">
        <f>IF(RES_hh_tes!L26=0,0,1000000/0.086*RES_hh_tes!L26/RES_hh_num!L26)</f>
        <v>234.3694403174413</v>
      </c>
      <c r="M26" s="18">
        <f>IF(RES_hh_tes!M26=0,0,1000000/0.086*RES_hh_tes!M26/RES_hh_num!M26)</f>
        <v>233.51703782431963</v>
      </c>
      <c r="N26" s="18">
        <f>IF(RES_hh_tes!N26=0,0,1000000/0.086*RES_hh_tes!N26/RES_hh_num!N26)</f>
        <v>232.76044897426016</v>
      </c>
      <c r="O26" s="18">
        <f>IF(RES_hh_tes!O26=0,0,1000000/0.086*RES_hh_tes!O26/RES_hh_num!O26)</f>
        <v>232.59159801516896</v>
      </c>
      <c r="P26" s="18">
        <f>IF(RES_hh_tes!P26=0,0,1000000/0.086*RES_hh_tes!P26/RES_hh_num!P26)</f>
        <v>231.63284968819875</v>
      </c>
      <c r="Q26" s="18">
        <f>IF(RES_hh_tes!Q26=0,0,1000000/0.086*RES_hh_tes!Q26/RES_hh_num!Q26)</f>
        <v>227.60660886047174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705.51160127554192</v>
      </c>
      <c r="C27" s="96">
        <f>IF(RES_hh_tes!C27=0,0,1000000/0.086*RES_hh_tes!C27/RES_hh_num!C27)</f>
        <v>699.5464473037124</v>
      </c>
      <c r="D27" s="96">
        <f>IF(RES_hh_tes!D27=0,0,1000000/0.086*RES_hh_tes!D27/RES_hh_num!D27)</f>
        <v>704.58316478342294</v>
      </c>
      <c r="E27" s="96">
        <f>IF(RES_hh_tes!E27=0,0,1000000/0.086*RES_hh_tes!E27/RES_hh_num!E27)</f>
        <v>709.26330486699692</v>
      </c>
      <c r="F27" s="96">
        <f>IF(RES_hh_tes!F27=0,0,1000000/0.086*RES_hh_tes!F27/RES_hh_num!F27)</f>
        <v>715.16107626554037</v>
      </c>
      <c r="G27" s="96">
        <f>IF(RES_hh_tes!G27=0,0,1000000/0.086*RES_hh_tes!G27/RES_hh_num!G27)</f>
        <v>733.44220611685762</v>
      </c>
      <c r="H27" s="96">
        <f>IF(RES_hh_tes!H27=0,0,1000000/0.086*RES_hh_tes!H27/RES_hh_num!H27)</f>
        <v>755.5562468717078</v>
      </c>
      <c r="I27" s="96">
        <f>IF(RES_hh_tes!I27=0,0,1000000/0.086*RES_hh_tes!I27/RES_hh_num!I27)</f>
        <v>757.4420056070727</v>
      </c>
      <c r="J27" s="96">
        <f>IF(RES_hh_tes!J27=0,0,1000000/0.086*RES_hh_tes!J27/RES_hh_num!J27)</f>
        <v>776.05700255321926</v>
      </c>
      <c r="K27" s="96">
        <f>IF(RES_hh_tes!K27=0,0,1000000/0.086*RES_hh_tes!K27/RES_hh_num!K27)</f>
        <v>831.37638276743291</v>
      </c>
      <c r="L27" s="96">
        <f>IF(RES_hh_tes!L27=0,0,1000000/0.086*RES_hh_tes!L27/RES_hh_num!L27)</f>
        <v>885.88015430145629</v>
      </c>
      <c r="M27" s="96">
        <f>IF(RES_hh_tes!M27=0,0,1000000/0.086*RES_hh_tes!M27/RES_hh_num!M27)</f>
        <v>898.14221230072792</v>
      </c>
      <c r="N27" s="96">
        <f>IF(RES_hh_tes!N27=0,0,1000000/0.086*RES_hh_tes!N27/RES_hh_num!N27)</f>
        <v>947.67181888653602</v>
      </c>
      <c r="O27" s="96">
        <f>IF(RES_hh_tes!O27=0,0,1000000/0.086*RES_hh_tes!O27/RES_hh_num!O27)</f>
        <v>944.45071340411471</v>
      </c>
      <c r="P27" s="96">
        <f>IF(RES_hh_tes!P27=0,0,1000000/0.086*RES_hh_tes!P27/RES_hh_num!P27)</f>
        <v>943.30028759395555</v>
      </c>
      <c r="Q27" s="96">
        <f>IF(RES_hh_tes!Q27=0,0,1000000/0.086*RES_hh_tes!Q27/RES_hh_num!Q27)</f>
        <v>934.05788541327502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670.42012419393166</v>
      </c>
      <c r="C29" s="95">
        <f>IF(RES_hh_tes!C29=0,0,1000000/0.086*RES_hh_tes!C29/RES_hh_num!C29)</f>
        <v>696.18227130372838</v>
      </c>
      <c r="D29" s="95">
        <f>IF(RES_hh_tes!D29=0,0,1000000/0.086*RES_hh_tes!D29/RES_hh_num!D29)</f>
        <v>691.0530282754786</v>
      </c>
      <c r="E29" s="95">
        <f>IF(RES_hh_tes!E29=0,0,1000000/0.086*RES_hh_tes!E29/RES_hh_num!E29)</f>
        <v>793.01300091276585</v>
      </c>
      <c r="F29" s="95">
        <f>IF(RES_hh_tes!F29=0,0,1000000/0.086*RES_hh_tes!F29/RES_hh_num!F29)</f>
        <v>608.55041276032523</v>
      </c>
      <c r="G29" s="95">
        <f>IF(RES_hh_tes!G29=0,0,1000000/0.086*RES_hh_tes!G29/RES_hh_num!G29)</f>
        <v>705.46199969011116</v>
      </c>
      <c r="H29" s="95">
        <f>IF(RES_hh_tes!H29=0,0,1000000/0.086*RES_hh_tes!H29/RES_hh_num!H29)</f>
        <v>723.35566512834134</v>
      </c>
      <c r="I29" s="95">
        <f>IF(RES_hh_tes!I29=0,0,1000000/0.086*RES_hh_tes!I29/RES_hh_num!I29)</f>
        <v>725.55744334358042</v>
      </c>
      <c r="J29" s="95">
        <f>IF(RES_hh_tes!J29=0,0,1000000/0.086*RES_hh_tes!J29/RES_hh_num!J29)</f>
        <v>727.73434693200431</v>
      </c>
      <c r="K29" s="95">
        <f>IF(RES_hh_tes!K29=0,0,1000000/0.086*RES_hh_tes!K29/RES_hh_num!K29)</f>
        <v>725.51988463928365</v>
      </c>
      <c r="L29" s="95">
        <f>IF(RES_hh_tes!L29=0,0,1000000/0.086*RES_hh_tes!L29/RES_hh_num!L29)</f>
        <v>728.48303561849787</v>
      </c>
      <c r="M29" s="95">
        <f>IF(RES_hh_tes!M29=0,0,1000000/0.086*RES_hh_tes!M29/RES_hh_num!M29)</f>
        <v>719.69078585052796</v>
      </c>
      <c r="N29" s="95">
        <f>IF(RES_hh_tes!N29=0,0,1000000/0.086*RES_hh_tes!N29/RES_hh_num!N29)</f>
        <v>715.81310769890683</v>
      </c>
      <c r="O29" s="95">
        <f>IF(RES_hh_tes!O29=0,0,1000000/0.086*RES_hh_tes!O29/RES_hh_num!O29)</f>
        <v>718.0058205783813</v>
      </c>
      <c r="P29" s="95">
        <f>IF(RES_hh_tes!P29=0,0,1000000/0.086*RES_hh_tes!P29/RES_hh_num!P29)</f>
        <v>717.97125731618485</v>
      </c>
      <c r="Q29" s="95">
        <f>IF(RES_hh_tes!Q29=0,0,1000000/0.086*RES_hh_tes!Q29/RES_hh_num!Q29)</f>
        <v>708.05877239523841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670.43926748869853</v>
      </c>
      <c r="C30" s="95">
        <f>IF(RES_hh_tes!C30=0,0,1000000/0.086*RES_hh_tes!C30/RES_hh_num!C30)</f>
        <v>678.18859705618286</v>
      </c>
      <c r="D30" s="95">
        <f>IF(RES_hh_tes!D30=0,0,1000000/0.086*RES_hh_tes!D30/RES_hh_num!D30)</f>
        <v>688.75929488888517</v>
      </c>
      <c r="E30" s="95">
        <f>IF(RES_hh_tes!E30=0,0,1000000/0.086*RES_hh_tes!E30/RES_hh_num!E30)</f>
        <v>692.70128334054675</v>
      </c>
      <c r="F30" s="95">
        <f>IF(RES_hh_tes!F30=0,0,1000000/0.086*RES_hh_tes!F30/RES_hh_num!F30)</f>
        <v>702.77432958323584</v>
      </c>
      <c r="G30" s="95">
        <f>IF(RES_hh_tes!G30=0,0,1000000/0.086*RES_hh_tes!G30/RES_hh_num!G30)</f>
        <v>709.22459953388613</v>
      </c>
      <c r="H30" s="95">
        <f>IF(RES_hh_tes!H30=0,0,1000000/0.086*RES_hh_tes!H30/RES_hh_num!H30)</f>
        <v>722.19156215066516</v>
      </c>
      <c r="I30" s="95">
        <f>IF(RES_hh_tes!I30=0,0,1000000/0.086*RES_hh_tes!I30/RES_hh_num!I30)</f>
        <v>727.0460050427846</v>
      </c>
      <c r="J30" s="95">
        <f>IF(RES_hh_tes!J30=0,0,1000000/0.086*RES_hh_tes!J30/RES_hh_num!J30)</f>
        <v>730.30927192684624</v>
      </c>
      <c r="K30" s="95">
        <f>IF(RES_hh_tes!K30=0,0,1000000/0.086*RES_hh_tes!K30/RES_hh_num!K30)</f>
        <v>729.77626390900537</v>
      </c>
      <c r="L30" s="95">
        <f>IF(RES_hh_tes!L30=0,0,1000000/0.086*RES_hh_tes!L30/RES_hh_num!L30)</f>
        <v>732.54763552837608</v>
      </c>
      <c r="M30" s="95">
        <f>IF(RES_hh_tes!M30=0,0,1000000/0.086*RES_hh_tes!M30/RES_hh_num!M30)</f>
        <v>731.21976623524552</v>
      </c>
      <c r="N30" s="95">
        <f>IF(RES_hh_tes!N30=0,0,1000000/0.086*RES_hh_tes!N30/RES_hh_num!N30)</f>
        <v>743.7430604221878</v>
      </c>
      <c r="O30" s="95">
        <f>IF(RES_hh_tes!O30=0,0,1000000/0.086*RES_hh_tes!O30/RES_hh_num!O30)</f>
        <v>740.39448140632919</v>
      </c>
      <c r="P30" s="95">
        <f>IF(RES_hh_tes!P30=0,0,1000000/0.086*RES_hh_tes!P30/RES_hh_num!P30)</f>
        <v>749.3372911089599</v>
      </c>
      <c r="Q30" s="95">
        <f>IF(RES_hh_tes!Q30=0,0,1000000/0.086*RES_hh_tes!Q30/RES_hh_num!Q30)</f>
        <v>741.35063387528601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705.85498947805934</v>
      </c>
      <c r="C32" s="18">
        <f>IF(RES_hh_tes!C32=0,0,1000000/0.086*RES_hh_tes!C32/RES_hh_num!C32)</f>
        <v>699.66862163632288</v>
      </c>
      <c r="D32" s="18">
        <f>IF(RES_hh_tes!D32=0,0,1000000/0.086*RES_hh_tes!D32/RES_hh_num!D32)</f>
        <v>704.82175639088905</v>
      </c>
      <c r="E32" s="18">
        <f>IF(RES_hh_tes!E32=0,0,1000000/0.086*RES_hh_tes!E32/RES_hh_num!E32)</f>
        <v>708.14917102360812</v>
      </c>
      <c r="F32" s="18">
        <f>IF(RES_hh_tes!F32=0,0,1000000/0.086*RES_hh_tes!F32/RES_hh_num!F32)</f>
        <v>716.71175099167783</v>
      </c>
      <c r="G32" s="18">
        <f>IF(RES_hh_tes!G32=0,0,1000000/0.086*RES_hh_tes!G32/RES_hh_num!G32)</f>
        <v>733.99064998358858</v>
      </c>
      <c r="H32" s="18">
        <f>IF(RES_hh_tes!H32=0,0,1000000/0.086*RES_hh_tes!H32/RES_hh_num!H32)</f>
        <v>755.90593834309641</v>
      </c>
      <c r="I32" s="18">
        <f>IF(RES_hh_tes!I32=0,0,1000000/0.086*RES_hh_tes!I32/RES_hh_num!I32)</f>
        <v>757.89578350231</v>
      </c>
      <c r="J32" s="18">
        <f>IF(RES_hh_tes!J32=0,0,1000000/0.086*RES_hh_tes!J32/RES_hh_num!J32)</f>
        <v>777.04341380478922</v>
      </c>
      <c r="K32" s="18">
        <f>IF(RES_hh_tes!K32=0,0,1000000/0.086*RES_hh_tes!K32/RES_hh_num!K32)</f>
        <v>833.89818607839379</v>
      </c>
      <c r="L32" s="18">
        <f>IF(RES_hh_tes!L32=0,0,1000000/0.086*RES_hh_tes!L32/RES_hh_num!L32)</f>
        <v>888.63269766723829</v>
      </c>
      <c r="M32" s="18">
        <f>IF(RES_hh_tes!M32=0,0,1000000/0.086*RES_hh_tes!M32/RES_hh_num!M32)</f>
        <v>900.61028521578862</v>
      </c>
      <c r="N32" s="18">
        <f>IF(RES_hh_tes!N32=0,0,1000000/0.086*RES_hh_tes!N32/RES_hh_num!N32)</f>
        <v>950.32362608046799</v>
      </c>
      <c r="O32" s="18">
        <f>IF(RES_hh_tes!O32=0,0,1000000/0.086*RES_hh_tes!O32/RES_hh_num!O32)</f>
        <v>947.88671152756149</v>
      </c>
      <c r="P32" s="18">
        <f>IF(RES_hh_tes!P32=0,0,1000000/0.086*RES_hh_tes!P32/RES_hh_num!P32)</f>
        <v>946.67469023001513</v>
      </c>
      <c r="Q32" s="18">
        <f>IF(RES_hh_tes!Q32=0,0,1000000/0.086*RES_hh_tes!Q32/RES_hh_num!Q32)</f>
        <v>938.27292282606493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1245.8077053736031</v>
      </c>
      <c r="C3" s="100">
        <f>IF(RES_hh_emi!C3=0,0,1000000*RES_hh_emi!C3/RES_hh_num!C3)</f>
        <v>1497.3361170273024</v>
      </c>
      <c r="D3" s="100">
        <f>IF(RES_hh_emi!D3=0,0,1000000*RES_hh_emi!D3/RES_hh_num!D3)</f>
        <v>1366.2979009484804</v>
      </c>
      <c r="E3" s="100">
        <f>IF(RES_hh_emi!E3=0,0,1000000*RES_hh_emi!E3/RES_hh_num!E3)</f>
        <v>1443.2355040453792</v>
      </c>
      <c r="F3" s="100">
        <f>IF(RES_hh_emi!F3=0,0,1000000*RES_hh_emi!F3/RES_hh_num!F3)</f>
        <v>1198.8798429426154</v>
      </c>
      <c r="G3" s="100">
        <f>IF(RES_hh_emi!G3=0,0,1000000*RES_hh_emi!G3/RES_hh_num!G3)</f>
        <v>1107.9446484013981</v>
      </c>
      <c r="H3" s="100">
        <f>IF(RES_hh_emi!H3=0,0,1000000*RES_hh_emi!H3/RES_hh_num!H3)</f>
        <v>1033.1562069619379</v>
      </c>
      <c r="I3" s="100">
        <f>IF(RES_hh_emi!I3=0,0,1000000*RES_hh_emi!I3/RES_hh_num!I3)</f>
        <v>1037.0088922604873</v>
      </c>
      <c r="J3" s="100">
        <f>IF(RES_hh_emi!J3=0,0,1000000*RES_hh_emi!J3/RES_hh_num!J3)</f>
        <v>828.59705276091233</v>
      </c>
      <c r="K3" s="100">
        <f>IF(RES_hh_emi!K3=0,0,1000000*RES_hh_emi!K3/RES_hh_num!K3)</f>
        <v>802.57273846391229</v>
      </c>
      <c r="L3" s="100">
        <f>IF(RES_hh_emi!L3=0,0,1000000*RES_hh_emi!L3/RES_hh_num!L3)</f>
        <v>860.16793617095448</v>
      </c>
      <c r="M3" s="100">
        <f>IF(RES_hh_emi!M3=0,0,1000000*RES_hh_emi!M3/RES_hh_num!M3)</f>
        <v>666.67472336946582</v>
      </c>
      <c r="N3" s="100">
        <f>IF(RES_hh_emi!N3=0,0,1000000*RES_hh_emi!N3/RES_hh_num!N3)</f>
        <v>695.4326956445417</v>
      </c>
      <c r="O3" s="100">
        <f>IF(RES_hh_emi!O3=0,0,1000000*RES_hh_emi!O3/RES_hh_num!O3)</f>
        <v>614.02099044460044</v>
      </c>
      <c r="P3" s="100">
        <f>IF(RES_hh_emi!P3=0,0,1000000*RES_hh_emi!P3/RES_hh_num!P3)</f>
        <v>590.54632994347571</v>
      </c>
      <c r="Q3" s="100">
        <f>IF(RES_hh_emi!Q3=0,0,1000000*RES_hh_emi!Q3/RES_hh_num!Q3)</f>
        <v>538.63825128569454</v>
      </c>
    </row>
    <row r="4" spans="1:17" ht="12.95" customHeight="1" x14ac:dyDescent="0.25">
      <c r="A4" s="89" t="s">
        <v>65</v>
      </c>
      <c r="B4" s="96">
        <f>IF(RES_hh_emi!B4=0,0,1000000*RES_hh_emi!B4/RES_hh_num!B4)</f>
        <v>1063.5769452501197</v>
      </c>
      <c r="C4" s="96">
        <f>IF(RES_hh_emi!C4=0,0,1000000*RES_hh_emi!C4/RES_hh_num!C4)</f>
        <v>1298.2063032325432</v>
      </c>
      <c r="D4" s="96">
        <f>IF(RES_hh_emi!D4=0,0,1000000*RES_hh_emi!D4/RES_hh_num!D4)</f>
        <v>1182.0648735833954</v>
      </c>
      <c r="E4" s="96">
        <f>IF(RES_hh_emi!E4=0,0,1000000*RES_hh_emi!E4/RES_hh_num!E4)</f>
        <v>1254.8367417837119</v>
      </c>
      <c r="F4" s="96">
        <f>IF(RES_hh_emi!F4=0,0,1000000*RES_hh_emi!F4/RES_hh_num!F4)</f>
        <v>1031.0953090966048</v>
      </c>
      <c r="G4" s="96">
        <f>IF(RES_hh_emi!G4=0,0,1000000*RES_hh_emi!G4/RES_hh_num!G4)</f>
        <v>947.26659110377511</v>
      </c>
      <c r="H4" s="96">
        <f>IF(RES_hh_emi!H4=0,0,1000000*RES_hh_emi!H4/RES_hh_num!H4)</f>
        <v>886.24020869272806</v>
      </c>
      <c r="I4" s="96">
        <f>IF(RES_hh_emi!I4=0,0,1000000*RES_hh_emi!I4/RES_hh_num!I4)</f>
        <v>884.66274137019695</v>
      </c>
      <c r="J4" s="96">
        <f>IF(RES_hh_emi!J4=0,0,1000000*RES_hh_emi!J4/RES_hh_num!J4)</f>
        <v>697.33390415809356</v>
      </c>
      <c r="K4" s="96">
        <f>IF(RES_hh_emi!K4=0,0,1000000*RES_hh_emi!K4/RES_hh_num!K4)</f>
        <v>679.60108617672211</v>
      </c>
      <c r="L4" s="96">
        <f>IF(RES_hh_emi!L4=0,0,1000000*RES_hh_emi!L4/RES_hh_num!L4)</f>
        <v>742.60766905736955</v>
      </c>
      <c r="M4" s="96">
        <f>IF(RES_hh_emi!M4=0,0,1000000*RES_hh_emi!M4/RES_hh_num!M4)</f>
        <v>560.9282822336944</v>
      </c>
      <c r="N4" s="96">
        <f>IF(RES_hh_emi!N4=0,0,1000000*RES_hh_emi!N4/RES_hh_num!N4)</f>
        <v>594.70125148888644</v>
      </c>
      <c r="O4" s="96">
        <f>IF(RES_hh_emi!O4=0,0,1000000*RES_hh_emi!O4/RES_hh_num!O4)</f>
        <v>518.23957729371716</v>
      </c>
      <c r="P4" s="96">
        <f>IF(RES_hh_emi!P4=0,0,1000000*RES_hh_emi!P4/RES_hh_num!P4)</f>
        <v>497.95700006954854</v>
      </c>
      <c r="Q4" s="96">
        <f>IF(RES_hh_emi!Q4=0,0,1000000*RES_hh_emi!Q4/RES_hh_num!Q4)</f>
        <v>451.81012207814996</v>
      </c>
    </row>
    <row r="5" spans="1:17" ht="12" customHeight="1" x14ac:dyDescent="0.25">
      <c r="A5" s="87" t="s">
        <v>58</v>
      </c>
      <c r="B5" s="95">
        <f>IF(RES_hh_emi!B5=0,0,1000000*RES_hh_emi!B5/RES_hh_num!B5)</f>
        <v>8524.7076933067347</v>
      </c>
      <c r="C5" s="95">
        <f>IF(RES_hh_emi!C5=0,0,1000000*RES_hh_emi!C5/RES_hh_num!C5)</f>
        <v>9693.4695783722436</v>
      </c>
      <c r="D5" s="95">
        <f>IF(RES_hh_emi!D5=0,0,1000000*RES_hh_emi!D5/RES_hh_num!D5)</f>
        <v>9605.8605570609616</v>
      </c>
      <c r="E5" s="95">
        <f>IF(RES_hh_emi!E5=0,0,1000000*RES_hh_emi!E5/RES_hh_num!E5)</f>
        <v>10020.129465715383</v>
      </c>
      <c r="F5" s="95">
        <f>IF(RES_hh_emi!F5=0,0,1000000*RES_hh_emi!F5/RES_hh_num!F5)</f>
        <v>9244.9848655701408</v>
      </c>
      <c r="G5" s="95">
        <f>IF(RES_hh_emi!G5=0,0,1000000*RES_hh_emi!G5/RES_hh_num!G5)</f>
        <v>9046.9009669397274</v>
      </c>
      <c r="H5" s="95">
        <f>IF(RES_hh_emi!H5=0,0,1000000*RES_hh_emi!H5/RES_hh_num!H5)</f>
        <v>9102.5031264750851</v>
      </c>
      <c r="I5" s="95">
        <f>IF(RES_hh_emi!I5=0,0,1000000*RES_hh_emi!I5/RES_hh_num!I5)</f>
        <v>9182.8156556043978</v>
      </c>
      <c r="J5" s="95">
        <f>IF(RES_hh_emi!J5=0,0,1000000*RES_hh_emi!J5/RES_hh_num!J5)</f>
        <v>8714.756370431478</v>
      </c>
      <c r="K5" s="95">
        <f>IF(RES_hh_emi!K5=0,0,1000000*RES_hh_emi!K5/RES_hh_num!K5)</f>
        <v>9073.5590823488965</v>
      </c>
      <c r="L5" s="95">
        <f>IF(RES_hh_emi!L5=0,0,1000000*RES_hh_emi!L5/RES_hh_num!L5)</f>
        <v>10229.06010501994</v>
      </c>
      <c r="M5" s="95">
        <f>IF(RES_hh_emi!M5=0,0,1000000*RES_hh_emi!M5/RES_hh_num!M5)</f>
        <v>8485.3113331165132</v>
      </c>
      <c r="N5" s="95">
        <f>IF(RES_hh_emi!N5=0,0,1000000*RES_hh_emi!N5/RES_hh_num!N5)</f>
        <v>9368.1997247284071</v>
      </c>
      <c r="O5" s="95">
        <f>IF(RES_hh_emi!O5=0,0,1000000*RES_hh_emi!O5/RES_hh_num!O5)</f>
        <v>8745.0033733453729</v>
      </c>
      <c r="P5" s="95">
        <f>IF(RES_hh_emi!P5=0,0,1000000*RES_hh_emi!P5/RES_hh_num!P5)</f>
        <v>8736.2077681751398</v>
      </c>
      <c r="Q5" s="95">
        <f>IF(RES_hh_emi!Q5=0,0,1000000*RES_hh_emi!Q5/RES_hh_num!Q5)</f>
        <v>8577.6470047473576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5226.5885923734804</v>
      </c>
      <c r="C7" s="95">
        <f>IF(RES_hh_emi!C7=0,0,1000000*RES_hh_emi!C7/RES_hh_num!C7)</f>
        <v>5936.9249265707067</v>
      </c>
      <c r="D7" s="95">
        <f>IF(RES_hh_emi!D7=0,0,1000000*RES_hh_emi!D7/RES_hh_num!D7)</f>
        <v>5727.4179542026604</v>
      </c>
      <c r="E7" s="95">
        <f>IF(RES_hh_emi!E7=0,0,1000000*RES_hh_emi!E7/RES_hh_num!E7)</f>
        <v>6236.3835859685068</v>
      </c>
      <c r="F7" s="95">
        <f>IF(RES_hh_emi!F7=0,0,1000000*RES_hh_emi!F7/RES_hh_num!F7)</f>
        <v>5632.8185265938018</v>
      </c>
      <c r="G7" s="95">
        <f>IF(RES_hh_emi!G7=0,0,1000000*RES_hh_emi!G7/RES_hh_num!G7)</f>
        <v>5513.6238427238823</v>
      </c>
      <c r="H7" s="95">
        <f>IF(RES_hh_emi!H7=0,0,1000000*RES_hh_emi!H7/RES_hh_num!H7)</f>
        <v>5517.2274731112848</v>
      </c>
      <c r="I7" s="95">
        <f>IF(RES_hh_emi!I7=0,0,1000000*RES_hh_emi!I7/RES_hh_num!I7)</f>
        <v>5564.8666373602337</v>
      </c>
      <c r="J7" s="95">
        <f>IF(RES_hh_emi!J7=0,0,1000000*RES_hh_emi!J7/RES_hh_num!J7)</f>
        <v>5329.2697070407876</v>
      </c>
      <c r="K7" s="95">
        <f>IF(RES_hh_emi!K7=0,0,1000000*RES_hh_emi!K7/RES_hh_num!K7)</f>
        <v>5493.7980831433588</v>
      </c>
      <c r="L7" s="95">
        <f>IF(RES_hh_emi!L7=0,0,1000000*RES_hh_emi!L7/RES_hh_num!L7)</f>
        <v>6112.7250687308433</v>
      </c>
      <c r="M7" s="95">
        <f>IF(RES_hh_emi!M7=0,0,1000000*RES_hh_emi!M7/RES_hh_num!M7)</f>
        <v>5089.9416164673403</v>
      </c>
      <c r="N7" s="95">
        <f>IF(RES_hh_emi!N7=0,0,1000000*RES_hh_emi!N7/RES_hh_num!N7)</f>
        <v>5669.1424227349689</v>
      </c>
      <c r="O7" s="95">
        <f>IF(RES_hh_emi!O7=0,0,1000000*RES_hh_emi!O7/RES_hh_num!O7)</f>
        <v>5277.4860118104143</v>
      </c>
      <c r="P7" s="95">
        <f>IF(RES_hh_emi!P7=0,0,1000000*RES_hh_emi!P7/RES_hh_num!P7)</f>
        <v>5310.2198225252296</v>
      </c>
      <c r="Q7" s="95">
        <f>IF(RES_hh_emi!Q7=0,0,1000000*RES_hh_emi!Q7/RES_hh_num!Q7)</f>
        <v>5105.0992140937033</v>
      </c>
    </row>
    <row r="8" spans="1:17" ht="12" customHeight="1" x14ac:dyDescent="0.25">
      <c r="A8" s="87" t="s">
        <v>109</v>
      </c>
      <c r="B8" s="95">
        <f>IF(RES_hh_emi!B8=0,0,1000000*RES_hh_emi!B8/RES_hh_num!B8)</f>
        <v>3708.7297010890456</v>
      </c>
      <c r="C8" s="95">
        <f>IF(RES_hh_emi!C8=0,0,1000000*RES_hh_emi!C8/RES_hh_num!C8)</f>
        <v>4212.8465711571007</v>
      </c>
      <c r="D8" s="95">
        <f>IF(RES_hh_emi!D8=0,0,1000000*RES_hh_emi!D8/RES_hh_num!D8)</f>
        <v>4246.5587177695597</v>
      </c>
      <c r="E8" s="95">
        <f>IF(RES_hh_emi!E8=0,0,1000000*RES_hh_emi!E8/RES_hh_num!E8)</f>
        <v>4202.0319281416814</v>
      </c>
      <c r="F8" s="95">
        <f>IF(RES_hh_emi!F8=0,0,1000000*RES_hh_emi!F8/RES_hh_num!F8)</f>
        <v>3996.7488140437058</v>
      </c>
      <c r="G8" s="95">
        <f>IF(RES_hh_emi!G8=0,0,1000000*RES_hh_emi!G8/RES_hh_num!G8)</f>
        <v>3912.0867454820009</v>
      </c>
      <c r="H8" s="95">
        <f>IF(RES_hh_emi!H8=0,0,1000000*RES_hh_emi!H8/RES_hh_num!H8)</f>
        <v>3935.5726364536049</v>
      </c>
      <c r="I8" s="95">
        <f>IF(RES_hh_emi!I8=0,0,1000000*RES_hh_emi!I8/RES_hh_num!I8)</f>
        <v>3948.5551737509468</v>
      </c>
      <c r="J8" s="95">
        <f>IF(RES_hh_emi!J8=0,0,1000000*RES_hh_emi!J8/RES_hh_num!J8)</f>
        <v>3780.6198025718086</v>
      </c>
      <c r="K8" s="95">
        <f>IF(RES_hh_emi!K8=0,0,1000000*RES_hh_emi!K8/RES_hh_num!K8)</f>
        <v>3948.1184339431388</v>
      </c>
      <c r="L8" s="95">
        <f>IF(RES_hh_emi!L8=0,0,1000000*RES_hh_emi!L8/RES_hh_num!L8)</f>
        <v>4420.8972937581484</v>
      </c>
      <c r="M8" s="95">
        <f>IF(RES_hh_emi!M8=0,0,1000000*RES_hh_emi!M8/RES_hh_num!M8)</f>
        <v>3684.2364464704192</v>
      </c>
      <c r="N8" s="95">
        <f>IF(RES_hh_emi!N8=0,0,1000000*RES_hh_emi!N8/RES_hh_num!N8)</f>
        <v>4056.4275710928068</v>
      </c>
      <c r="O8" s="95">
        <f>IF(RES_hh_emi!O8=0,0,1000000*RES_hh_emi!O8/RES_hh_num!O8)</f>
        <v>3783.4146100184053</v>
      </c>
      <c r="P8" s="95">
        <f>IF(RES_hh_emi!P8=0,0,1000000*RES_hh_emi!P8/RES_hh_num!P8)</f>
        <v>3771.7180319543995</v>
      </c>
      <c r="Q8" s="95">
        <f>IF(RES_hh_emi!Q8=0,0,1000000*RES_hh_emi!Q8/RES_hh_num!Q8)</f>
        <v>3638.7854824974688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178.97326859737001</v>
      </c>
      <c r="C17" s="96">
        <f>IF(RES_hh_emi!C17=0,0,1000000*RES_hh_emi!C17/RES_hh_num!C17)</f>
        <v>193.48102107847109</v>
      </c>
      <c r="D17" s="96">
        <f>IF(RES_hh_emi!D17=0,0,1000000*RES_hh_emi!D17/RES_hh_num!D17)</f>
        <v>178.58908310911218</v>
      </c>
      <c r="E17" s="96">
        <f>IF(RES_hh_emi!E17=0,0,1000000*RES_hh_emi!E17/RES_hh_num!E17)</f>
        <v>181.67745778671011</v>
      </c>
      <c r="F17" s="96">
        <f>IF(RES_hh_emi!F17=0,0,1000000*RES_hh_emi!F17/RES_hh_num!F17)</f>
        <v>162.29025474189351</v>
      </c>
      <c r="G17" s="96">
        <f>IF(RES_hh_emi!G17=0,0,1000000*RES_hh_emi!G17/RES_hh_num!G17)</f>
        <v>153.96277566667362</v>
      </c>
      <c r="H17" s="96">
        <f>IF(RES_hh_emi!H17=0,0,1000000*RES_hh_emi!H17/RES_hh_num!H17)</f>
        <v>143.51375701522417</v>
      </c>
      <c r="I17" s="96">
        <f>IF(RES_hh_emi!I17=0,0,1000000*RES_hh_emi!I17/RES_hh_num!I17)</f>
        <v>147.66036264409138</v>
      </c>
      <c r="J17" s="96">
        <f>IF(RES_hh_emi!J17=0,0,1000000*RES_hh_emi!J17/RES_hh_num!J17)</f>
        <v>124.48621194575011</v>
      </c>
      <c r="K17" s="96">
        <f>IF(RES_hh_emi!K17=0,0,1000000*RES_hh_emi!K17/RES_hh_num!K17)</f>
        <v>115.13092076939543</v>
      </c>
      <c r="L17" s="96">
        <f>IF(RES_hh_emi!L17=0,0,1000000*RES_hh_emi!L17/RES_hh_num!L17)</f>
        <v>111.89995485309991</v>
      </c>
      <c r="M17" s="96">
        <f>IF(RES_hh_emi!M17=0,0,1000000*RES_hh_emi!M17/RES_hh_num!M17)</f>
        <v>101.23411613065264</v>
      </c>
      <c r="N17" s="96">
        <f>IF(RES_hh_emi!N17=0,0,1000000*RES_hh_emi!N17/RES_hh_num!N17)</f>
        <v>96.913274116810754</v>
      </c>
      <c r="O17" s="96">
        <f>IF(RES_hh_emi!O17=0,0,1000000*RES_hh_emi!O17/RES_hh_num!O17)</f>
        <v>90.779162652007514</v>
      </c>
      <c r="P17" s="96">
        <f>IF(RES_hh_emi!P17=0,0,1000000*RES_hh_emi!P17/RES_hh_num!P17)</f>
        <v>87.586740508731523</v>
      </c>
      <c r="Q17" s="96">
        <f>IF(RES_hh_emi!Q17=0,0,1000000*RES_hh_emi!Q17/RES_hh_num!Q17)</f>
        <v>80.721309731128741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938.35469870640452</v>
      </c>
      <c r="C19" s="95">
        <f>IF(RES_hh_emi!C19=0,0,1000000*RES_hh_emi!C19/RES_hh_num!C19)</f>
        <v>924.78847256697884</v>
      </c>
      <c r="D19" s="95">
        <f>IF(RES_hh_emi!D19=0,0,1000000*RES_hh_emi!D19/RES_hh_num!D19)</f>
        <v>915.55707430724533</v>
      </c>
      <c r="E19" s="95">
        <f>IF(RES_hh_emi!E19=0,0,1000000*RES_hh_emi!E19/RES_hh_num!E19)</f>
        <v>906.60021280790795</v>
      </c>
      <c r="F19" s="95">
        <f>IF(RES_hh_emi!F19=0,0,1000000*RES_hh_emi!F19/RES_hh_num!F19)</f>
        <v>897.28993445964443</v>
      </c>
      <c r="G19" s="95">
        <f>IF(RES_hh_emi!G19=0,0,1000000*RES_hh_emi!G19/RES_hh_num!G19)</f>
        <v>891.05288304952114</v>
      </c>
      <c r="H19" s="95">
        <f>IF(RES_hh_emi!H19=0,0,1000000*RES_hh_emi!H19/RES_hh_num!H19)</f>
        <v>882.78439418604012</v>
      </c>
      <c r="I19" s="95">
        <f>IF(RES_hh_emi!I19=0,0,1000000*RES_hh_emi!I19/RES_hh_num!I19)</f>
        <v>876.8341245264312</v>
      </c>
      <c r="J19" s="95">
        <f>IF(RES_hh_emi!J19=0,0,1000000*RES_hh_emi!J19/RES_hh_num!J19)</f>
        <v>869.92825808406985</v>
      </c>
      <c r="K19" s="95">
        <f>IF(RES_hh_emi!K19=0,0,1000000*RES_hh_emi!K19/RES_hh_num!K19)</f>
        <v>860.5360393504551</v>
      </c>
      <c r="L19" s="95">
        <f>IF(RES_hh_emi!L19=0,0,1000000*RES_hh_emi!L19/RES_hh_num!L19)</f>
        <v>848.5388923077976</v>
      </c>
      <c r="M19" s="95">
        <f>IF(RES_hh_emi!M19=0,0,1000000*RES_hh_emi!M19/RES_hh_num!M19)</f>
        <v>857.35549879414043</v>
      </c>
      <c r="N19" s="95">
        <f>IF(RES_hh_emi!N19=0,0,1000000*RES_hh_emi!N19/RES_hh_num!N19)</f>
        <v>860.2889067517948</v>
      </c>
      <c r="O19" s="95">
        <f>IF(RES_hh_emi!O19=0,0,1000000*RES_hh_emi!O19/RES_hh_num!O19)</f>
        <v>862.21503288153895</v>
      </c>
      <c r="P19" s="95">
        <f>IF(RES_hh_emi!P19=0,0,1000000*RES_hh_emi!P19/RES_hh_num!P19)</f>
        <v>859.59594989751531</v>
      </c>
      <c r="Q19" s="95">
        <f>IF(RES_hh_emi!Q19=0,0,1000000*RES_hh_emi!Q19/RES_hh_num!Q19)</f>
        <v>844.2319632586433</v>
      </c>
    </row>
    <row r="20" spans="1:17" ht="12" customHeight="1" x14ac:dyDescent="0.25">
      <c r="A20" s="87" t="s">
        <v>110</v>
      </c>
      <c r="B20" s="95">
        <f>IF(RES_hh_emi!B20=0,0,1000000*RES_hh_emi!B20/RES_hh_num!B20)</f>
        <v>1133.8298013047854</v>
      </c>
      <c r="C20" s="95">
        <f>IF(RES_hh_emi!C20=0,0,1000000*RES_hh_emi!C20/RES_hh_num!C20)</f>
        <v>1117.2256580830178</v>
      </c>
      <c r="D20" s="95">
        <f>IF(RES_hh_emi!D20=0,0,1000000*RES_hh_emi!D20/RES_hh_num!D20)</f>
        <v>1077.0283182318956</v>
      </c>
      <c r="E20" s="95">
        <f>IF(RES_hh_emi!E20=0,0,1000000*RES_hh_emi!E20/RES_hh_num!E20)</f>
        <v>1124.3710493579308</v>
      </c>
      <c r="F20" s="95">
        <f>IF(RES_hh_emi!F20=0,0,1000000*RES_hh_emi!F20/RES_hh_num!F20)</f>
        <v>1084.1373467484034</v>
      </c>
      <c r="G20" s="95">
        <f>IF(RES_hh_emi!G20=0,0,1000000*RES_hh_emi!G20/RES_hh_num!G20)</f>
        <v>1076.53455320901</v>
      </c>
      <c r="H20" s="95">
        <f>IF(RES_hh_emi!H20=0,0,1000000*RES_hh_emi!H20/RES_hh_num!H20)</f>
        <v>1050.2268139573125</v>
      </c>
      <c r="I20" s="95">
        <f>IF(RES_hh_emi!I20=0,0,1000000*RES_hh_emi!I20/RES_hh_num!I20)</f>
        <v>1092.2790781877791</v>
      </c>
      <c r="J20" s="95">
        <f>IF(RES_hh_emi!J20=0,0,1000000*RES_hh_emi!J20/RES_hh_num!J20)</f>
        <v>1051.3170164590024</v>
      </c>
      <c r="K20" s="95">
        <f>IF(RES_hh_emi!K20=0,0,1000000*RES_hh_emi!K20/RES_hh_num!K20)</f>
        <v>1022.7202413917452</v>
      </c>
      <c r="L20" s="95">
        <f>IF(RES_hh_emi!L20=0,0,1000000*RES_hh_emi!L20/RES_hh_num!L20)</f>
        <v>1005.8550957482585</v>
      </c>
      <c r="M20" s="95">
        <f>IF(RES_hh_emi!M20=0,0,1000000*RES_hh_emi!M20/RES_hh_num!M20)</f>
        <v>1001.5575584422862</v>
      </c>
      <c r="N20" s="95">
        <f>IF(RES_hh_emi!N20=0,0,1000000*RES_hh_emi!N20/RES_hh_num!N20)</f>
        <v>1009.930362392357</v>
      </c>
      <c r="O20" s="95">
        <f>IF(RES_hh_emi!O20=0,0,1000000*RES_hh_emi!O20/RES_hh_num!O20)</f>
        <v>1015.1690215350304</v>
      </c>
      <c r="P20" s="95">
        <f>IF(RES_hh_emi!P20=0,0,1000000*RES_hh_emi!P20/RES_hh_num!P20)</f>
        <v>1009.2638810151864</v>
      </c>
      <c r="Q20" s="95">
        <f>IF(RES_hh_emi!Q20=0,0,1000000*RES_hh_emi!Q20/RES_hh_num!Q20)</f>
        <v>989.43127879581903</v>
      </c>
    </row>
    <row r="21" spans="1:17" ht="12" customHeight="1" x14ac:dyDescent="0.25">
      <c r="A21" s="87" t="s">
        <v>109</v>
      </c>
      <c r="B21" s="95">
        <f>IF(RES_hh_emi!B21=0,0,1000000*RES_hh_emi!B21/RES_hh_num!B21)</f>
        <v>801.00379940304401</v>
      </c>
      <c r="C21" s="95">
        <f>IF(RES_hh_emi!C21=0,0,1000000*RES_hh_emi!C21/RES_hh_num!C21)</f>
        <v>789.27946447942895</v>
      </c>
      <c r="D21" s="95">
        <f>IF(RES_hh_emi!D21=0,0,1000000*RES_hh_emi!D21/RES_hh_num!D21)</f>
        <v>788.67556921495634</v>
      </c>
      <c r="E21" s="95">
        <f>IF(RES_hh_emi!E21=0,0,1000000*RES_hh_emi!E21/RES_hh_num!E21)</f>
        <v>766.6370477500069</v>
      </c>
      <c r="F21" s="95">
        <f>IF(RES_hh_emi!F21=0,0,1000000*RES_hh_emi!F21/RES_hh_num!F21)</f>
        <v>765.83912464627599</v>
      </c>
      <c r="G21" s="95">
        <f>IF(RES_hh_emi!G21=0,0,1000000*RES_hh_emi!G21/RES_hh_num!G21)</f>
        <v>760.44211983563696</v>
      </c>
      <c r="H21" s="95">
        <f>IF(RES_hh_emi!H21=0,0,1000000*RES_hh_emi!H21/RES_hh_num!H21)</f>
        <v>753.46505905244817</v>
      </c>
      <c r="I21" s="95">
        <f>IF(RES_hh_emi!I21=0,0,1000000*RES_hh_emi!I21/RES_hh_num!I21)</f>
        <v>748.41695483167109</v>
      </c>
      <c r="J21" s="95">
        <f>IF(RES_hh_emi!J21=0,0,1000000*RES_hh_emi!J21/RES_hh_num!J21)</f>
        <v>742.46088545691362</v>
      </c>
      <c r="K21" s="95">
        <f>IF(RES_hh_emi!K21=0,0,1000000*RES_hh_emi!K21/RES_hh_num!K21)</f>
        <v>734.40436285333851</v>
      </c>
      <c r="L21" s="95">
        <f>IF(RES_hh_emi!L21=0,0,1000000*RES_hh_emi!L21/RES_hh_num!L21)</f>
        <v>724.2172247243717</v>
      </c>
      <c r="M21" s="95">
        <f>IF(RES_hh_emi!M21=0,0,1000000*RES_hh_emi!M21/RES_hh_num!M21)</f>
        <v>718.94849345407829</v>
      </c>
      <c r="N21" s="95">
        <f>IF(RES_hh_emi!N21=0,0,1000000*RES_hh_emi!N21/RES_hh_num!N21)</f>
        <v>720.8224165596996</v>
      </c>
      <c r="O21" s="95">
        <f>IF(RES_hh_emi!O21=0,0,1000000*RES_hh_emi!O21/RES_hh_num!O21)</f>
        <v>717.00537432220824</v>
      </c>
      <c r="P21" s="95">
        <f>IF(RES_hh_emi!P21=0,0,1000000*RES_hh_emi!P21/RES_hh_num!P21)</f>
        <v>712.94373850030433</v>
      </c>
      <c r="Q21" s="95">
        <f>IF(RES_hh_emi!Q21=0,0,1000000*RES_hh_emi!Q21/RES_hh_num!Q21)</f>
        <v>699.2417738944572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3.2574915261132462</v>
      </c>
      <c r="C27" s="96">
        <f>IF(RES_hh_emi!C27=0,0,1000000*RES_hh_emi!C27/RES_hh_num!C27)</f>
        <v>5.6487927162880185</v>
      </c>
      <c r="D27" s="96">
        <f>IF(RES_hh_emi!D27=0,0,1000000*RES_hh_emi!D27/RES_hh_num!D27)</f>
        <v>5.6439442559727793</v>
      </c>
      <c r="E27" s="96">
        <f>IF(RES_hh_emi!E27=0,0,1000000*RES_hh_emi!E27/RES_hh_num!E27)</f>
        <v>6.7213044749573507</v>
      </c>
      <c r="F27" s="96">
        <f>IF(RES_hh_emi!F27=0,0,1000000*RES_hh_emi!F27/RES_hh_num!F27)</f>
        <v>5.4942791041172381</v>
      </c>
      <c r="G27" s="96">
        <f>IF(RES_hh_emi!G27=0,0,1000000*RES_hh_emi!G27/RES_hh_num!G27)</f>
        <v>6.7152816309493009</v>
      </c>
      <c r="H27" s="96">
        <f>IF(RES_hh_emi!H27=0,0,1000000*RES_hh_emi!H27/RES_hh_num!H27)</f>
        <v>3.4022412539857605</v>
      </c>
      <c r="I27" s="96">
        <f>IF(RES_hh_emi!I27=0,0,1000000*RES_hh_emi!I27/RES_hh_num!I27)</f>
        <v>4.6857882461988698</v>
      </c>
      <c r="J27" s="96">
        <f>IF(RES_hh_emi!J27=0,0,1000000*RES_hh_emi!J27/RES_hh_num!J27)</f>
        <v>6.7769366570685969</v>
      </c>
      <c r="K27" s="96">
        <f>IF(RES_hh_emi!K27=0,0,1000000*RES_hh_emi!K27/RES_hh_num!K27)</f>
        <v>7.8407315177948202</v>
      </c>
      <c r="L27" s="96">
        <f>IF(RES_hh_emi!L27=0,0,1000000*RES_hh_emi!L27/RES_hh_num!L27)</f>
        <v>5.6603122604848952</v>
      </c>
      <c r="M27" s="96">
        <f>IF(RES_hh_emi!M27=0,0,1000000*RES_hh_emi!M27/RES_hh_num!M27)</f>
        <v>4.5123250051187282</v>
      </c>
      <c r="N27" s="96">
        <f>IF(RES_hh_emi!N27=0,0,1000000*RES_hh_emi!N27/RES_hh_num!N27)</f>
        <v>3.818170038844531</v>
      </c>
      <c r="O27" s="96">
        <f>IF(RES_hh_emi!O27=0,0,1000000*RES_hh_emi!O27/RES_hh_num!O27)</f>
        <v>5.0022504988757053</v>
      </c>
      <c r="P27" s="96">
        <f>IF(RES_hh_emi!P27=0,0,1000000*RES_hh_emi!P27/RES_hh_num!P27)</f>
        <v>5.0025893651955142</v>
      </c>
      <c r="Q27" s="96">
        <f>IF(RES_hh_emi!Q27=0,0,1000000*RES_hh_emi!Q27/RES_hh_num!Q27)</f>
        <v>6.1068194764158372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357.7812686503886</v>
      </c>
      <c r="C29" s="95">
        <f>IF(RES_hh_emi!C29=0,0,1000000*RES_hh_emi!C29/RES_hh_num!C29)</f>
        <v>357.34224585668881</v>
      </c>
      <c r="D29" s="95">
        <f>IF(RES_hh_emi!D29=0,0,1000000*RES_hh_emi!D29/RES_hh_num!D29)</f>
        <v>353.11388541887493</v>
      </c>
      <c r="E29" s="95">
        <f>IF(RES_hh_emi!E29=0,0,1000000*RES_hh_emi!E29/RES_hh_num!E29)</f>
        <v>401.96876453171097</v>
      </c>
      <c r="F29" s="95">
        <f>IF(RES_hh_emi!F29=0,0,1000000*RES_hh_emi!F29/RES_hh_num!F29)</f>
        <v>306.77221951017009</v>
      </c>
      <c r="G29" s="95">
        <f>IF(RES_hh_emi!G29=0,0,1000000*RES_hh_emi!G29/RES_hh_num!G29)</f>
        <v>352.94335932459057</v>
      </c>
      <c r="H29" s="95">
        <f>IF(RES_hh_emi!H29=0,0,1000000*RES_hh_emi!H29/RES_hh_num!H29)</f>
        <v>354.52627233190384</v>
      </c>
      <c r="I29" s="95">
        <f>IF(RES_hh_emi!I29=0,0,1000000*RES_hh_emi!I29/RES_hh_num!I29)</f>
        <v>353.29043270489302</v>
      </c>
      <c r="J29" s="95">
        <f>IF(RES_hh_emi!J29=0,0,1000000*RES_hh_emi!J29/RES_hh_num!J29)</f>
        <v>352.0173164481526</v>
      </c>
      <c r="K29" s="95">
        <f>IF(RES_hh_emi!K29=0,0,1000000*RES_hh_emi!K29/RES_hh_num!K29)</f>
        <v>349.82767310095568</v>
      </c>
      <c r="L29" s="95">
        <f>IF(RES_hh_emi!L29=0,0,1000000*RES_hh_emi!L29/RES_hh_num!L29)</f>
        <v>348.94013817201579</v>
      </c>
      <c r="M29" s="95">
        <f>IF(RES_hh_emi!M29=0,0,1000000*RES_hh_emi!M29/RES_hh_num!M29)</f>
        <v>344.31998159630388</v>
      </c>
      <c r="N29" s="95">
        <f>IF(RES_hh_emi!N29=0,0,1000000*RES_hh_emi!N29/RES_hh_num!N29)</f>
        <v>342.24813506193919</v>
      </c>
      <c r="O29" s="95">
        <f>IF(RES_hh_emi!O29=0,0,1000000*RES_hh_emi!O29/RES_hh_num!O29)</f>
        <v>340.61508947503125</v>
      </c>
      <c r="P29" s="95">
        <f>IF(RES_hh_emi!P29=0,0,1000000*RES_hh_emi!P29/RES_hh_num!P29)</f>
        <v>340.47181942553635</v>
      </c>
      <c r="Q29" s="95">
        <f>IF(RES_hh_emi!Q29=0,0,1000000*RES_hh_emi!Q29/RES_hh_num!Q29)</f>
        <v>333.92291846344909</v>
      </c>
    </row>
    <row r="30" spans="1:17" ht="12" customHeight="1" x14ac:dyDescent="0.25">
      <c r="A30" s="87" t="s">
        <v>109</v>
      </c>
      <c r="B30" s="95">
        <f>IF(RES_hh_emi!B30=0,0,1000000*RES_hh_emi!B30/RES_hh_num!B30)</f>
        <v>295.37845807633721</v>
      </c>
      <c r="C30" s="95">
        <f>IF(RES_hh_emi!C30=0,0,1000000*RES_hh_emi!C30/RES_hh_num!C30)</f>
        <v>294.03431820921907</v>
      </c>
      <c r="D30" s="95">
        <f>IF(RES_hh_emi!D30=0,0,1000000*RES_hh_emi!D30/RES_hh_num!D30)</f>
        <v>293.49155290370442</v>
      </c>
      <c r="E30" s="95">
        <f>IF(RES_hh_emi!E30=0,0,1000000*RES_hh_emi!E30/RES_hh_num!E30)</f>
        <v>292.34893559912064</v>
      </c>
      <c r="F30" s="95">
        <f>IF(RES_hh_emi!F30=0,0,1000000*RES_hh_emi!F30/RES_hh_num!F30)</f>
        <v>292.18996059266868</v>
      </c>
      <c r="G30" s="95">
        <f>IF(RES_hh_emi!G30=0,0,1000000*RES_hh_emi!G30/RES_hh_num!G30)</f>
        <v>291.37475972717488</v>
      </c>
      <c r="H30" s="95">
        <f>IF(RES_hh_emi!H30=0,0,1000000*RES_hh_emi!H30/RES_hh_num!H30)</f>
        <v>292.67329017928563</v>
      </c>
      <c r="I30" s="95">
        <f>IF(RES_hh_emi!I30=0,0,1000000*RES_hh_emi!I30/RES_hh_num!I30)</f>
        <v>291.67382818439546</v>
      </c>
      <c r="J30" s="95">
        <f>IF(RES_hh_emi!J30=0,0,1000000*RES_hh_emi!J30/RES_hh_num!J30)</f>
        <v>290.60859859707256</v>
      </c>
      <c r="K30" s="95">
        <f>IF(RES_hh_emi!K30=0,0,1000000*RES_hh_emi!K30/RES_hh_num!K30)</f>
        <v>288.80675047685077</v>
      </c>
      <c r="L30" s="95">
        <f>IF(RES_hh_emi!L30=0,0,1000000*RES_hh_emi!L30/RES_hh_num!L30)</f>
        <v>288.06612681218348</v>
      </c>
      <c r="M30" s="95">
        <f>IF(RES_hh_emi!M30=0,0,1000000*RES_hh_emi!M30/RES_hh_num!M30)</f>
        <v>286.36783455097884</v>
      </c>
      <c r="N30" s="95">
        <f>IF(RES_hh_emi!N30=0,0,1000000*RES_hh_emi!N30/RES_hh_num!N30)</f>
        <v>291.26839881918141</v>
      </c>
      <c r="O30" s="95">
        <f>IF(RES_hh_emi!O30=0,0,1000000*RES_hh_emi!O30/RES_hh_num!O30)</f>
        <v>288.90896681604062</v>
      </c>
      <c r="P30" s="95">
        <f>IF(RES_hh_emi!P30=0,0,1000000*RES_hh_emi!P30/RES_hh_num!P30)</f>
        <v>289.33626392831349</v>
      </c>
      <c r="Q30" s="95">
        <f>IF(RES_hh_emi!Q30=0,0,1000000*RES_hh_emi!Q30/RES_hh_num!Q30)</f>
        <v>284.04015338581678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254.42922719624261</v>
      </c>
      <c r="C3" s="100">
        <f>IF(RES_hh_fech!C3=0,0,RES_hh_fech!C3/RES_summary!C$19)</f>
        <v>279.54687707064579</v>
      </c>
      <c r="D3" s="100">
        <f>IF(RES_hh_fech!D3=0,0,RES_hh_fech!D3/RES_summary!D$19)</f>
        <v>273.7599102659056</v>
      </c>
      <c r="E3" s="100">
        <f>IF(RES_hh_fech!E3=0,0,RES_hh_fech!E3/RES_summary!E$19)</f>
        <v>280.73595269664673</v>
      </c>
      <c r="F3" s="100">
        <f>IF(RES_hh_fech!F3=0,0,RES_hh_fech!F3/RES_summary!F$19)</f>
        <v>260.52139272223587</v>
      </c>
      <c r="G3" s="100">
        <f>IF(RES_hh_fech!G3=0,0,RES_hh_fech!G3/RES_summary!G$19)</f>
        <v>254.55212620605477</v>
      </c>
      <c r="H3" s="100">
        <f>IF(RES_hh_fech!H3=0,0,RES_hh_fech!H3/RES_summary!H$19)</f>
        <v>253.60115685365483</v>
      </c>
      <c r="I3" s="100">
        <f>IF(RES_hh_fech!I3=0,0,RES_hh_fech!I3/RES_summary!I$19)</f>
        <v>251.22689423719498</v>
      </c>
      <c r="J3" s="100">
        <f>IF(RES_hh_fech!J3=0,0,RES_hh_fech!J3/RES_summary!J$19)</f>
        <v>241.81239188084589</v>
      </c>
      <c r="K3" s="100">
        <f>IF(RES_hh_fech!K3=0,0,RES_hh_fech!K3/RES_summary!K$19)</f>
        <v>250.14619233337189</v>
      </c>
      <c r="L3" s="100">
        <f>IF(RES_hh_fech!L3=0,0,RES_hh_fech!L3/RES_summary!L$19)</f>
        <v>272.50444473704698</v>
      </c>
      <c r="M3" s="100">
        <f>IF(RES_hh_fech!M3=0,0,RES_hh_fech!M3/RES_summary!M$19)</f>
        <v>232.03621116588991</v>
      </c>
      <c r="N3" s="100">
        <f>IF(RES_hh_fech!N3=0,0,RES_hh_fech!N3/RES_summary!N$19)</f>
        <v>247.04208866777191</v>
      </c>
      <c r="O3" s="100">
        <f>IF(RES_hh_fech!O3=0,0,RES_hh_fech!O3/RES_summary!O$19)</f>
        <v>228.60569759605258</v>
      </c>
      <c r="P3" s="100">
        <f>IF(RES_hh_fech!P3=0,0,RES_hh_fech!P3/RES_summary!P$19)</f>
        <v>224.43136808287676</v>
      </c>
      <c r="Q3" s="100">
        <f>IF(RES_hh_fech!Q3=0,0,RES_hh_fech!Q3/RES_summary!Q$19)</f>
        <v>213.12498841023847</v>
      </c>
    </row>
    <row r="4" spans="1:17" ht="12.95" customHeight="1" x14ac:dyDescent="0.25">
      <c r="A4" s="89" t="s">
        <v>65</v>
      </c>
      <c r="B4" s="96">
        <f>IF(RES_hh_fech!B4=0,0,RES_hh_fech!B4/RES_summary!B$19)</f>
        <v>202.56845509933893</v>
      </c>
      <c r="C4" s="96">
        <f>IF(RES_hh_fech!C4=0,0,RES_hh_fech!C4/RES_summary!C$19)</f>
        <v>228.33175942605132</v>
      </c>
      <c r="D4" s="96">
        <f>IF(RES_hh_fech!D4=0,0,RES_hh_fech!D4/RES_summary!D$19)</f>
        <v>223.0896874647743</v>
      </c>
      <c r="E4" s="96">
        <f>IF(RES_hh_fech!E4=0,0,RES_hh_fech!E4/RES_summary!E$19)</f>
        <v>230.53987704065912</v>
      </c>
      <c r="F4" s="96">
        <f>IF(RES_hh_fech!F4=0,0,RES_hh_fech!F4/RES_summary!F$19)</f>
        <v>210.9141137234736</v>
      </c>
      <c r="G4" s="96">
        <f>IF(RES_hh_fech!G4=0,0,RES_hh_fech!G4/RES_summary!G$19)</f>
        <v>204.77632935770382</v>
      </c>
      <c r="H4" s="96">
        <f>IF(RES_hh_fech!H4=0,0,RES_hh_fech!H4/RES_summary!H$19)</f>
        <v>203.99307267630138</v>
      </c>
      <c r="I4" s="96">
        <f>IF(RES_hh_fech!I4=0,0,RES_hh_fech!I4/RES_summary!I$19)</f>
        <v>202.01886754584726</v>
      </c>
      <c r="J4" s="96">
        <f>IF(RES_hh_fech!J4=0,0,RES_hh_fech!J4/RES_summary!J$19)</f>
        <v>192.49545617042969</v>
      </c>
      <c r="K4" s="96">
        <f>IF(RES_hh_fech!K4=0,0,RES_hh_fech!K4/RES_summary!K$19)</f>
        <v>199.83234774706588</v>
      </c>
      <c r="L4" s="96">
        <f>IF(RES_hh_fech!L4=0,0,RES_hh_fech!L4/RES_summary!L$19)</f>
        <v>221.45771576372334</v>
      </c>
      <c r="M4" s="96">
        <f>IF(RES_hh_fech!M4=0,0,RES_hh_fech!M4/RES_summary!M$19)</f>
        <v>181.15732798010905</v>
      </c>
      <c r="N4" s="96">
        <f>IF(RES_hh_fech!N4=0,0,RES_hh_fech!N4/RES_summary!N$19)</f>
        <v>195.28766823685217</v>
      </c>
      <c r="O4" s="96">
        <f>IF(RES_hh_fech!O4=0,0,RES_hh_fech!O4/RES_summary!O$19)</f>
        <v>177.39865937392929</v>
      </c>
      <c r="P4" s="96">
        <f>IF(RES_hh_fech!P4=0,0,RES_hh_fech!P4/RES_summary!P$19)</f>
        <v>173.70917696160407</v>
      </c>
      <c r="Q4" s="96">
        <f>IF(RES_hh_fech!Q4=0,0,RES_hh_fech!Q4/RES_summary!Q$19)</f>
        <v>163.46523057720404</v>
      </c>
    </row>
    <row r="5" spans="1:17" ht="12" customHeight="1" x14ac:dyDescent="0.25">
      <c r="A5" s="87" t="s">
        <v>58</v>
      </c>
      <c r="B5" s="95">
        <f>IF(RES_hh_fech!B5=0,0,RES_hh_fech!B5/RES_summary!B$19)</f>
        <v>265.60716529101404</v>
      </c>
      <c r="C5" s="95">
        <f>IF(RES_hh_fech!C5=0,0,RES_hh_fech!C5/RES_summary!C$19)</f>
        <v>301.21562295445932</v>
      </c>
      <c r="D5" s="95">
        <f>IF(RES_hh_fech!D5=0,0,RES_hh_fech!D5/RES_summary!D$19)</f>
        <v>296.3208726176361</v>
      </c>
      <c r="E5" s="95">
        <f>IF(RES_hh_fech!E5=0,0,RES_hh_fech!E5/RES_summary!E$19)</f>
        <v>308.27092089353198</v>
      </c>
      <c r="F5" s="95">
        <f>IF(RES_hh_fech!F5=0,0,RES_hh_fech!F5/RES_summary!F$19)</f>
        <v>283.52440824140547</v>
      </c>
      <c r="G5" s="95">
        <f>IF(RES_hh_fech!G5=0,0,RES_hh_fech!G5/RES_summary!G$19)</f>
        <v>276.90304363247452</v>
      </c>
      <c r="H5" s="95">
        <f>IF(RES_hh_fech!H5=0,0,RES_hh_fech!H5/RES_summary!H$19)</f>
        <v>277.67874884812204</v>
      </c>
      <c r="I5" s="95">
        <f>IF(RES_hh_fech!I5=0,0,RES_hh_fech!I5/RES_summary!I$19)</f>
        <v>277.62824830646844</v>
      </c>
      <c r="J5" s="95">
        <f>IF(RES_hh_fech!J5=0,0,RES_hh_fech!J5/RES_summary!J$19)</f>
        <v>264.72620482987082</v>
      </c>
      <c r="K5" s="95">
        <f>IF(RES_hh_fech!K5=0,0,RES_hh_fech!K5/RES_summary!K$19)</f>
        <v>274.48103010917413</v>
      </c>
      <c r="L5" s="95">
        <f>IF(RES_hh_fech!L5=0,0,RES_hh_fech!L5/RES_summary!L$19)</f>
        <v>307.7727351228873</v>
      </c>
      <c r="M5" s="95">
        <f>IF(RES_hh_fech!M5=0,0,RES_hh_fech!M5/RES_summary!M$19)</f>
        <v>255.0854630842764</v>
      </c>
      <c r="N5" s="95">
        <f>IF(RES_hh_fech!N5=0,0,RES_hh_fech!N5/RES_summary!N$19)</f>
        <v>280.22961640128625</v>
      </c>
      <c r="O5" s="95">
        <f>IF(RES_hh_fech!O5=0,0,RES_hh_fech!O5/RES_summary!O$19)</f>
        <v>260.83266379253263</v>
      </c>
      <c r="P5" s="95">
        <f>IF(RES_hh_fech!P5=0,0,RES_hh_fech!P5/RES_summary!P$19)</f>
        <v>259.59936422126498</v>
      </c>
      <c r="Q5" s="95">
        <f>IF(RES_hh_fech!Q5=0,0,RES_hh_fech!Q5/RES_summary!Q$19)</f>
        <v>249.75254972476353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230.20040924237463</v>
      </c>
      <c r="C7" s="95">
        <f>IF(RES_hh_fech!C7=0,0,RES_hh_fech!C7/RES_summary!C$19)</f>
        <v>261.06764273705539</v>
      </c>
      <c r="D7" s="95">
        <f>IF(RES_hh_fech!D7=0,0,RES_hh_fech!D7/RES_summary!D$19)</f>
        <v>251.32710550843009</v>
      </c>
      <c r="E7" s="95">
        <f>IF(RES_hh_fech!E7=0,0,RES_hh_fech!E7/RES_summary!E$19)</f>
        <v>272.90756850603555</v>
      </c>
      <c r="F7" s="95">
        <f>IF(RES_hh_fech!F7=0,0,RES_hh_fech!F7/RES_summary!F$19)</f>
        <v>245.70509622226552</v>
      </c>
      <c r="G7" s="95">
        <f>IF(RES_hh_fech!G7=0,0,RES_hh_fech!G7/RES_summary!G$19)</f>
        <v>239.97499743832171</v>
      </c>
      <c r="H7" s="95">
        <f>IF(RES_hh_fech!H7=0,0,RES_hh_fech!H7/RES_summary!H$19)</f>
        <v>239.38771195593696</v>
      </c>
      <c r="I7" s="95">
        <f>IF(RES_hh_fech!I7=0,0,RES_hh_fech!I7/RES_summary!I$19)</f>
        <v>240.59699218315748</v>
      </c>
      <c r="J7" s="95">
        <f>IF(RES_hh_fech!J7=0,0,RES_hh_fech!J7/RES_summary!J$19)</f>
        <v>229.40797968266708</v>
      </c>
      <c r="K7" s="95">
        <f>IF(RES_hh_fech!K7=0,0,RES_hh_fech!K7/RES_summary!K$19)</f>
        <v>238.54780195562444</v>
      </c>
      <c r="L7" s="95">
        <f>IF(RES_hh_fech!L7=0,0,RES_hh_fech!L7/RES_summary!L$19)</f>
        <v>265.95498064987748</v>
      </c>
      <c r="M7" s="95">
        <f>IF(RES_hh_fech!M7=0,0,RES_hh_fech!M7/RES_summary!M$19)</f>
        <v>220.56240925045668</v>
      </c>
      <c r="N7" s="95">
        <f>IF(RES_hh_fech!N7=0,0,RES_hh_fech!N7/RES_summary!N$19)</f>
        <v>241.39686521524061</v>
      </c>
      <c r="O7" s="95">
        <f>IF(RES_hh_fech!O7=0,0,RES_hh_fech!O7/RES_summary!O$19)</f>
        <v>221.98291865478626</v>
      </c>
      <c r="P7" s="95">
        <f>IF(RES_hh_fech!P7=0,0,RES_hh_fech!P7/RES_summary!P$19)</f>
        <v>222.2856341169807</v>
      </c>
      <c r="Q7" s="95">
        <f>IF(RES_hh_fech!Q7=0,0,RES_hh_fech!Q7/RES_summary!Q$19)</f>
        <v>212.49014887198416</v>
      </c>
    </row>
    <row r="8" spans="1:17" ht="12" customHeight="1" x14ac:dyDescent="0.25">
      <c r="A8" s="87" t="s">
        <v>109</v>
      </c>
      <c r="B8" s="95">
        <f>IF(RES_hh_fech!B8=0,0,RES_hh_fech!B8/RES_summary!B$19)</f>
        <v>215.81098523934733</v>
      </c>
      <c r="C8" s="95">
        <f>IF(RES_hh_fech!C8=0,0,RES_hh_fech!C8/RES_summary!C$19)</f>
        <v>244.75135454821586</v>
      </c>
      <c r="D8" s="95">
        <f>IF(RES_hh_fech!D8=0,0,RES_hh_fech!D8/RES_summary!D$19)</f>
        <v>246.19758100385087</v>
      </c>
      <c r="E8" s="95">
        <f>IF(RES_hh_fech!E8=0,0,RES_hh_fech!E8/RES_summary!E$19)</f>
        <v>242.94063975215209</v>
      </c>
      <c r="F8" s="95">
        <f>IF(RES_hh_fech!F8=0,0,RES_hh_fech!F8/RES_summary!F$19)</f>
        <v>230.34180207733837</v>
      </c>
      <c r="G8" s="95">
        <f>IF(RES_hh_fech!G8=0,0,RES_hh_fech!G8/RES_summary!G$19)</f>
        <v>224.97044927908948</v>
      </c>
      <c r="H8" s="95">
        <f>IF(RES_hh_fech!H8=0,0,RES_hh_fech!H8/RES_summary!H$19)</f>
        <v>225.62413893352826</v>
      </c>
      <c r="I8" s="95">
        <f>IF(RES_hh_fech!I8=0,0,RES_hh_fech!I8/RES_summary!I$19)</f>
        <v>225.5635919430585</v>
      </c>
      <c r="J8" s="95">
        <f>IF(RES_hh_fech!J8=0,0,RES_hh_fech!J8/RES_summary!J$19)</f>
        <v>215.07603181955051</v>
      </c>
      <c r="K8" s="95">
        <f>IF(RES_hh_fech!K8=0,0,RES_hh_fech!K8/RES_summary!K$19)</f>
        <v>223.64427230970614</v>
      </c>
      <c r="L8" s="95">
        <f>IF(RES_hh_fech!L8=0,0,RES_hh_fech!L8/RES_summary!L$19)</f>
        <v>249.33400098278219</v>
      </c>
      <c r="M8" s="95">
        <f>IF(RES_hh_fech!M8=0,0,RES_hh_fech!M8/RES_summary!M$19)</f>
        <v>206.8772930644422</v>
      </c>
      <c r="N8" s="95">
        <f>IF(RES_hh_fech!N8=0,0,RES_hh_fech!N8/RES_summary!N$19)</f>
        <v>226.65561166117257</v>
      </c>
      <c r="O8" s="95">
        <f>IF(RES_hh_fech!O8=0,0,RES_hh_fech!O8/RES_summary!O$19)</f>
        <v>210.3452250448328</v>
      </c>
      <c r="P8" s="95">
        <f>IF(RES_hh_fech!P8=0,0,RES_hh_fech!P8/RES_summary!P$19)</f>
        <v>208.69121203310289</v>
      </c>
      <c r="Q8" s="95">
        <f>IF(RES_hh_fech!Q8=0,0,RES_hh_fech!Q8/RES_summary!Q$19)</f>
        <v>200.18946466951849</v>
      </c>
    </row>
    <row r="9" spans="1:17" ht="12" customHeight="1" x14ac:dyDescent="0.25">
      <c r="A9" s="87" t="s">
        <v>55</v>
      </c>
      <c r="B9" s="95">
        <f>IF(RES_hh_fech!B9=0,0,RES_hh_fech!B9/RES_summary!B$19)</f>
        <v>278.46835140651621</v>
      </c>
      <c r="C9" s="95">
        <f>IF(RES_hh_fech!C9=0,0,RES_hh_fech!C9/RES_summary!C$19)</f>
        <v>315.80752388290318</v>
      </c>
      <c r="D9" s="95">
        <f>IF(RES_hh_fech!D9=0,0,RES_hh_fech!D9/RES_summary!D$19)</f>
        <v>315.98000925311942</v>
      </c>
      <c r="E9" s="95">
        <f>IF(RES_hh_fech!E9=0,0,RES_hh_fech!E9/RES_summary!E$19)</f>
        <v>318.46985506602903</v>
      </c>
      <c r="F9" s="95">
        <f>IF(RES_hh_fech!F9=0,0,RES_hh_fech!F9/RES_summary!F$19)</f>
        <v>297.22439218227913</v>
      </c>
      <c r="G9" s="95">
        <f>IF(RES_hh_fech!G9=0,0,RES_hh_fech!G9/RES_summary!G$19)</f>
        <v>290.29255623979083</v>
      </c>
      <c r="H9" s="95">
        <f>IF(RES_hh_fech!H9=0,0,RES_hh_fech!H9/RES_summary!H$19)</f>
        <v>291.12619712649172</v>
      </c>
      <c r="I9" s="95">
        <f>IF(RES_hh_fech!I9=0,0,RES_hh_fech!I9/RES_summary!I$19)</f>
        <v>291.04572952378629</v>
      </c>
      <c r="J9" s="95">
        <f>IF(RES_hh_fech!J9=0,0,RES_hh_fech!J9/RES_summary!J$19)</f>
        <v>277.51032174487676</v>
      </c>
      <c r="K9" s="95">
        <f>IF(RES_hh_fech!K9=0,0,RES_hh_fech!K9/RES_summary!K$19)</f>
        <v>288.56740623117071</v>
      </c>
      <c r="L9" s="95">
        <f>IF(RES_hh_fech!L9=0,0,RES_hh_fech!L9/RES_summary!L$19)</f>
        <v>321.71972728401505</v>
      </c>
      <c r="M9" s="95">
        <f>IF(RES_hh_fech!M9=0,0,RES_hh_fech!M9/RES_summary!M$19)</f>
        <v>265.86970886378083</v>
      </c>
      <c r="N9" s="95">
        <f>IF(RES_hh_fech!N9=0,0,RES_hh_fech!N9/RES_summary!N$19)</f>
        <v>289.44145122893559</v>
      </c>
      <c r="O9" s="95">
        <f>IF(RES_hh_fech!O9=0,0,RES_hh_fech!O9/RES_summary!O$19)</f>
        <v>263.74956954317082</v>
      </c>
      <c r="P9" s="95">
        <f>IF(RES_hh_fech!P9=0,0,RES_hh_fech!P9/RES_summary!P$19)</f>
        <v>265.7826951563145</v>
      </c>
      <c r="Q9" s="95">
        <f>IF(RES_hh_fech!Q9=0,0,RES_hh_fech!Q9/RES_summary!Q$19)</f>
        <v>250.39893562178472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172.65029048810408</v>
      </c>
      <c r="C11" s="95">
        <f>IF(RES_hh_fech!C11=0,0,RES_hh_fech!C11/RES_summary!C$19)</f>
        <v>195.80050331815775</v>
      </c>
      <c r="D11" s="95">
        <f>IF(RES_hh_fech!D11=0,0,RES_hh_fech!D11/RES_summary!D$19)</f>
        <v>193.20358348782327</v>
      </c>
      <c r="E11" s="95">
        <f>IF(RES_hh_fech!E11=0,0,RES_hh_fech!E11/RES_summary!E$19)</f>
        <v>199.58687049702755</v>
      </c>
      <c r="F11" s="95">
        <f>IF(RES_hh_fech!F11=0,0,RES_hh_fech!F11/RES_summary!F$19)</f>
        <v>184.27888535937012</v>
      </c>
      <c r="G11" s="95">
        <f>IF(RES_hh_fech!G11=0,0,RES_hh_fech!G11/RES_summary!G$19)</f>
        <v>179.98137727798064</v>
      </c>
      <c r="H11" s="95">
        <f>IF(RES_hh_fech!H11=0,0,RES_hh_fech!H11/RES_summary!H$19)</f>
        <v>180.87973584562278</v>
      </c>
      <c r="I11" s="95">
        <f>IF(RES_hh_fech!I11=0,0,RES_hh_fech!I11/RES_summary!I$19)</f>
        <v>180.35377777252782</v>
      </c>
      <c r="J11" s="95">
        <f>IF(RES_hh_fech!J11=0,0,RES_hh_fech!J11/RES_summary!J$19)</f>
        <v>172.19654994853605</v>
      </c>
      <c r="K11" s="95">
        <f>IF(RES_hh_fech!K11=0,0,RES_hh_fech!K11/RES_summary!K$19)</f>
        <v>178.91348535097981</v>
      </c>
      <c r="L11" s="95">
        <f>IF(RES_hh_fech!L11=0,0,RES_hh_fech!L11/RES_summary!L$19)</f>
        <v>199.46428128262778</v>
      </c>
      <c r="M11" s="95">
        <f>IF(RES_hh_fech!M11=0,0,RES_hh_fech!M11/RES_summary!M$19)</f>
        <v>165.62592732447266</v>
      </c>
      <c r="N11" s="95">
        <f>IF(RES_hh_fech!N11=0,0,RES_hh_fech!N11/RES_summary!N$19)</f>
        <v>181.71647407946347</v>
      </c>
      <c r="O11" s="95">
        <f>IF(RES_hh_fech!O11=0,0,RES_hh_fech!O11/RES_summary!O$19)</f>
        <v>170.20527224815805</v>
      </c>
      <c r="P11" s="95">
        <f>IF(RES_hh_fech!P11=0,0,RES_hh_fech!P11/RES_summary!P$19)</f>
        <v>166.88026483505158</v>
      </c>
      <c r="Q11" s="95">
        <f>IF(RES_hh_fech!Q11=0,0,RES_hh_fech!Q11/RES_summary!Q$19)</f>
        <v>161.40872013944593</v>
      </c>
    </row>
    <row r="12" spans="1:17" ht="12" customHeight="1" x14ac:dyDescent="0.25">
      <c r="A12" s="87" t="s">
        <v>115</v>
      </c>
      <c r="B12" s="95">
        <f>IF(RES_hh_fech!B12=0,0,RES_hh_fech!B12/RES_summary!B$19)</f>
        <v>121.1239707414</v>
      </c>
      <c r="C12" s="95">
        <f>IF(RES_hh_fech!C12=0,0,RES_hh_fech!C12/RES_summary!C$19)</f>
        <v>134.03018866664408</v>
      </c>
      <c r="D12" s="95">
        <f>IF(RES_hh_fech!D12=0,0,RES_hh_fech!D12/RES_summary!D$19)</f>
        <v>131.29350113449976</v>
      </c>
      <c r="E12" s="95">
        <f>IF(RES_hh_fech!E12=0,0,RES_hh_fech!E12/RES_summary!E$19)</f>
        <v>136.2897119034678</v>
      </c>
      <c r="F12" s="95">
        <f>IF(RES_hh_fech!F12=0,0,RES_hh_fech!F12/RES_summary!F$19)</f>
        <v>124.71716509443793</v>
      </c>
      <c r="G12" s="95">
        <f>IF(RES_hh_fech!G12=0,0,RES_hh_fech!G12/RES_summary!G$19)</f>
        <v>119.6416357588498</v>
      </c>
      <c r="H12" s="95">
        <f>IF(RES_hh_fech!H12=0,0,RES_hh_fech!H12/RES_summary!H$19)</f>
        <v>117.30663337867732</v>
      </c>
      <c r="I12" s="95">
        <f>IF(RES_hh_fech!I12=0,0,RES_hh_fech!I12/RES_summary!I$19)</f>
        <v>114.06171661503615</v>
      </c>
      <c r="J12" s="95">
        <f>IF(RES_hh_fech!J12=0,0,RES_hh_fech!J12/RES_summary!J$19)</f>
        <v>106.12955432298416</v>
      </c>
      <c r="K12" s="95">
        <f>IF(RES_hh_fech!K12=0,0,RES_hh_fech!K12/RES_summary!K$19)</f>
        <v>107.00893439865976</v>
      </c>
      <c r="L12" s="95">
        <f>IF(RES_hh_fech!L12=0,0,RES_hh_fech!L12/RES_summary!L$19)</f>
        <v>114.89118614305781</v>
      </c>
      <c r="M12" s="95">
        <f>IF(RES_hh_fech!M12=0,0,RES_hh_fech!M12/RES_summary!M$19)</f>
        <v>90.183900589121947</v>
      </c>
      <c r="N12" s="95">
        <f>IF(RES_hh_fech!N12=0,0,RES_hh_fech!N12/RES_summary!N$19)</f>
        <v>93.026787430409144</v>
      </c>
      <c r="O12" s="95">
        <f>IF(RES_hh_fech!O12=0,0,RES_hh_fech!O12/RES_summary!O$19)</f>
        <v>81.426217257062831</v>
      </c>
      <c r="P12" s="95">
        <f>IF(RES_hh_fech!P12=0,0,RES_hh_fech!P12/RES_summary!P$19)</f>
        <v>77.077683636329709</v>
      </c>
      <c r="Q12" s="95">
        <f>IF(RES_hh_fech!Q12=0,0,RES_hh_fech!Q12/RES_summary!Q$19)</f>
        <v>70.369206475717021</v>
      </c>
    </row>
    <row r="13" spans="1:17" ht="12" customHeight="1" x14ac:dyDescent="0.25">
      <c r="A13" s="51" t="s">
        <v>114</v>
      </c>
      <c r="B13" s="22">
        <f>IF(RES_hh_fech!B13=0,0,RES_hh_fech!B13/RES_summary!B$19)</f>
        <v>191.24827952155866</v>
      </c>
      <c r="C13" s="22">
        <f>IF(RES_hh_fech!C13=0,0,RES_hh_fech!C13/RES_summary!C$19)</f>
        <v>211.62615054352713</v>
      </c>
      <c r="D13" s="22">
        <f>IF(RES_hh_fech!D13=0,0,RES_hh_fech!D13/RES_summary!D$19)</f>
        <v>207.30570039094619</v>
      </c>
      <c r="E13" s="22">
        <f>IF(RES_hh_fech!E13=0,0,RES_hh_fech!E13/RES_summary!E$19)</f>
        <v>215.19399163162709</v>
      </c>
      <c r="F13" s="22">
        <f>IF(RES_hh_fech!F13=0,0,RES_hh_fech!F13/RES_summary!F$19)</f>
        <v>196.92154370170999</v>
      </c>
      <c r="G13" s="22">
        <f>IF(RES_hh_fech!G13=0,0,RES_hh_fech!G13/RES_summary!G$19)</f>
        <v>192.94685198125333</v>
      </c>
      <c r="H13" s="22">
        <f>IF(RES_hh_fech!H13=0,0,RES_hh_fech!H13/RES_summary!H$19)</f>
        <v>192.96680653069157</v>
      </c>
      <c r="I13" s="22">
        <f>IF(RES_hh_fech!I13=0,0,RES_hh_fech!I13/RES_summary!I$19)</f>
        <v>189.2569784127173</v>
      </c>
      <c r="J13" s="22">
        <f>IF(RES_hh_fech!J13=0,0,RES_hh_fech!J13/RES_summary!J$19)</f>
        <v>179.33564687825933</v>
      </c>
      <c r="K13" s="22">
        <f>IF(RES_hh_fech!K13=0,0,RES_hh_fech!K13/RES_summary!K$19)</f>
        <v>192.26897657026902</v>
      </c>
      <c r="L13" s="22">
        <f>IF(RES_hh_fech!L13=0,0,RES_hh_fech!L13/RES_summary!L$19)</f>
        <v>215.66845802891518</v>
      </c>
      <c r="M13" s="22">
        <f>IF(RES_hh_fech!M13=0,0,RES_hh_fech!M13/RES_summary!M$19)</f>
        <v>179.02960509308224</v>
      </c>
      <c r="N13" s="22">
        <f>IF(RES_hh_fech!N13=0,0,RES_hh_fech!N13/RES_summary!N$19)</f>
        <v>197.04906407775792</v>
      </c>
      <c r="O13" s="22">
        <f>IF(RES_hh_fech!O13=0,0,RES_hh_fech!O13/RES_summary!O$19)</f>
        <v>182.47556297558222</v>
      </c>
      <c r="P13" s="22">
        <f>IF(RES_hh_fech!P13=0,0,RES_hh_fech!P13/RES_summary!P$19)</f>
        <v>180.82726356665231</v>
      </c>
      <c r="Q13" s="22">
        <f>IF(RES_hh_fech!Q13=0,0,RES_hh_fech!Q13/RES_summary!Q$19)</f>
        <v>174.10807989936998</v>
      </c>
    </row>
    <row r="14" spans="1:17" ht="12" customHeight="1" x14ac:dyDescent="0.25">
      <c r="A14" s="99" t="s">
        <v>117</v>
      </c>
      <c r="B14" s="98">
        <f>IF(RES_hh_fech!B14=0,0,RES_hh_fech!B14/RES_summary!B$19)</f>
        <v>1.9272973594794878</v>
      </c>
      <c r="C14" s="98">
        <f>IF(RES_hh_fech!C14=0,0,RES_hh_fech!C14/RES_summary!C$19)</f>
        <v>1.5121908220204536</v>
      </c>
      <c r="D14" s="98">
        <f>IF(RES_hh_fech!D14=0,0,RES_hh_fech!D14/RES_summary!D$19)</f>
        <v>1.4747672778651688</v>
      </c>
      <c r="E14" s="98">
        <f>IF(RES_hh_fech!E14=0,0,RES_hh_fech!E14/RES_summary!E$19)</f>
        <v>1.5241630635992858</v>
      </c>
      <c r="F14" s="98">
        <f>IF(RES_hh_fech!F14=0,0,RES_hh_fech!F14/RES_summary!F$19)</f>
        <v>1.3928611604351289</v>
      </c>
      <c r="G14" s="98">
        <f>IF(RES_hh_fech!G14=0,0,RES_hh_fech!G14/RES_summary!G$19)</f>
        <v>1.5933602773552555</v>
      </c>
      <c r="H14" s="98">
        <f>IF(RES_hh_fech!H14=0,0,RES_hh_fech!H14/RES_summary!H$19)</f>
        <v>1.5868677861522504</v>
      </c>
      <c r="I14" s="98">
        <f>IF(RES_hh_fech!I14=0,0,RES_hh_fech!I14/RES_summary!I$19)</f>
        <v>1.123035302274366</v>
      </c>
      <c r="J14" s="98">
        <f>IF(RES_hh_fech!J14=0,0,RES_hh_fech!J14/RES_summary!J$19)</f>
        <v>1.0679928728084378</v>
      </c>
      <c r="K14" s="98">
        <f>IF(RES_hh_fech!K14=0,0,RES_hh_fech!K14/RES_summary!K$19)</f>
        <v>1.7814076614659116</v>
      </c>
      <c r="L14" s="98">
        <f>IF(RES_hh_fech!L14=0,0,RES_hh_fech!L14/RES_summary!L$19)</f>
        <v>2.1492493120970684</v>
      </c>
      <c r="M14" s="98">
        <f>IF(RES_hh_fech!M14=0,0,RES_hh_fech!M14/RES_summary!M$19)</f>
        <v>2.1035617369689579</v>
      </c>
      <c r="N14" s="98">
        <f>IF(RES_hh_fech!N14=0,0,RES_hh_fech!N14/RES_summary!N$19)</f>
        <v>2.4240684344096644</v>
      </c>
      <c r="O14" s="98">
        <f>IF(RES_hh_fech!O14=0,0,RES_hh_fech!O14/RES_summary!O$19)</f>
        <v>2.087622100964178</v>
      </c>
      <c r="P14" s="98">
        <f>IF(RES_hh_fech!P14=0,0,RES_hh_fech!P14/RES_summary!P$19)</f>
        <v>1.8639728464245349</v>
      </c>
      <c r="Q14" s="98">
        <f>IF(RES_hh_fech!Q14=0,0,RES_hh_fech!Q14/RES_summary!Q$19)</f>
        <v>2.0174764875135511</v>
      </c>
    </row>
    <row r="15" spans="1:17" ht="12.95" customHeight="1" x14ac:dyDescent="0.25">
      <c r="A15" s="89" t="s">
        <v>112</v>
      </c>
      <c r="B15" s="96">
        <f>IF(RES_hh_fech!B15=0,0,RES_hh_fech!B15/RES_summary!B$19)</f>
        <v>0.31296607179552594</v>
      </c>
      <c r="C15" s="96">
        <f>IF(RES_hh_fech!C15=0,0,RES_hh_fech!C15/RES_summary!C$19)</f>
        <v>0.32100724439873046</v>
      </c>
      <c r="D15" s="96">
        <f>IF(RES_hh_fech!D15=0,0,RES_hh_fech!D15/RES_summary!D$19)</f>
        <v>0.32819480477036361</v>
      </c>
      <c r="E15" s="96">
        <f>IF(RES_hh_fech!E15=0,0,RES_hh_fech!E15/RES_summary!E$19)</f>
        <v>0.33020135470517875</v>
      </c>
      <c r="F15" s="96">
        <f>IF(RES_hh_fech!F15=0,0,RES_hh_fech!F15/RES_summary!F$19)</f>
        <v>0.33140954366067416</v>
      </c>
      <c r="G15" s="96">
        <f>IF(RES_hh_fech!G15=0,0,RES_hh_fech!G15/RES_summary!G$19)</f>
        <v>0.33926165120298557</v>
      </c>
      <c r="H15" s="96">
        <f>IF(RES_hh_fech!H15=0,0,RES_hh_fech!H15/RES_summary!H$19)</f>
        <v>0.34908391850158199</v>
      </c>
      <c r="I15" s="96">
        <f>IF(RES_hh_fech!I15=0,0,RES_hh_fech!I15/RES_summary!I$19)</f>
        <v>0.35898332177148368</v>
      </c>
      <c r="J15" s="96">
        <f>IF(RES_hh_fech!J15=0,0,RES_hh_fech!J15/RES_summary!J$19)</f>
        <v>0.36638951328582836</v>
      </c>
      <c r="K15" s="96">
        <f>IF(RES_hh_fech!K15=0,0,RES_hh_fech!K15/RES_summary!K$19)</f>
        <v>0.36281667814978719</v>
      </c>
      <c r="L15" s="96">
        <f>IF(RES_hh_fech!L15=0,0,RES_hh_fech!L15/RES_summary!L$19)</f>
        <v>0.36779679346485261</v>
      </c>
      <c r="M15" s="96">
        <f>IF(RES_hh_fech!M15=0,0,RES_hh_fech!M15/RES_summary!M$19)</f>
        <v>0.3781461326035192</v>
      </c>
      <c r="N15" s="96">
        <f>IF(RES_hh_fech!N15=0,0,RES_hh_fech!N15/RES_summary!N$19)</f>
        <v>0.37571867397438552</v>
      </c>
      <c r="O15" s="96">
        <f>IF(RES_hh_fech!O15=0,0,RES_hh_fech!O15/RES_summary!O$19)</f>
        <v>0.38266456682632921</v>
      </c>
      <c r="P15" s="96">
        <f>IF(RES_hh_fech!P15=0,0,RES_hh_fech!P15/RES_summary!P$19)</f>
        <v>0.3704420179007118</v>
      </c>
      <c r="Q15" s="96">
        <f>IF(RES_hh_fech!Q15=0,0,RES_hh_fech!Q15/RES_summary!Q$19)</f>
        <v>0.36769189684531117</v>
      </c>
    </row>
    <row r="16" spans="1:17" ht="12" customHeight="1" x14ac:dyDescent="0.25">
      <c r="A16" s="87" t="s">
        <v>111</v>
      </c>
      <c r="B16" s="97">
        <f>IF(RES_hh_fech!B16=0,0,RES_hh_fech!B16/RES_summary!B$19)</f>
        <v>0.31296607179552594</v>
      </c>
      <c r="C16" s="97">
        <f>IF(RES_hh_fech!C16=0,0,RES_hh_fech!C16/RES_summary!C$19)</f>
        <v>0.32100724439873046</v>
      </c>
      <c r="D16" s="97">
        <f>IF(RES_hh_fech!D16=0,0,RES_hh_fech!D16/RES_summary!D$19)</f>
        <v>0.32819480477036361</v>
      </c>
      <c r="E16" s="97">
        <f>IF(RES_hh_fech!E16=0,0,RES_hh_fech!E16/RES_summary!E$19)</f>
        <v>0.33020135470517875</v>
      </c>
      <c r="F16" s="97">
        <f>IF(RES_hh_fech!F16=0,0,RES_hh_fech!F16/RES_summary!F$19)</f>
        <v>0.33140954366067416</v>
      </c>
      <c r="G16" s="97">
        <f>IF(RES_hh_fech!G16=0,0,RES_hh_fech!G16/RES_summary!G$19)</f>
        <v>0.33926165120298557</v>
      </c>
      <c r="H16" s="97">
        <f>IF(RES_hh_fech!H16=0,0,RES_hh_fech!H16/RES_summary!H$19)</f>
        <v>0.34908391850158199</v>
      </c>
      <c r="I16" s="97">
        <f>IF(RES_hh_fech!I16=0,0,RES_hh_fech!I16/RES_summary!I$19)</f>
        <v>0.35898332177148368</v>
      </c>
      <c r="J16" s="97">
        <f>IF(RES_hh_fech!J16=0,0,RES_hh_fech!J16/RES_summary!J$19)</f>
        <v>0.36638951328582836</v>
      </c>
      <c r="K16" s="97">
        <f>IF(RES_hh_fech!K16=0,0,RES_hh_fech!K16/RES_summary!K$19)</f>
        <v>0.36281667814978719</v>
      </c>
      <c r="L16" s="97">
        <f>IF(RES_hh_fech!L16=0,0,RES_hh_fech!L16/RES_summary!L$19)</f>
        <v>0.36779679346485261</v>
      </c>
      <c r="M16" s="97">
        <f>IF(RES_hh_fech!M16=0,0,RES_hh_fech!M16/RES_summary!M$19)</f>
        <v>0.3781461326035192</v>
      </c>
      <c r="N16" s="97">
        <f>IF(RES_hh_fech!N16=0,0,RES_hh_fech!N16/RES_summary!N$19)</f>
        <v>0.37571867397438552</v>
      </c>
      <c r="O16" s="97">
        <f>IF(RES_hh_fech!O16=0,0,RES_hh_fech!O16/RES_summary!O$19)</f>
        <v>0.38266456682632921</v>
      </c>
      <c r="P16" s="97">
        <f>IF(RES_hh_fech!P16=0,0,RES_hh_fech!P16/RES_summary!P$19)</f>
        <v>0.3704420179007118</v>
      </c>
      <c r="Q16" s="97">
        <f>IF(RES_hh_fech!Q16=0,0,RES_hh_fech!Q16/RES_summary!Q$19)</f>
        <v>0.36769189684531117</v>
      </c>
    </row>
    <row r="17" spans="1:17" ht="12.95" customHeight="1" x14ac:dyDescent="0.25">
      <c r="A17" s="89" t="s">
        <v>63</v>
      </c>
      <c r="B17" s="96">
        <f>IF(RES_hh_fech!B17=0,0,RES_hh_fech!B17/RES_summary!B$19)</f>
        <v>41.220555868922339</v>
      </c>
      <c r="C17" s="96">
        <f>IF(RES_hh_fech!C17=0,0,RES_hh_fech!C17/RES_summary!C$19)</f>
        <v>40.66426660064274</v>
      </c>
      <c r="D17" s="96">
        <f>IF(RES_hh_fech!D17=0,0,RES_hh_fech!D17/RES_summary!D$19)</f>
        <v>40.114875438493506</v>
      </c>
      <c r="E17" s="96">
        <f>IF(RES_hh_fech!E17=0,0,RES_hh_fech!E17/RES_summary!E$19)</f>
        <v>39.631256018473245</v>
      </c>
      <c r="F17" s="96">
        <f>IF(RES_hh_fech!F17=0,0,RES_hh_fech!F17/RES_summary!F$19)</f>
        <v>39.077392081140069</v>
      </c>
      <c r="G17" s="96">
        <f>IF(RES_hh_fech!G17=0,0,RES_hh_fech!G17/RES_summary!G$19)</f>
        <v>39.033019322561586</v>
      </c>
      <c r="H17" s="96">
        <f>IF(RES_hh_fech!H17=0,0,RES_hh_fech!H17/RES_summary!H$19)</f>
        <v>38.720832678188096</v>
      </c>
      <c r="I17" s="96">
        <f>IF(RES_hh_fech!I17=0,0,RES_hh_fech!I17/RES_summary!I$19)</f>
        <v>38.356176575685808</v>
      </c>
      <c r="J17" s="96">
        <f>IF(RES_hh_fech!J17=0,0,RES_hh_fech!J17/RES_summary!J$19)</f>
        <v>38.267051590479461</v>
      </c>
      <c r="K17" s="96">
        <f>IF(RES_hh_fech!K17=0,0,RES_hh_fech!K17/RES_summary!K$19)</f>
        <v>38.573609244355012</v>
      </c>
      <c r="L17" s="96">
        <f>IF(RES_hh_fech!L17=0,0,RES_hh_fech!L17/RES_summary!L$19)</f>
        <v>38.705668680016259</v>
      </c>
      <c r="M17" s="96">
        <f>IF(RES_hh_fech!M17=0,0,RES_hh_fech!M17/RES_summary!M$19)</f>
        <v>38.476260830011498</v>
      </c>
      <c r="N17" s="96">
        <f>IF(RES_hh_fech!N17=0,0,RES_hh_fech!N17/RES_summary!N$19)</f>
        <v>38.808174704018249</v>
      </c>
      <c r="O17" s="96">
        <f>IF(RES_hh_fech!O17=0,0,RES_hh_fech!O17/RES_summary!O$19)</f>
        <v>38.361881521897672</v>
      </c>
      <c r="P17" s="96">
        <f>IF(RES_hh_fech!P17=0,0,RES_hh_fech!P17/RES_summary!P$19)</f>
        <v>37.994068499633961</v>
      </c>
      <c r="Q17" s="96">
        <f>IF(RES_hh_fech!Q17=0,0,RES_hh_fech!Q17/RES_summary!Q$19)</f>
        <v>37.126144541110143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48.545491239446214</v>
      </c>
      <c r="C19" s="95">
        <f>IF(RES_hh_fech!C19=0,0,RES_hh_fech!C19/RES_summary!C$19)</f>
        <v>47.766714544210465</v>
      </c>
      <c r="D19" s="95">
        <f>IF(RES_hh_fech!D19=0,0,RES_hh_fech!D19/RES_summary!D$19)</f>
        <v>47.191694602319608</v>
      </c>
      <c r="E19" s="95">
        <f>IF(RES_hh_fech!E19=0,0,RES_hh_fech!E19/RES_summary!E$19)</f>
        <v>46.600453328678917</v>
      </c>
      <c r="F19" s="95">
        <f>IF(RES_hh_fech!F19=0,0,RES_hh_fech!F19/RES_summary!F$19)</f>
        <v>45.976107909459493</v>
      </c>
      <c r="G19" s="95">
        <f>IF(RES_hh_fech!G19=0,0,RES_hh_fech!G19/RES_summary!G$19)</f>
        <v>45.556880819074699</v>
      </c>
      <c r="H19" s="95">
        <f>IF(RES_hh_fech!H19=0,0,RES_hh_fech!H19/RES_summary!H$19)</f>
        <v>44.99515773780179</v>
      </c>
      <c r="I19" s="95">
        <f>IF(RES_hh_fech!I19=0,0,RES_hh_fech!I19/RES_summary!I$19)</f>
        <v>44.532977805737183</v>
      </c>
      <c r="J19" s="95">
        <f>IF(RES_hh_fech!J19=0,0,RES_hh_fech!J19/RES_summary!J$19)</f>
        <v>43.999318586774606</v>
      </c>
      <c r="K19" s="95">
        <f>IF(RES_hh_fech!K19=0,0,RES_hh_fech!K19/RES_summary!K$19)</f>
        <v>43.338130545121587</v>
      </c>
      <c r="L19" s="95">
        <f>IF(RES_hh_fech!L19=0,0,RES_hh_fech!L19/RES_summary!L$19)</f>
        <v>42.547724191792582</v>
      </c>
      <c r="M19" s="95">
        <f>IF(RES_hh_fech!M19=0,0,RES_hh_fech!M19/RES_summary!M$19)</f>
        <v>42.801576942249483</v>
      </c>
      <c r="N19" s="95">
        <f>IF(RES_hh_fech!N19=0,0,RES_hh_fech!N19/RES_summary!N$19)</f>
        <v>42.736659725373478</v>
      </c>
      <c r="O19" s="95">
        <f>IF(RES_hh_fech!O19=0,0,RES_hh_fech!O19/RES_summary!O$19)</f>
        <v>42.618465999982277</v>
      </c>
      <c r="P19" s="95">
        <f>IF(RES_hh_fech!P19=0,0,RES_hh_fech!P19/RES_summary!P$19)</f>
        <v>42.285630048086041</v>
      </c>
      <c r="Q19" s="95">
        <f>IF(RES_hh_fech!Q19=0,0,RES_hh_fech!Q19/RES_summary!Q$19)</f>
        <v>41.293344339326183</v>
      </c>
    </row>
    <row r="20" spans="1:17" ht="12" customHeight="1" x14ac:dyDescent="0.25">
      <c r="A20" s="87" t="s">
        <v>110</v>
      </c>
      <c r="B20" s="95">
        <f>IF(RES_hh_fech!B20=0,0,RES_hh_fech!B20/RES_summary!B$19)</f>
        <v>49.93851719119786</v>
      </c>
      <c r="C20" s="95">
        <f>IF(RES_hh_fech!C20=0,0,RES_hh_fech!C20/RES_summary!C$19)</f>
        <v>49.128374127776702</v>
      </c>
      <c r="D20" s="95">
        <f>IF(RES_hh_fech!D20=0,0,RES_hh_fech!D20/RES_summary!D$19)</f>
        <v>47.26150805411546</v>
      </c>
      <c r="E20" s="95">
        <f>IF(RES_hh_fech!E20=0,0,RES_hh_fech!E20/RES_summary!E$19)</f>
        <v>49.203094221023463</v>
      </c>
      <c r="F20" s="95">
        <f>IF(RES_hh_fech!F20=0,0,RES_hh_fech!F20/RES_summary!F$19)</f>
        <v>47.290369793263771</v>
      </c>
      <c r="G20" s="95">
        <f>IF(RES_hh_fech!G20=0,0,RES_hh_fech!G20/RES_summary!G$19)</f>
        <v>46.855096397176261</v>
      </c>
      <c r="H20" s="95">
        <f>IF(RES_hh_fech!H20=0,0,RES_hh_fech!H20/RES_summary!H$19)</f>
        <v>45.568430022740785</v>
      </c>
      <c r="I20" s="95">
        <f>IF(RES_hh_fech!I20=0,0,RES_hh_fech!I20/RES_summary!I$19)</f>
        <v>47.224682631609959</v>
      </c>
      <c r="J20" s="95">
        <f>IF(RES_hh_fech!J20=0,0,RES_hh_fech!J20/RES_summary!J$19)</f>
        <v>45.255827910760878</v>
      </c>
      <c r="K20" s="95">
        <f>IF(RES_hh_fech!K20=0,0,RES_hh_fech!K20/RES_summary!K$19)</f>
        <v>44.407832597286983</v>
      </c>
      <c r="L20" s="95">
        <f>IF(RES_hh_fech!L20=0,0,RES_hh_fech!L20/RES_summary!L$19)</f>
        <v>43.763161195445534</v>
      </c>
      <c r="M20" s="95">
        <f>IF(RES_hh_fech!M20=0,0,RES_hh_fech!M20/RES_summary!M$19)</f>
        <v>43.400487616271519</v>
      </c>
      <c r="N20" s="95">
        <f>IF(RES_hh_fech!N20=0,0,RES_hh_fech!N20/RES_summary!N$19)</f>
        <v>43.003686516944683</v>
      </c>
      <c r="O20" s="95">
        <f>IF(RES_hh_fech!O20=0,0,RES_hh_fech!O20/RES_summary!O$19)</f>
        <v>42.70028983951098</v>
      </c>
      <c r="P20" s="95">
        <f>IF(RES_hh_fech!P20=0,0,RES_hh_fech!P20/RES_summary!P$19)</f>
        <v>42.247754194880081</v>
      </c>
      <c r="Q20" s="95">
        <f>IF(RES_hh_fech!Q20=0,0,RES_hh_fech!Q20/RES_summary!Q$19)</f>
        <v>41.183215234974732</v>
      </c>
    </row>
    <row r="21" spans="1:17" ht="12" customHeight="1" x14ac:dyDescent="0.25">
      <c r="A21" s="87" t="s">
        <v>109</v>
      </c>
      <c r="B21" s="95">
        <f>IF(RES_hh_fech!B21=0,0,RES_hh_fech!B21/RES_summary!B$19)</f>
        <v>46.61041193669913</v>
      </c>
      <c r="C21" s="95">
        <f>IF(RES_hh_fech!C21=0,0,RES_hh_fech!C21/RES_summary!C$19)</f>
        <v>45.854320774699524</v>
      </c>
      <c r="D21" s="95">
        <f>IF(RES_hh_fech!D21=0,0,RES_hh_fech!D21/RES_summary!D$19)</f>
        <v>45.724086311360892</v>
      </c>
      <c r="E21" s="95">
        <f>IF(RES_hh_fech!E21=0,0,RES_hh_fech!E21/RES_summary!E$19)</f>
        <v>44.323150804914135</v>
      </c>
      <c r="F21" s="95">
        <f>IF(RES_hh_fech!F21=0,0,RES_hh_fech!F21/RES_summary!F$19)</f>
        <v>44.137065469940616</v>
      </c>
      <c r="G21" s="95">
        <f>IF(RES_hh_fech!G21=0,0,RES_hh_fech!G21/RES_summary!G$19)</f>
        <v>43.730371149806494</v>
      </c>
      <c r="H21" s="95">
        <f>IF(RES_hh_fech!H21=0,0,RES_hh_fech!H21/RES_summary!H$19)</f>
        <v>43.195722927476623</v>
      </c>
      <c r="I21" s="95">
        <f>IF(RES_hh_fech!I21=0,0,RES_hh_fech!I21/RES_summary!I$19)</f>
        <v>42.753769207826558</v>
      </c>
      <c r="J21" s="95">
        <f>IF(RES_hh_fech!J21=0,0,RES_hh_fech!J21/RES_summary!J$19)</f>
        <v>42.237926415312913</v>
      </c>
      <c r="K21" s="95">
        <f>IF(RES_hh_fech!K21=0,0,RES_hh_fech!K21/RES_summary!K$19)</f>
        <v>41.600912449672926</v>
      </c>
      <c r="L21" s="95">
        <f>IF(RES_hh_fech!L21=0,0,RES_hh_fech!L21/RES_summary!L$19)</f>
        <v>40.845096871199267</v>
      </c>
      <c r="M21" s="95">
        <f>IF(RES_hh_fech!M21=0,0,RES_hh_fech!M21/RES_summary!M$19)</f>
        <v>40.370405195092509</v>
      </c>
      <c r="N21" s="95">
        <f>IF(RES_hh_fech!N21=0,0,RES_hh_fech!N21/RES_summary!N$19)</f>
        <v>40.276436066232741</v>
      </c>
      <c r="O21" s="95">
        <f>IF(RES_hh_fech!O21=0,0,RES_hh_fech!O21/RES_summary!O$19)</f>
        <v>39.863105783012728</v>
      </c>
      <c r="P21" s="95">
        <f>IF(RES_hh_fech!P21=0,0,RES_hh_fech!P21/RES_summary!P$19)</f>
        <v>39.447565178127533</v>
      </c>
      <c r="Q21" s="95">
        <f>IF(RES_hh_fech!Q21=0,0,RES_hh_fech!Q21/RES_summary!Q$19)</f>
        <v>38.469109284898103</v>
      </c>
    </row>
    <row r="22" spans="1:17" ht="12" customHeight="1" x14ac:dyDescent="0.25">
      <c r="A22" s="87" t="s">
        <v>55</v>
      </c>
      <c r="B22" s="95">
        <f>IF(RES_hh_fech!B22=0,0,RES_hh_fech!B22/RES_summary!B$19)</f>
        <v>58.261533685170896</v>
      </c>
      <c r="C22" s="95">
        <f>IF(RES_hh_fech!C22=0,0,RES_hh_fech!C22/RES_summary!C$19)</f>
        <v>57.316439838886311</v>
      </c>
      <c r="D22" s="95">
        <f>IF(RES_hh_fech!D22=0,0,RES_hh_fech!D22/RES_summary!D$19)</f>
        <v>56.629385921768076</v>
      </c>
      <c r="E22" s="95">
        <f>IF(RES_hh_fech!E22=0,0,RES_hh_fech!E22/RES_summary!E$19)</f>
        <v>55.922669720991927</v>
      </c>
      <c r="F22" s="95">
        <f>IF(RES_hh_fech!F22=0,0,RES_hh_fech!F22/RES_summary!F$19)</f>
        <v>55.172134417251193</v>
      </c>
      <c r="G22" s="95">
        <f>IF(RES_hh_fech!G22=0,0,RES_hh_fech!G22/RES_summary!G$19)</f>
        <v>54.664306461635853</v>
      </c>
      <c r="H22" s="95">
        <f>IF(RES_hh_fech!H22=0,0,RES_hh_fech!H22/RES_summary!H$19)</f>
        <v>53.995162227278385</v>
      </c>
      <c r="I22" s="95">
        <f>IF(RES_hh_fech!I22=0,0,RES_hh_fech!I22/RES_summary!I$19)</f>
        <v>53.442965605742565</v>
      </c>
      <c r="J22" s="95">
        <f>IF(RES_hh_fech!J22=0,0,RES_hh_fech!J22/RES_summary!J$19)</f>
        <v>52.798386498355178</v>
      </c>
      <c r="K22" s="95">
        <f>IF(RES_hh_fech!K22=0,0,RES_hh_fech!K22/RES_summary!K$19)</f>
        <v>52.001667226046116</v>
      </c>
      <c r="L22" s="95">
        <f>IF(RES_hh_fech!L22=0,0,RES_hh_fech!L22/RES_summary!L$19)</f>
        <v>51.056928175289023</v>
      </c>
      <c r="M22" s="95">
        <f>IF(RES_hh_fech!M22=0,0,RES_hh_fech!M22/RES_summary!M$19)</f>
        <v>50.630351569266693</v>
      </c>
      <c r="N22" s="95">
        <f>IF(RES_hh_fech!N22=0,0,RES_hh_fech!N22/RES_summary!N$19)</f>
        <v>50.68129833865985</v>
      </c>
      <c r="O22" s="95">
        <f>IF(RES_hh_fech!O22=0,0,RES_hh_fech!O22/RES_summary!O$19)</f>
        <v>49.370457831748276</v>
      </c>
      <c r="P22" s="95">
        <f>IF(RES_hh_fech!P22=0,0,RES_hh_fech!P22/RES_summary!P$19)</f>
        <v>49.245478374228952</v>
      </c>
      <c r="Q22" s="95">
        <f>IF(RES_hh_fech!Q22=0,0,RES_hh_fech!Q22/RES_summary!Q$19)</f>
        <v>48.000125733309964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32.193976634327925</v>
      </c>
      <c r="C24" s="95">
        <f>IF(RES_hh_fech!C24=0,0,RES_hh_fech!C24/RES_summary!C$19)</f>
        <v>31.417910786636465</v>
      </c>
      <c r="D24" s="95">
        <f>IF(RES_hh_fech!D24=0,0,RES_hh_fech!D24/RES_summary!D$19)</f>
        <v>31.319188642306756</v>
      </c>
      <c r="E24" s="95">
        <f>IF(RES_hh_fech!E24=0,0,RES_hh_fech!E24/RES_summary!E$19)</f>
        <v>31.042735030418164</v>
      </c>
      <c r="F24" s="95">
        <f>IF(RES_hh_fech!F24=0,0,RES_hh_fech!F24/RES_summary!F$19)</f>
        <v>30.776519560836753</v>
      </c>
      <c r="G24" s="95">
        <f>IF(RES_hh_fech!G24=0,0,RES_hh_fech!G24/RES_summary!G$19)</f>
        <v>30.509469891373072</v>
      </c>
      <c r="H24" s="95">
        <f>IF(RES_hh_fech!H24=0,0,RES_hh_fech!H24/RES_summary!H$19)</f>
        <v>30.261945049808066</v>
      </c>
      <c r="I24" s="95">
        <f>IF(RES_hh_fech!I24=0,0,RES_hh_fech!I24/RES_summary!I$19)</f>
        <v>30.044363378508155</v>
      </c>
      <c r="J24" s="95">
        <f>IF(RES_hh_fech!J24=0,0,RES_hh_fech!J24/RES_summary!J$19)</f>
        <v>29.778399709320766</v>
      </c>
      <c r="K24" s="95">
        <f>IF(RES_hh_fech!K24=0,0,RES_hh_fech!K24/RES_summary!K$19)</f>
        <v>29.418882351552792</v>
      </c>
      <c r="L24" s="95">
        <f>IF(RES_hh_fech!L24=0,0,RES_hh_fech!L24/RES_summary!L$19)</f>
        <v>28.974374514806019</v>
      </c>
      <c r="M24" s="95">
        <f>IF(RES_hh_fech!M24=0,0,RES_hh_fech!M24/RES_summary!M$19)</f>
        <v>28.737426528369816</v>
      </c>
      <c r="N24" s="95">
        <f>IF(RES_hh_fech!N24=0,0,RES_hh_fech!N24/RES_summary!N$19)</f>
        <v>28.489419840304045</v>
      </c>
      <c r="O24" s="95">
        <f>IF(RES_hh_fech!O24=0,0,RES_hh_fech!O24/RES_summary!O$19)</f>
        <v>28.47660053889167</v>
      </c>
      <c r="P24" s="95">
        <f>IF(RES_hh_fech!P24=0,0,RES_hh_fech!P24/RES_summary!P$19)</f>
        <v>27.871981240366317</v>
      </c>
      <c r="Q24" s="95">
        <f>IF(RES_hh_fech!Q24=0,0,RES_hh_fech!Q24/RES_summary!Q$19)</f>
        <v>27.368894596333707</v>
      </c>
    </row>
    <row r="25" spans="1:17" ht="12" customHeight="1" x14ac:dyDescent="0.25">
      <c r="A25" s="51" t="s">
        <v>60</v>
      </c>
      <c r="B25" s="22">
        <f>IF(RES_hh_fech!B25=0,0,RES_hh_fech!B25/RES_summary!B$19)</f>
        <v>39.770646037239501</v>
      </c>
      <c r="C25" s="22">
        <f>IF(RES_hh_fech!C25=0,0,RES_hh_fech!C25/RES_summary!C$19)</f>
        <v>39.014209848443279</v>
      </c>
      <c r="D25" s="22">
        <f>IF(RES_hh_fech!D25=0,0,RES_hh_fech!D25/RES_summary!D$19)</f>
        <v>38.778366874886515</v>
      </c>
      <c r="E25" s="22">
        <f>IF(RES_hh_fech!E25=0,0,RES_hh_fech!E25/RES_summary!E$19)</f>
        <v>37.434691130630739</v>
      </c>
      <c r="F25" s="22">
        <f>IF(RES_hh_fech!F25=0,0,RES_hh_fech!F25/RES_summary!F$19)</f>
        <v>37.254699407859363</v>
      </c>
      <c r="G25" s="22">
        <f>IF(RES_hh_fech!G25=0,0,RES_hh_fech!G25/RES_summary!G$19)</f>
        <v>37.717185250716682</v>
      </c>
      <c r="H25" s="22">
        <f>IF(RES_hh_fech!H25=0,0,RES_hh_fech!H25/RES_summary!H$19)</f>
        <v>37.995450457721802</v>
      </c>
      <c r="I25" s="22">
        <f>IF(RES_hh_fech!I25=0,0,RES_hh_fech!I25/RES_summary!I$19)</f>
        <v>36.826889981641173</v>
      </c>
      <c r="J25" s="22">
        <f>IF(RES_hh_fech!J25=0,0,RES_hh_fech!J25/RES_summary!J$19)</f>
        <v>37.480424782419803</v>
      </c>
      <c r="K25" s="22">
        <f>IF(RES_hh_fech!K25=0,0,RES_hh_fech!K25/RES_summary!K$19)</f>
        <v>39.647452966548734</v>
      </c>
      <c r="L25" s="22">
        <f>IF(RES_hh_fech!L25=0,0,RES_hh_fech!L25/RES_summary!L$19)</f>
        <v>41.25017603333152</v>
      </c>
      <c r="M25" s="22">
        <f>IF(RES_hh_fech!M25=0,0,RES_hh_fech!M25/RES_summary!M$19)</f>
        <v>41.285767432439961</v>
      </c>
      <c r="N25" s="22">
        <f>IF(RES_hh_fech!N25=0,0,RES_hh_fech!N25/RES_summary!N$19)</f>
        <v>42.69838347688875</v>
      </c>
      <c r="O25" s="22">
        <f>IF(RES_hh_fech!O25=0,0,RES_hh_fech!O25/RES_summary!O$19)</f>
        <v>42.327265553125386</v>
      </c>
      <c r="P25" s="22">
        <f>IF(RES_hh_fech!P25=0,0,RES_hh_fech!P25/RES_summary!P$19)</f>
        <v>41.964037219917159</v>
      </c>
      <c r="Q25" s="22">
        <f>IF(RES_hh_fech!Q25=0,0,RES_hh_fech!Q25/RES_summary!Q$19)</f>
        <v>40.892106331364744</v>
      </c>
    </row>
    <row r="26" spans="1:17" ht="12" customHeight="1" x14ac:dyDescent="0.25">
      <c r="A26" s="49" t="s">
        <v>59</v>
      </c>
      <c r="B26" s="18">
        <f>IF(RES_hh_fech!B26=0,0,RES_hh_fech!B26/RES_summary!B$19)</f>
        <v>2.8021107806790324</v>
      </c>
      <c r="C26" s="18">
        <f>IF(RES_hh_fech!C26=0,0,RES_hh_fech!C26/RES_summary!C$19)</f>
        <v>2.781706196961959</v>
      </c>
      <c r="D26" s="18">
        <f>IF(RES_hh_fech!D26=0,0,RES_hh_fech!D26/RES_summary!D$19)</f>
        <v>2.7736678997391726</v>
      </c>
      <c r="E26" s="18">
        <f>IF(RES_hh_fech!E26=0,0,RES_hh_fech!E26/RES_summary!E$19)</f>
        <v>2.7647103972228448</v>
      </c>
      <c r="F26" s="18">
        <f>IF(RES_hh_fech!F26=0,0,RES_hh_fech!F26/RES_summary!F$19)</f>
        <v>2.7530289220300315</v>
      </c>
      <c r="G26" s="18">
        <f>IF(RES_hh_fech!G26=0,0,RES_hh_fech!G26/RES_summary!G$19)</f>
        <v>2.7477345380077467</v>
      </c>
      <c r="H26" s="18">
        <f>IF(RES_hh_fech!H26=0,0,RES_hh_fech!H26/RES_summary!H$19)</f>
        <v>2.7352238236592972</v>
      </c>
      <c r="I26" s="18">
        <f>IF(RES_hh_fech!I26=0,0,RES_hh_fech!I26/RES_summary!I$19)</f>
        <v>2.7009927656587589</v>
      </c>
      <c r="J26" s="18">
        <f>IF(RES_hh_fech!J26=0,0,RES_hh_fech!J26/RES_summary!J$19)</f>
        <v>2.718148976224438</v>
      </c>
      <c r="K26" s="18">
        <f>IF(RES_hh_fech!K26=0,0,RES_hh_fech!K26/RES_summary!K$19)</f>
        <v>2.697469836243882</v>
      </c>
      <c r="L26" s="18">
        <f>IF(RES_hh_fech!L26=0,0,RES_hh_fech!L26/RES_summary!L$19)</f>
        <v>2.6700266212731294</v>
      </c>
      <c r="M26" s="18">
        <f>IF(RES_hh_fech!M26=0,0,RES_hh_fech!M26/RES_summary!M$19)</f>
        <v>2.6486674313881706</v>
      </c>
      <c r="N26" s="18">
        <f>IF(RES_hh_fech!N26=0,0,RES_hh_fech!N26/RES_summary!N$19)</f>
        <v>2.6270931035469545</v>
      </c>
      <c r="O26" s="18">
        <f>IF(RES_hh_fech!O26=0,0,RES_hh_fech!O26/RES_summary!O$19)</f>
        <v>2.6120787835257615</v>
      </c>
      <c r="P26" s="18">
        <f>IF(RES_hh_fech!P26=0,0,RES_hh_fech!P26/RES_summary!P$19)</f>
        <v>2.5888603343338041</v>
      </c>
      <c r="Q26" s="18">
        <f>IF(RES_hh_fech!Q26=0,0,RES_hh_fech!Q26/RES_summary!Q$19)</f>
        <v>2.5293746467321294</v>
      </c>
    </row>
    <row r="27" spans="1:17" ht="12.95" customHeight="1" x14ac:dyDescent="0.25">
      <c r="A27" s="89" t="s">
        <v>62</v>
      </c>
      <c r="B27" s="96">
        <f>IF(RES_hh_fech!B27=0,0,RES_hh_fech!B27/RES_summary!B$19)</f>
        <v>10.327250156185789</v>
      </c>
      <c r="C27" s="96">
        <f>IF(RES_hh_fech!C27=0,0,RES_hh_fech!C27/RES_summary!C$19)</f>
        <v>10.229843799553029</v>
      </c>
      <c r="D27" s="96">
        <f>IF(RES_hh_fech!D27=0,0,RES_hh_fech!D27/RES_summary!D$19)</f>
        <v>10.227152557867415</v>
      </c>
      <c r="E27" s="96">
        <f>IF(RES_hh_fech!E27=0,0,RES_hh_fech!E27/RES_summary!E$19)</f>
        <v>10.234618282809173</v>
      </c>
      <c r="F27" s="96">
        <f>IF(RES_hh_fech!F27=0,0,RES_hh_fech!F27/RES_summary!F$19)</f>
        <v>10.198477373961538</v>
      </c>
      <c r="G27" s="96">
        <f>IF(RES_hh_fech!G27=0,0,RES_hh_fech!G27/RES_summary!G$19)</f>
        <v>10.403515874586413</v>
      </c>
      <c r="H27" s="96">
        <f>IF(RES_hh_fech!H27=0,0,RES_hh_fech!H27/RES_summary!H$19)</f>
        <v>10.538167580663746</v>
      </c>
      <c r="I27" s="96">
        <f>IF(RES_hh_fech!I27=0,0,RES_hh_fech!I27/RES_summary!I$19)</f>
        <v>10.492866793890387</v>
      </c>
      <c r="J27" s="96">
        <f>IF(RES_hh_fech!J27=0,0,RES_hh_fech!J27/RES_summary!J$19)</f>
        <v>10.683494606650857</v>
      </c>
      <c r="K27" s="96">
        <f>IF(RES_hh_fech!K27=0,0,RES_hh_fech!K27/RES_summary!K$19)</f>
        <v>11.377418663801217</v>
      </c>
      <c r="L27" s="96">
        <f>IF(RES_hh_fech!L27=0,0,RES_hh_fech!L27/RES_summary!L$19)</f>
        <v>11.973263499842485</v>
      </c>
      <c r="M27" s="96">
        <f>IF(RES_hh_fech!M27=0,0,RES_hh_fech!M27/RES_summary!M$19)</f>
        <v>12.024476223165813</v>
      </c>
      <c r="N27" s="96">
        <f>IF(RES_hh_fech!N27=0,0,RES_hh_fech!N27/RES_summary!N$19)</f>
        <v>12.57052705292708</v>
      </c>
      <c r="O27" s="96">
        <f>IF(RES_hh_fech!O27=0,0,RES_hh_fech!O27/RES_summary!O$19)</f>
        <v>12.462492133399321</v>
      </c>
      <c r="P27" s="96">
        <f>IF(RES_hh_fech!P27=0,0,RES_hh_fech!P27/RES_summary!P$19)</f>
        <v>12.357680603737982</v>
      </c>
      <c r="Q27" s="96">
        <f>IF(RES_hh_fech!Q27=0,0,RES_hh_fech!Q27/RES_summary!Q$19)</f>
        <v>12.16592139507897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18.509703704632653</v>
      </c>
      <c r="C29" s="95">
        <f>IF(RES_hh_fech!C29=0,0,RES_hh_fech!C29/RES_summary!C$19)</f>
        <v>18.457264075799003</v>
      </c>
      <c r="D29" s="95">
        <f>IF(RES_hh_fech!D29=0,0,RES_hh_fech!D29/RES_summary!D$19)</f>
        <v>18.200987254819523</v>
      </c>
      <c r="E29" s="95">
        <f>IF(RES_hh_fech!E29=0,0,RES_hh_fech!E29/RES_summary!E$19)</f>
        <v>20.66172761324475</v>
      </c>
      <c r="F29" s="95">
        <f>IF(RES_hh_fech!F29=0,0,RES_hh_fech!F29/RES_summary!F$19)</f>
        <v>15.718656953750004</v>
      </c>
      <c r="G29" s="95">
        <f>IF(RES_hh_fech!G29=0,0,RES_hh_fech!G29/RES_summary!G$19)</f>
        <v>18.044943080825682</v>
      </c>
      <c r="H29" s="95">
        <f>IF(RES_hh_fech!H29=0,0,RES_hh_fech!H29/RES_summary!H$19)</f>
        <v>18.070058386654196</v>
      </c>
      <c r="I29" s="95">
        <f>IF(RES_hh_fech!I29=0,0,RES_hh_fech!I29/RES_summary!I$19)</f>
        <v>17.943045963366853</v>
      </c>
      <c r="J29" s="95">
        <f>IF(RES_hh_fech!J29=0,0,RES_hh_fech!J29/RES_summary!J$19)</f>
        <v>17.804367096403606</v>
      </c>
      <c r="K29" s="95">
        <f>IF(RES_hh_fech!K29=0,0,RES_hh_fech!K29/RES_summary!K$19)</f>
        <v>17.617945875444079</v>
      </c>
      <c r="L29" s="95">
        <f>IF(RES_hh_fech!L29=0,0,RES_hh_fech!L29/RES_summary!L$19)</f>
        <v>17.496674451786333</v>
      </c>
      <c r="M29" s="95">
        <f>IF(RES_hh_fech!M29=0,0,RES_hh_fech!M29/RES_summary!M$19)</f>
        <v>17.189413499739771</v>
      </c>
      <c r="N29" s="95">
        <f>IF(RES_hh_fech!N29=0,0,RES_hh_fech!N29/RES_summary!N$19)</f>
        <v>17.001895496957424</v>
      </c>
      <c r="O29" s="95">
        <f>IF(RES_hh_fech!O29=0,0,RES_hh_fech!O29/RES_summary!O$19)</f>
        <v>16.836278719657845</v>
      </c>
      <c r="P29" s="95">
        <f>IF(RES_hh_fech!P29=0,0,RES_hh_fech!P29/RES_summary!P$19)</f>
        <v>16.748642661407903</v>
      </c>
      <c r="Q29" s="95">
        <f>IF(RES_hh_fech!Q29=0,0,RES_hh_fech!Q29/RES_summary!Q$19)</f>
        <v>16.332944800716504</v>
      </c>
    </row>
    <row r="30" spans="1:17" ht="12" customHeight="1" x14ac:dyDescent="0.25">
      <c r="A30" s="87" t="s">
        <v>109</v>
      </c>
      <c r="B30" s="95">
        <f>IF(RES_hh_fech!B30=0,0,RES_hh_fech!B30/RES_summary!B$19)</f>
        <v>17.188072788700392</v>
      </c>
      <c r="C30" s="95">
        <f>IF(RES_hh_fech!C30=0,0,RES_hh_fech!C30/RES_summary!C$19)</f>
        <v>17.082344787505875</v>
      </c>
      <c r="D30" s="95">
        <f>IF(RES_hh_fech!D30=0,0,RES_hh_fech!D30/RES_summary!D$19)</f>
        <v>17.015403570801816</v>
      </c>
      <c r="E30" s="95">
        <f>IF(RES_hh_fech!E30=0,0,RES_hh_fech!E30/RES_summary!E$19)</f>
        <v>16.902165109611786</v>
      </c>
      <c r="F30" s="95">
        <f>IF(RES_hh_fech!F30=0,0,RES_hh_fech!F30/RES_summary!F$19)</f>
        <v>16.83957766756112</v>
      </c>
      <c r="G30" s="95">
        <f>IF(RES_hh_fech!G30=0,0,RES_hh_fech!G30/RES_summary!G$19)</f>
        <v>16.75594506694225</v>
      </c>
      <c r="H30" s="95">
        <f>IF(RES_hh_fech!H30=0,0,RES_hh_fech!H30/RES_summary!H$19)</f>
        <v>16.778793122478916</v>
      </c>
      <c r="I30" s="95">
        <f>IF(RES_hh_fech!I30=0,0,RES_hh_fech!I30/RES_summary!I$19)</f>
        <v>16.662043067909394</v>
      </c>
      <c r="J30" s="95">
        <f>IF(RES_hh_fech!J30=0,0,RES_hh_fech!J30/RES_summary!J$19)</f>
        <v>16.532459613204335</v>
      </c>
      <c r="K30" s="95">
        <f>IF(RES_hh_fech!K30=0,0,RES_hh_fech!K30/RES_summary!K$19)</f>
        <v>16.359685411974244</v>
      </c>
      <c r="L30" s="95">
        <f>IF(RES_hh_fech!L30=0,0,RES_hh_fech!L30/RES_summary!L$19)</f>
        <v>16.246629399670574</v>
      </c>
      <c r="M30" s="95">
        <f>IF(RES_hh_fech!M30=0,0,RES_hh_fech!M30/RES_summary!M$19)</f>
        <v>16.080130386145186</v>
      </c>
      <c r="N30" s="95">
        <f>IF(RES_hh_fech!N30=0,0,RES_hh_fech!N30/RES_summary!N$19)</f>
        <v>16.274817172230854</v>
      </c>
      <c r="O30" s="95">
        <f>IF(RES_hh_fech!O30=0,0,RES_hh_fech!O30/RES_summary!O$19)</f>
        <v>16.062374311678877</v>
      </c>
      <c r="P30" s="95">
        <f>IF(RES_hh_fech!P30=0,0,RES_hh_fech!P30/RES_summary!P$19)</f>
        <v>16.009132997951397</v>
      </c>
      <c r="Q30" s="95">
        <f>IF(RES_hh_fech!Q30=0,0,RES_hh_fech!Q30/RES_summary!Q$19)</f>
        <v>15.626600283105342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10.251663114438466</v>
      </c>
      <c r="C32" s="18">
        <f>IF(RES_hh_fech!C32=0,0,RES_hh_fech!C32/RES_summary!C$19)</f>
        <v>10.097308824329629</v>
      </c>
      <c r="D32" s="18">
        <f>IF(RES_hh_fech!D32=0,0,RES_hh_fech!D32/RES_summary!D$19)</f>
        <v>10.09688894018888</v>
      </c>
      <c r="E32" s="18">
        <f>IF(RES_hh_fech!E32=0,0,RES_hh_fech!E32/RES_summary!E$19)</f>
        <v>10.060792063610432</v>
      </c>
      <c r="F32" s="18">
        <f>IF(RES_hh_fech!F32=0,0,RES_hh_fech!F32/RES_summary!F$19)</f>
        <v>10.091674673253864</v>
      </c>
      <c r="G32" s="18">
        <f>IF(RES_hh_fech!G32=0,0,RES_hh_fech!G32/RES_summary!G$19)</f>
        <v>10.254974983658208</v>
      </c>
      <c r="H32" s="18">
        <f>IF(RES_hh_fech!H32=0,0,RES_hh_fech!H32/RES_summary!H$19)</f>
        <v>10.464990949685749</v>
      </c>
      <c r="I32" s="18">
        <f>IF(RES_hh_fech!I32=0,0,RES_hh_fech!I32/RES_summary!I$19)</f>
        <v>10.392507073803294</v>
      </c>
      <c r="J32" s="18">
        <f>IF(RES_hh_fech!J32=0,0,RES_hh_fech!J32/RES_summary!J$19)</f>
        <v>10.543747936008959</v>
      </c>
      <c r="K32" s="18">
        <f>IF(RES_hh_fech!K32=0,0,RES_hh_fech!K32/RES_summary!K$19)</f>
        <v>11.235280385598328</v>
      </c>
      <c r="L32" s="18">
        <f>IF(RES_hh_fech!L32=0,0,RES_hh_fech!L32/RES_summary!L$19)</f>
        <v>11.883972502526074</v>
      </c>
      <c r="M32" s="18">
        <f>IF(RES_hh_fech!M32=0,0,RES_hh_fech!M32/RES_summary!M$19)</f>
        <v>11.957079811375664</v>
      </c>
      <c r="N32" s="18">
        <f>IF(RES_hh_fech!N32=0,0,RES_hh_fech!N32/RES_summary!N$19)</f>
        <v>12.520838542746752</v>
      </c>
      <c r="O32" s="18">
        <f>IF(RES_hh_fech!O32=0,0,RES_hh_fech!O32/RES_summary!O$19)</f>
        <v>12.397788964608274</v>
      </c>
      <c r="P32" s="18">
        <f>IF(RES_hh_fech!P32=0,0,RES_hh_fech!P32/RES_summary!P$19)</f>
        <v>12.292537146951499</v>
      </c>
      <c r="Q32" s="18">
        <f>IF(RES_hh_fech!Q32=0,0,RES_hh_fech!Q32/RES_summary!Q$19)</f>
        <v>12.088620341108086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185.06529074892117</v>
      </c>
      <c r="C3" s="100">
        <f>IF(RES_hh_tesh!C3=0,0,RES_hh_tesh!C3/RES_summary!C$19)</f>
        <v>203.69556250298984</v>
      </c>
      <c r="D3" s="100">
        <f>IF(RES_hh_tesh!D3=0,0,RES_hh_tesh!D3/RES_summary!D$19)</f>
        <v>201.82830668281147</v>
      </c>
      <c r="E3" s="100">
        <f>IF(RES_hh_tesh!E3=0,0,RES_hh_tesh!E3/RES_summary!E$19)</f>
        <v>209.47882341451091</v>
      </c>
      <c r="F3" s="100">
        <f>IF(RES_hh_tesh!F3=0,0,RES_hh_tesh!F3/RES_summary!F$19)</f>
        <v>196.82766771379923</v>
      </c>
      <c r="G3" s="100">
        <f>IF(RES_hh_tesh!G3=0,0,RES_hh_tesh!G3/RES_summary!G$19)</f>
        <v>194.89817579824665</v>
      </c>
      <c r="H3" s="100">
        <f>IF(RES_hh_tesh!H3=0,0,RES_hh_tesh!H3/RES_summary!H$19)</f>
        <v>196.56632670489279</v>
      </c>
      <c r="I3" s="100">
        <f>IF(RES_hh_tesh!I3=0,0,RES_hh_tesh!I3/RES_summary!I$19)</f>
        <v>196.56234215270831</v>
      </c>
      <c r="J3" s="100">
        <f>IF(RES_hh_tesh!J3=0,0,RES_hh_tesh!J3/RES_summary!J$19)</f>
        <v>191.16992251397761</v>
      </c>
      <c r="K3" s="100">
        <f>IF(RES_hh_tesh!K3=0,0,RES_hh_tesh!K3/RES_summary!K$19)</f>
        <v>200.59836128028934</v>
      </c>
      <c r="L3" s="100">
        <f>IF(RES_hh_tesh!L3=0,0,RES_hh_tesh!L3/RES_summary!L$19)</f>
        <v>221.71082324146963</v>
      </c>
      <c r="M3" s="100">
        <f>IF(RES_hh_tesh!M3=0,0,RES_hh_tesh!M3/RES_summary!M$19)</f>
        <v>192.23672946739234</v>
      </c>
      <c r="N3" s="100">
        <f>IF(RES_hh_tesh!N3=0,0,RES_hh_tesh!N3/RES_summary!N$19)</f>
        <v>209.15265805414919</v>
      </c>
      <c r="O3" s="100">
        <f>IF(RES_hh_tesh!O3=0,0,RES_hh_tesh!O3/RES_summary!O$19)</f>
        <v>197.78041550676735</v>
      </c>
      <c r="P3" s="100">
        <f>IF(RES_hh_tesh!P3=0,0,RES_hh_tesh!P3/RES_summary!P$19)</f>
        <v>197.23891887880427</v>
      </c>
      <c r="Q3" s="100">
        <f>IF(RES_hh_tesh!Q3=0,0,RES_hh_tesh!Q3/RES_summary!Q$19)</f>
        <v>191.52780164830338</v>
      </c>
    </row>
    <row r="4" spans="1:17" ht="12.95" customHeight="1" x14ac:dyDescent="0.25">
      <c r="A4" s="89" t="s">
        <v>65</v>
      </c>
      <c r="B4" s="96">
        <f>IF(RES_hh_tesh!B4=0,0,RES_hh_tesh!B4/RES_summary!B$19)</f>
        <v>147.68217285198051</v>
      </c>
      <c r="C4" s="96">
        <f>IF(RES_hh_tesh!C4=0,0,RES_hh_tesh!C4/RES_summary!C$19)</f>
        <v>166.82784366143153</v>
      </c>
      <c r="D4" s="96">
        <f>IF(RES_hh_tesh!D4=0,0,RES_hh_tesh!D4/RES_summary!D$19)</f>
        <v>165.08051392441274</v>
      </c>
      <c r="E4" s="96">
        <f>IF(RES_hh_tesh!E4=0,0,RES_hh_tesh!E4/RES_summary!E$19)</f>
        <v>172.87200268245692</v>
      </c>
      <c r="F4" s="96">
        <f>IF(RES_hh_tesh!F4=0,0,RES_hh_tesh!F4/RES_summary!F$19)</f>
        <v>160.35883610085247</v>
      </c>
      <c r="G4" s="96">
        <f>IF(RES_hh_tesh!G4=0,0,RES_hh_tesh!G4/RES_summary!G$19)</f>
        <v>158.08263926486558</v>
      </c>
      <c r="H4" s="96">
        <f>IF(RES_hh_tesh!H4=0,0,RES_hh_tesh!H4/RES_summary!H$19)</f>
        <v>159.48025314266377</v>
      </c>
      <c r="I4" s="96">
        <f>IF(RES_hh_tesh!I4=0,0,RES_hh_tesh!I4/RES_summary!I$19)</f>
        <v>159.5952733526351</v>
      </c>
      <c r="J4" s="96">
        <f>IF(RES_hh_tesh!J4=0,0,RES_hh_tesh!J4/RES_summary!J$19)</f>
        <v>153.87935148271643</v>
      </c>
      <c r="K4" s="96">
        <f>IF(RES_hh_tesh!K4=0,0,RES_hh_tesh!K4/RES_summary!K$19)</f>
        <v>162.24774525821351</v>
      </c>
      <c r="L4" s="96">
        <f>IF(RES_hh_tesh!L4=0,0,RES_hh_tesh!L4/RES_summary!L$19)</f>
        <v>182.44736989598735</v>
      </c>
      <c r="M4" s="96">
        <f>IF(RES_hh_tesh!M4=0,0,RES_hh_tesh!M4/RES_summary!M$19)</f>
        <v>152.7489969133367</v>
      </c>
      <c r="N4" s="96">
        <f>IF(RES_hh_tesh!N4=0,0,RES_hh_tesh!N4/RES_summary!N$19)</f>
        <v>168.65954396332108</v>
      </c>
      <c r="O4" s="96">
        <f>IF(RES_hh_tesh!O4=0,0,RES_hh_tesh!O4/RES_summary!O$19)</f>
        <v>157.37275335555253</v>
      </c>
      <c r="P4" s="96">
        <f>IF(RES_hh_tesh!P4=0,0,RES_hh_tesh!P4/RES_summary!P$19)</f>
        <v>157.0702063355607</v>
      </c>
      <c r="Q4" s="96">
        <f>IF(RES_hh_tesh!Q4=0,0,RES_hh_tesh!Q4/RES_summary!Q$19)</f>
        <v>151.94783096243219</v>
      </c>
    </row>
    <row r="5" spans="1:17" ht="12" customHeight="1" x14ac:dyDescent="0.25">
      <c r="A5" s="87" t="s">
        <v>58</v>
      </c>
      <c r="B5" s="95">
        <f>IF(RES_hh_tesh!B5=0,0,RES_hh_tesh!B5/RES_summary!B$19)</f>
        <v>144.39874759020174</v>
      </c>
      <c r="C5" s="95">
        <f>IF(RES_hh_tesh!C5=0,0,RES_hh_tesh!C5/RES_summary!C$19)</f>
        <v>163.97952811439947</v>
      </c>
      <c r="D5" s="95">
        <f>IF(RES_hh_tesh!D5=0,0,RES_hh_tesh!D5/RES_summary!D$19)</f>
        <v>161.56434746426581</v>
      </c>
      <c r="E5" s="95">
        <f>IF(RES_hh_tesh!E5=0,0,RES_hh_tesh!E5/RES_summary!E$19)</f>
        <v>168.17466788442786</v>
      </c>
      <c r="F5" s="95">
        <f>IF(RES_hh_tesh!F5=0,0,RES_hh_tesh!F5/RES_summary!F$19)</f>
        <v>155.76597460374214</v>
      </c>
      <c r="G5" s="95">
        <f>IF(RES_hh_tesh!G5=0,0,RES_hh_tesh!G5/RES_summary!G$19)</f>
        <v>152.79401706896869</v>
      </c>
      <c r="H5" s="95">
        <f>IF(RES_hh_tesh!H5=0,0,RES_hh_tesh!H5/RES_summary!H$19)</f>
        <v>153.86049389020508</v>
      </c>
      <c r="I5" s="95">
        <f>IF(RES_hh_tesh!I5=0,0,RES_hh_tesh!I5/RES_summary!I$19)</f>
        <v>154.03416360894127</v>
      </c>
      <c r="J5" s="95">
        <f>IF(RES_hh_tesh!J5=0,0,RES_hh_tesh!J5/RES_summary!J$19)</f>
        <v>148.29969446816258</v>
      </c>
      <c r="K5" s="95">
        <f>IF(RES_hh_tesh!K5=0,0,RES_hh_tesh!K5/RES_summary!K$19)</f>
        <v>154.60139823528718</v>
      </c>
      <c r="L5" s="95">
        <f>IF(RES_hh_tesh!L5=0,0,RES_hh_tesh!L5/RES_summary!L$19)</f>
        <v>174.82726010749462</v>
      </c>
      <c r="M5" s="95">
        <f>IF(RES_hh_tesh!M5=0,0,RES_hh_tesh!M5/RES_summary!M$19)</f>
        <v>146.12695623113501</v>
      </c>
      <c r="N5" s="95">
        <f>IF(RES_hh_tesh!N5=0,0,RES_hh_tesh!N5/RES_summary!N$19)</f>
        <v>161.57741519984552</v>
      </c>
      <c r="O5" s="95">
        <f>IF(RES_hh_tesh!O5=0,0,RES_hh_tesh!O5/RES_summary!O$19)</f>
        <v>150.78717871490778</v>
      </c>
      <c r="P5" s="95">
        <f>IF(RES_hh_tesh!P5=0,0,RES_hh_tesh!P5/RES_summary!P$19)</f>
        <v>150.23061893841989</v>
      </c>
      <c r="Q5" s="95">
        <f>IF(RES_hh_tesh!Q5=0,0,RES_hh_tesh!Q5/RES_summary!Q$19)</f>
        <v>144.84524924305771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144.40347278512641</v>
      </c>
      <c r="C7" s="95">
        <f>IF(RES_hh_tesh!C7=0,0,RES_hh_tesh!C7/RES_summary!C$19)</f>
        <v>164.52187659585115</v>
      </c>
      <c r="D7" s="95">
        <f>IF(RES_hh_tesh!D7=0,0,RES_hh_tesh!D7/RES_summary!D$19)</f>
        <v>158.50937890995826</v>
      </c>
      <c r="E7" s="95">
        <f>IF(RES_hh_tesh!E7=0,0,RES_hh_tesh!E7/RES_summary!E$19)</f>
        <v>172.55912800844283</v>
      </c>
      <c r="F7" s="95">
        <f>IF(RES_hh_tesh!F7=0,0,RES_hh_tesh!F7/RES_summary!F$19)</f>
        <v>155.46555720388906</v>
      </c>
      <c r="G7" s="95">
        <f>IF(RES_hh_tesh!G7=0,0,RES_hh_tesh!G7/RES_summary!G$19)</f>
        <v>151.96719696663592</v>
      </c>
      <c r="H7" s="95">
        <f>IF(RES_hh_tesh!H7=0,0,RES_hh_tesh!H7/RES_summary!H$19)</f>
        <v>151.72998468287742</v>
      </c>
      <c r="I7" s="95">
        <f>IF(RES_hh_tesh!I7=0,0,RES_hh_tesh!I7/RES_summary!I$19)</f>
        <v>153.24027688886707</v>
      </c>
      <c r="J7" s="95">
        <f>IF(RES_hh_tesh!J7=0,0,RES_hh_tesh!J7/RES_summary!J$19)</f>
        <v>146.56618102615485</v>
      </c>
      <c r="K7" s="95">
        <f>IF(RES_hh_tesh!K7=0,0,RES_hh_tesh!K7/RES_summary!K$19)</f>
        <v>153.04335091120524</v>
      </c>
      <c r="L7" s="95">
        <f>IF(RES_hh_tesh!L7=0,0,RES_hh_tesh!L7/RES_summary!L$19)</f>
        <v>171.8781384504388</v>
      </c>
      <c r="M7" s="95">
        <f>IF(RES_hh_tesh!M7=0,0,RES_hh_tesh!M7/RES_summary!M$19)</f>
        <v>143.13017030982837</v>
      </c>
      <c r="N7" s="95">
        <f>IF(RES_hh_tesh!N7=0,0,RES_hh_tesh!N7/RES_summary!N$19)</f>
        <v>157.83158366063316</v>
      </c>
      <c r="O7" s="95">
        <f>IF(RES_hh_tesh!O7=0,0,RES_hh_tesh!O7/RES_summary!O$19)</f>
        <v>146.25709066002179</v>
      </c>
      <c r="P7" s="95">
        <f>IF(RES_hh_tesh!P7=0,0,RES_hh_tesh!P7/RES_summary!P$19)</f>
        <v>147.87667000213426</v>
      </c>
      <c r="Q7" s="95">
        <f>IF(RES_hh_tesh!Q7=0,0,RES_hh_tesh!Q7/RES_summary!Q$19)</f>
        <v>142.18134617571044</v>
      </c>
    </row>
    <row r="8" spans="1:17" ht="12" customHeight="1" x14ac:dyDescent="0.25">
      <c r="A8" s="87" t="s">
        <v>109</v>
      </c>
      <c r="B8" s="95">
        <f>IF(RES_hh_tesh!B8=0,0,RES_hh_tesh!B8/RES_summary!B$19)</f>
        <v>144.4022025216793</v>
      </c>
      <c r="C8" s="95">
        <f>IF(RES_hh_tesh!C8=0,0,RES_hh_tesh!C8/RES_summary!C$19)</f>
        <v>164.29608070051472</v>
      </c>
      <c r="D8" s="95">
        <f>IF(RES_hh_tesh!D8=0,0,RES_hh_tesh!D8/RES_summary!D$19)</f>
        <v>166.09519210363703</v>
      </c>
      <c r="E8" s="95">
        <f>IF(RES_hh_tesh!E8=0,0,RES_hh_tesh!E8/RES_summary!E$19)</f>
        <v>164.30911819311933</v>
      </c>
      <c r="F8" s="95">
        <f>IF(RES_hh_tesh!F8=0,0,RES_hh_tesh!F8/RES_summary!F$19)</f>
        <v>156.64423917538733</v>
      </c>
      <c r="G8" s="95">
        <f>IF(RES_hh_tesh!G8=0,0,RES_hh_tesh!G8/RES_summary!G$19)</f>
        <v>153.64506197614307</v>
      </c>
      <c r="H8" s="95">
        <f>IF(RES_hh_tesh!H8=0,0,RES_hh_tesh!H8/RES_summary!H$19)</f>
        <v>155.4387998498965</v>
      </c>
      <c r="I8" s="95">
        <f>IF(RES_hh_tesh!I8=0,0,RES_hh_tesh!I8/RES_summary!I$19)</f>
        <v>156.21784935440073</v>
      </c>
      <c r="J8" s="95">
        <f>IF(RES_hh_tesh!J8=0,0,RES_hh_tesh!J8/RES_summary!J$19)</f>
        <v>149.48277869644357</v>
      </c>
      <c r="K8" s="95">
        <f>IF(RES_hh_tesh!K8=0,0,RES_hh_tesh!K8/RES_summary!K$19)</f>
        <v>156.06771747558966</v>
      </c>
      <c r="L8" s="95">
        <f>IF(RES_hh_tesh!L8=0,0,RES_hh_tesh!L8/RES_summary!L$19)</f>
        <v>174.67764157322736</v>
      </c>
      <c r="M8" s="95">
        <f>IF(RES_hh_tesh!M8=0,0,RES_hh_tesh!M8/RES_summary!M$19)</f>
        <v>146.75049120138209</v>
      </c>
      <c r="N8" s="95">
        <f>IF(RES_hh_tesh!N8=0,0,RES_hh_tesh!N8/RES_summary!N$19)</f>
        <v>160.80212697111511</v>
      </c>
      <c r="O8" s="95">
        <f>IF(RES_hh_tesh!O8=0,0,RES_hh_tesh!O8/RES_summary!O$19)</f>
        <v>149.51342397974088</v>
      </c>
      <c r="P8" s="95">
        <f>IF(RES_hh_tesh!P8=0,0,RES_hh_tesh!P8/RES_summary!P$19)</f>
        <v>148.42084838981748</v>
      </c>
      <c r="Q8" s="95">
        <f>IF(RES_hh_tesh!Q8=0,0,RES_hh_tesh!Q8/RES_summary!Q$19)</f>
        <v>142.55782119608173</v>
      </c>
    </row>
    <row r="9" spans="1:17" ht="12" customHeight="1" x14ac:dyDescent="0.25">
      <c r="A9" s="87" t="s">
        <v>55</v>
      </c>
      <c r="B9" s="95">
        <f>IF(RES_hh_tesh!B9=0,0,RES_hh_tesh!B9/RES_summary!B$19)</f>
        <v>144.40353211904809</v>
      </c>
      <c r="C9" s="95">
        <f>IF(RES_hh_tesh!C9=0,0,RES_hh_tesh!C9/RES_summary!C$19)</f>
        <v>165.26638618314962</v>
      </c>
      <c r="D9" s="95">
        <f>IF(RES_hh_tesh!D9=0,0,RES_hh_tesh!D9/RES_summary!D$19)</f>
        <v>167.35764742336914</v>
      </c>
      <c r="E9" s="95">
        <f>IF(RES_hh_tesh!E9=0,0,RES_hh_tesh!E9/RES_summary!E$19)</f>
        <v>170.27540476138913</v>
      </c>
      <c r="F9" s="95">
        <f>IF(RES_hh_tesh!F9=0,0,RES_hh_tesh!F9/RES_summary!F$19)</f>
        <v>161.57184109014597</v>
      </c>
      <c r="G9" s="95">
        <f>IF(RES_hh_tesh!G9=0,0,RES_hh_tesh!G9/RES_summary!G$19)</f>
        <v>159.61280412395237</v>
      </c>
      <c r="H9" s="95">
        <f>IF(RES_hh_tesh!H9=0,0,RES_hh_tesh!H9/RES_summary!H$19)</f>
        <v>161.92049642217773</v>
      </c>
      <c r="I9" s="95">
        <f>IF(RES_hh_tesh!I9=0,0,RES_hh_tesh!I9/RES_summary!I$19)</f>
        <v>163.4163526081839</v>
      </c>
      <c r="J9" s="95">
        <f>IF(RES_hh_tesh!J9=0,0,RES_hh_tesh!J9/RES_summary!J$19)</f>
        <v>158.93272741627752</v>
      </c>
      <c r="K9" s="95">
        <f>IF(RES_hh_tesh!K9=0,0,RES_hh_tesh!K9/RES_summary!K$19)</f>
        <v>166.83477610279391</v>
      </c>
      <c r="L9" s="95">
        <f>IF(RES_hh_tesh!L9=0,0,RES_hh_tesh!L9/RES_summary!L$19)</f>
        <v>187.64504183635663</v>
      </c>
      <c r="M9" s="95">
        <f>IF(RES_hh_tesh!M9=0,0,RES_hh_tesh!M9/RES_summary!M$19)</f>
        <v>156.40800198992957</v>
      </c>
      <c r="N9" s="95">
        <f>IF(RES_hh_tesh!N9=0,0,RES_hh_tesh!N9/RES_summary!N$19)</f>
        <v>171.71160794412083</v>
      </c>
      <c r="O9" s="95">
        <f>IF(RES_hh_tesh!O9=0,0,RES_hh_tesh!O9/RES_summary!O$19)</f>
        <v>157.73208512632624</v>
      </c>
      <c r="P9" s="95">
        <f>IF(RES_hh_tesh!P9=0,0,RES_hh_tesh!P9/RES_summary!P$19)</f>
        <v>160.33386780814831</v>
      </c>
      <c r="Q9" s="95">
        <f>IF(RES_hh_tesh!Q9=0,0,RES_hh_tesh!Q9/RES_summary!Q$19)</f>
        <v>152.30882966433572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144.40345903175356</v>
      </c>
      <c r="C11" s="95">
        <f>IF(RES_hh_tesh!C11=0,0,RES_hh_tesh!C11/RES_summary!C$19)</f>
        <v>163.97055556748145</v>
      </c>
      <c r="D11" s="95">
        <f>IF(RES_hh_tesh!D11=0,0,RES_hh_tesh!D11/RES_summary!D$19)</f>
        <v>162.37499900180688</v>
      </c>
      <c r="E11" s="95">
        <f>IF(RES_hh_tesh!E11=0,0,RES_hh_tesh!E11/RES_summary!E$19)</f>
        <v>168.396140573217</v>
      </c>
      <c r="F11" s="95">
        <f>IF(RES_hh_tesh!F11=0,0,RES_hh_tesh!F11/RES_summary!F$19)</f>
        <v>156.1560240352089</v>
      </c>
      <c r="G11" s="95">
        <f>IF(RES_hh_tesh!G11=0,0,RES_hh_tesh!G11/RES_summary!G$19)</f>
        <v>152.98475649821111</v>
      </c>
      <c r="H11" s="95">
        <f>IF(RES_hh_tesh!H11=0,0,RES_hh_tesh!H11/RES_summary!H$19)</f>
        <v>154.42547982262101</v>
      </c>
      <c r="I11" s="95">
        <f>IF(RES_hh_tesh!I11=0,0,RES_hh_tesh!I11/RES_summary!I$19)</f>
        <v>154.64354701919837</v>
      </c>
      <c r="J11" s="95">
        <f>IF(RES_hh_tesh!J11=0,0,RES_hh_tesh!J11/RES_summary!J$19)</f>
        <v>148.43824348875842</v>
      </c>
      <c r="K11" s="95">
        <f>IF(RES_hh_tesh!K11=0,0,RES_hh_tesh!K11/RES_summary!K$19)</f>
        <v>155.04866642628181</v>
      </c>
      <c r="L11" s="95">
        <f>IF(RES_hh_tesh!L11=0,0,RES_hh_tesh!L11/RES_summary!L$19)</f>
        <v>173.69600627419862</v>
      </c>
      <c r="M11" s="95">
        <f>IF(RES_hh_tesh!M11=0,0,RES_hh_tesh!M11/RES_summary!M$19)</f>
        <v>145.00160829137681</v>
      </c>
      <c r="N11" s="95">
        <f>IF(RES_hh_tesh!N11=0,0,RES_hh_tesh!N11/RES_summary!N$19)</f>
        <v>159.92179880970099</v>
      </c>
      <c r="O11" s="95">
        <f>IF(RES_hh_tesh!O11=0,0,RES_hh_tesh!O11/RES_summary!O$19)</f>
        <v>150.59154776935046</v>
      </c>
      <c r="P11" s="95">
        <f>IF(RES_hh_tesh!P11=0,0,RES_hh_tesh!P11/RES_summary!P$19)</f>
        <v>148.36268531623693</v>
      </c>
      <c r="Q11" s="95">
        <f>IF(RES_hh_tesh!Q11=0,0,RES_hh_tesh!Q11/RES_summary!Q$19)</f>
        <v>144.24781618962768</v>
      </c>
    </row>
    <row r="12" spans="1:17" ht="12" customHeight="1" x14ac:dyDescent="0.25">
      <c r="A12" s="87" t="s">
        <v>115</v>
      </c>
      <c r="B12" s="95">
        <f>IF(RES_hh_tesh!B12=0,0,RES_hh_tesh!B12/RES_summary!B$19)</f>
        <v>151.96082465836523</v>
      </c>
      <c r="C12" s="95">
        <f>IF(RES_hh_tesh!C12=0,0,RES_hh_tesh!C12/RES_summary!C$19)</f>
        <v>171.40608194563848</v>
      </c>
      <c r="D12" s="95">
        <f>IF(RES_hh_tesh!D12=0,0,RES_hh_tesh!D12/RES_summary!D$19)</f>
        <v>172.32959418012621</v>
      </c>
      <c r="E12" s="95">
        <f>IF(RES_hh_tesh!E12=0,0,RES_hh_tesh!E12/RES_summary!E$19)</f>
        <v>183.52965798972858</v>
      </c>
      <c r="F12" s="95">
        <f>IF(RES_hh_tesh!F12=0,0,RES_hh_tesh!F12/RES_summary!F$19)</f>
        <v>172.96600507568499</v>
      </c>
      <c r="G12" s="95">
        <f>IF(RES_hh_tesh!G12=0,0,RES_hh_tesh!G12/RES_summary!G$19)</f>
        <v>171.79411368391607</v>
      </c>
      <c r="H12" s="95">
        <f>IF(RES_hh_tesh!H12=0,0,RES_hh_tesh!H12/RES_summary!H$19)</f>
        <v>173.32617343336671</v>
      </c>
      <c r="I12" s="95">
        <f>IF(RES_hh_tesh!I12=0,0,RES_hh_tesh!I12/RES_summary!I$19)</f>
        <v>173.72625318358158</v>
      </c>
      <c r="J12" s="95">
        <f>IF(RES_hh_tesh!J12=0,0,RES_hh_tesh!J12/RES_summary!J$19)</f>
        <v>167.67810481952836</v>
      </c>
      <c r="K12" s="95">
        <f>IF(RES_hh_tesh!K12=0,0,RES_hh_tesh!K12/RES_summary!K$19)</f>
        <v>176.29182761616573</v>
      </c>
      <c r="L12" s="95">
        <f>IF(RES_hh_tesh!L12=0,0,RES_hh_tesh!L12/RES_summary!L$19)</f>
        <v>198.0909083129757</v>
      </c>
      <c r="M12" s="95">
        <f>IF(RES_hh_tesh!M12=0,0,RES_hh_tesh!M12/RES_summary!M$19)</f>
        <v>165.70400218056494</v>
      </c>
      <c r="N12" s="95">
        <f>IF(RES_hh_tesh!N12=0,0,RES_hh_tesh!N12/RES_summary!N$19)</f>
        <v>182.68215953053036</v>
      </c>
      <c r="O12" s="95">
        <f>IF(RES_hh_tesh!O12=0,0,RES_hh_tesh!O12/RES_summary!O$19)</f>
        <v>170.21076551413375</v>
      </c>
      <c r="P12" s="95">
        <f>IF(RES_hh_tesh!P12=0,0,RES_hh_tesh!P12/RES_summary!P$19)</f>
        <v>169.62954315636844</v>
      </c>
      <c r="Q12" s="95">
        <f>IF(RES_hh_tesh!Q12=0,0,RES_hh_tesh!Q12/RES_summary!Q$19)</f>
        <v>163.7728538921863</v>
      </c>
    </row>
    <row r="13" spans="1:17" ht="12" customHeight="1" x14ac:dyDescent="0.25">
      <c r="A13" s="51" t="s">
        <v>114</v>
      </c>
      <c r="B13" s="22">
        <f>IF(RES_hh_tesh!B13=0,0,RES_hh_tesh!B13/RES_summary!B$19)</f>
        <v>151.96074890909745</v>
      </c>
      <c r="C13" s="22">
        <f>IF(RES_hh_tesh!C13=0,0,RES_hh_tesh!C13/RES_summary!C$19)</f>
        <v>168.4486702531384</v>
      </c>
      <c r="D13" s="22">
        <f>IF(RES_hh_tesh!D13=0,0,RES_hh_tesh!D13/RES_summary!D$19)</f>
        <v>165.35128658536382</v>
      </c>
      <c r="E13" s="22">
        <f>IF(RES_hh_tesh!E13=0,0,RES_hh_tesh!E13/RES_summary!E$19)</f>
        <v>171.96824506657933</v>
      </c>
      <c r="F13" s="22">
        <f>IF(RES_hh_tesh!F13=0,0,RES_hh_tesh!F13/RES_summary!F$19)</f>
        <v>157.83615283259445</v>
      </c>
      <c r="G13" s="22">
        <f>IF(RES_hh_tesh!G13=0,0,RES_hh_tesh!G13/RES_summary!G$19)</f>
        <v>155.1897899666545</v>
      </c>
      <c r="H13" s="22">
        <f>IF(RES_hh_tesh!H13=0,0,RES_hh_tesh!H13/RES_summary!H$19)</f>
        <v>155.67692063916459</v>
      </c>
      <c r="I13" s="22">
        <f>IF(RES_hh_tesh!I13=0,0,RES_hh_tesh!I13/RES_summary!I$19)</f>
        <v>153.15285840613095</v>
      </c>
      <c r="J13" s="22">
        <f>IF(RES_hh_tesh!J13=0,0,RES_hh_tesh!J13/RES_summary!J$19)</f>
        <v>145.41397250869153</v>
      </c>
      <c r="K13" s="22">
        <f>IF(RES_hh_tesh!K13=0,0,RES_hh_tesh!K13/RES_summary!K$19)</f>
        <v>156.30431872571845</v>
      </c>
      <c r="L13" s="22">
        <f>IF(RES_hh_tesh!L13=0,0,RES_hh_tesh!L13/RES_summary!L$19)</f>
        <v>176.27246039686284</v>
      </c>
      <c r="M13" s="22">
        <f>IF(RES_hh_tesh!M13=0,0,RES_hh_tesh!M13/RES_summary!M$19)</f>
        <v>147.15876015248548</v>
      </c>
      <c r="N13" s="22">
        <f>IF(RES_hh_tesh!N13=0,0,RES_hh_tesh!N13/RES_summary!N$19)</f>
        <v>162.57796242644497</v>
      </c>
      <c r="O13" s="22">
        <f>IF(RES_hh_tesh!O13=0,0,RES_hh_tesh!O13/RES_summary!O$19)</f>
        <v>151.39517306370976</v>
      </c>
      <c r="P13" s="22">
        <f>IF(RES_hh_tesh!P13=0,0,RES_hh_tesh!P13/RES_summary!P$19)</f>
        <v>151.24449017567127</v>
      </c>
      <c r="Q13" s="22">
        <f>IF(RES_hh_tesh!Q13=0,0,RES_hh_tesh!Q13/RES_summary!Q$19)</f>
        <v>146.89792608271378</v>
      </c>
    </row>
    <row r="14" spans="1:17" ht="12" customHeight="1" x14ac:dyDescent="0.25">
      <c r="A14" s="99" t="s">
        <v>117</v>
      </c>
      <c r="B14" s="98">
        <f>IF(RES_hh_tesh!B14=0,0,RES_hh_tesh!B14/RES_summary!B$19)</f>
        <v>1.9272973594794884</v>
      </c>
      <c r="C14" s="98">
        <f>IF(RES_hh_tesh!C14=0,0,RES_hh_tesh!C14/RES_summary!C$19)</f>
        <v>1.5121908220204539</v>
      </c>
      <c r="D14" s="98">
        <f>IF(RES_hh_tesh!D14=0,0,RES_hh_tesh!D14/RES_summary!D$19)</f>
        <v>1.4747672778651686</v>
      </c>
      <c r="E14" s="98">
        <f>IF(RES_hh_tesh!E14=0,0,RES_hh_tesh!E14/RES_summary!E$19)</f>
        <v>1.5241630635992858</v>
      </c>
      <c r="F14" s="98">
        <f>IF(RES_hh_tesh!F14=0,0,RES_hh_tesh!F14/RES_summary!F$19)</f>
        <v>1.3928611604351289</v>
      </c>
      <c r="G14" s="98">
        <f>IF(RES_hh_tesh!G14=0,0,RES_hh_tesh!G14/RES_summary!G$19)</f>
        <v>1.5933602773552555</v>
      </c>
      <c r="H14" s="98">
        <f>IF(RES_hh_tesh!H14=0,0,RES_hh_tesh!H14/RES_summary!H$19)</f>
        <v>1.5868677861522504</v>
      </c>
      <c r="I14" s="98">
        <f>IF(RES_hh_tesh!I14=0,0,RES_hh_tesh!I14/RES_summary!I$19)</f>
        <v>1.1230353022743655</v>
      </c>
      <c r="J14" s="98">
        <f>IF(RES_hh_tesh!J14=0,0,RES_hh_tesh!J14/RES_summary!J$19)</f>
        <v>1.0679928728084378</v>
      </c>
      <c r="K14" s="98">
        <f>IF(RES_hh_tesh!K14=0,0,RES_hh_tesh!K14/RES_summary!K$19)</f>
        <v>1.7814076614659116</v>
      </c>
      <c r="L14" s="98">
        <f>IF(RES_hh_tesh!L14=0,0,RES_hh_tesh!L14/RES_summary!L$19)</f>
        <v>2.1492493120970675</v>
      </c>
      <c r="M14" s="98">
        <f>IF(RES_hh_tesh!M14=0,0,RES_hh_tesh!M14/RES_summary!M$19)</f>
        <v>2.1035617369689583</v>
      </c>
      <c r="N14" s="98">
        <f>IF(RES_hh_tesh!N14=0,0,RES_hh_tesh!N14/RES_summary!N$19)</f>
        <v>2.4240684344096644</v>
      </c>
      <c r="O14" s="98">
        <f>IF(RES_hh_tesh!O14=0,0,RES_hh_tesh!O14/RES_summary!O$19)</f>
        <v>2.087622100964178</v>
      </c>
      <c r="P14" s="98">
        <f>IF(RES_hh_tesh!P14=0,0,RES_hh_tesh!P14/RES_summary!P$19)</f>
        <v>1.8639728464245349</v>
      </c>
      <c r="Q14" s="98">
        <f>IF(RES_hh_tesh!Q14=0,0,RES_hh_tesh!Q14/RES_summary!Q$19)</f>
        <v>2.0174764875135516</v>
      </c>
    </row>
    <row r="15" spans="1:17" ht="12.95" customHeight="1" x14ac:dyDescent="0.25">
      <c r="A15" s="89" t="s">
        <v>112</v>
      </c>
      <c r="B15" s="96">
        <f>IF(RES_hh_tesh!B15=0,0,RES_hh_tesh!B15/RES_summary!B$19)</f>
        <v>0.52108128057537695</v>
      </c>
      <c r="C15" s="96">
        <f>IF(RES_hh_tesh!C15=0,0,RES_hh_tesh!C15/RES_summary!C$19)</f>
        <v>0.55154402143809411</v>
      </c>
      <c r="D15" s="96">
        <f>IF(RES_hh_tesh!D15=0,0,RES_hh_tesh!D15/RES_summary!D$19)</f>
        <v>0.58189371590563921</v>
      </c>
      <c r="E15" s="96">
        <f>IF(RES_hh_tesh!E15=0,0,RES_hh_tesh!E15/RES_summary!E$19)</f>
        <v>0.60307152379767126</v>
      </c>
      <c r="F15" s="96">
        <f>IF(RES_hh_tesh!F15=0,0,RES_hh_tesh!F15/RES_summary!F$19)</f>
        <v>0.62432616798066065</v>
      </c>
      <c r="G15" s="96">
        <f>IF(RES_hh_tesh!G15=0,0,RES_hh_tesh!G15/RES_summary!G$19)</f>
        <v>0.66107493309969878</v>
      </c>
      <c r="H15" s="96">
        <f>IF(RES_hh_tesh!H15=0,0,RES_hh_tesh!H15/RES_summary!H$19)</f>
        <v>0.70727972922300031</v>
      </c>
      <c r="I15" s="96">
        <f>IF(RES_hh_tesh!I15=0,0,RES_hh_tesh!I15/RES_summary!I$19)</f>
        <v>0.7557735540437448</v>
      </c>
      <c r="J15" s="96">
        <f>IF(RES_hh_tesh!J15=0,0,RES_hh_tesh!J15/RES_summary!J$19)</f>
        <v>0.82359636783089885</v>
      </c>
      <c r="K15" s="96">
        <f>IF(RES_hh_tesh!K15=0,0,RES_hh_tesh!K15/RES_summary!K$19)</f>
        <v>0.85283371510724315</v>
      </c>
      <c r="L15" s="96">
        <f>IF(RES_hh_tesh!L15=0,0,RES_hh_tesh!L15/RES_summary!L$19)</f>
        <v>0.91317496324150216</v>
      </c>
      <c r="M15" s="96">
        <f>IF(RES_hh_tesh!M15=0,0,RES_hh_tesh!M15/RES_summary!M$19)</f>
        <v>0.99094587060946071</v>
      </c>
      <c r="N15" s="96">
        <f>IF(RES_hh_tesh!N15=0,0,RES_hh_tesh!N15/RES_summary!N$19)</f>
        <v>1.0316643943802057</v>
      </c>
      <c r="O15" s="96">
        <f>IF(RES_hh_tesh!O15=0,0,RES_hh_tesh!O15/RES_summary!O$19)</f>
        <v>1.1036529197349949</v>
      </c>
      <c r="P15" s="96">
        <f>IF(RES_hh_tesh!P15=0,0,RES_hh_tesh!P15/RES_summary!P$19)</f>
        <v>1.1114659957244173</v>
      </c>
      <c r="Q15" s="96">
        <f>IF(RES_hh_tesh!Q15=0,0,RES_hh_tesh!Q15/RES_summary!Q$19)</f>
        <v>1.1519515231275452</v>
      </c>
    </row>
    <row r="16" spans="1:17" ht="12" customHeight="1" x14ac:dyDescent="0.25">
      <c r="A16" s="87" t="s">
        <v>111</v>
      </c>
      <c r="B16" s="97">
        <f>IF(RES_hh_tesh!B16=0,0,RES_hh_tesh!B16/RES_summary!B$19)</f>
        <v>0.52108128057537695</v>
      </c>
      <c r="C16" s="97">
        <f>IF(RES_hh_tesh!C16=0,0,RES_hh_tesh!C16/RES_summary!C$19)</f>
        <v>0.55154402143809411</v>
      </c>
      <c r="D16" s="97">
        <f>IF(RES_hh_tesh!D16=0,0,RES_hh_tesh!D16/RES_summary!D$19)</f>
        <v>0.58189371590563921</v>
      </c>
      <c r="E16" s="97">
        <f>IF(RES_hh_tesh!E16=0,0,RES_hh_tesh!E16/RES_summary!E$19)</f>
        <v>0.60307152379767126</v>
      </c>
      <c r="F16" s="97">
        <f>IF(RES_hh_tesh!F16=0,0,RES_hh_tesh!F16/RES_summary!F$19)</f>
        <v>0.62432616798066065</v>
      </c>
      <c r="G16" s="97">
        <f>IF(RES_hh_tesh!G16=0,0,RES_hh_tesh!G16/RES_summary!G$19)</f>
        <v>0.66107493309969878</v>
      </c>
      <c r="H16" s="97">
        <f>IF(RES_hh_tesh!H16=0,0,RES_hh_tesh!H16/RES_summary!H$19)</f>
        <v>0.70727972922300031</v>
      </c>
      <c r="I16" s="97">
        <f>IF(RES_hh_tesh!I16=0,0,RES_hh_tesh!I16/RES_summary!I$19)</f>
        <v>0.7557735540437448</v>
      </c>
      <c r="J16" s="97">
        <f>IF(RES_hh_tesh!J16=0,0,RES_hh_tesh!J16/RES_summary!J$19)</f>
        <v>0.82359636783089885</v>
      </c>
      <c r="K16" s="97">
        <f>IF(RES_hh_tesh!K16=0,0,RES_hh_tesh!K16/RES_summary!K$19)</f>
        <v>0.85283371510724315</v>
      </c>
      <c r="L16" s="97">
        <f>IF(RES_hh_tesh!L16=0,0,RES_hh_tesh!L16/RES_summary!L$19)</f>
        <v>0.91317496324150216</v>
      </c>
      <c r="M16" s="97">
        <f>IF(RES_hh_tesh!M16=0,0,RES_hh_tesh!M16/RES_summary!M$19)</f>
        <v>0.99094587060946071</v>
      </c>
      <c r="N16" s="97">
        <f>IF(RES_hh_tesh!N16=0,0,RES_hh_tesh!N16/RES_summary!N$19)</f>
        <v>1.0316643943802057</v>
      </c>
      <c r="O16" s="97">
        <f>IF(RES_hh_tesh!O16=0,0,RES_hh_tesh!O16/RES_summary!O$19)</f>
        <v>1.1036529197349949</v>
      </c>
      <c r="P16" s="97">
        <f>IF(RES_hh_tesh!P16=0,0,RES_hh_tesh!P16/RES_summary!P$19)</f>
        <v>1.1114659957244173</v>
      </c>
      <c r="Q16" s="97">
        <f>IF(RES_hh_tesh!Q16=0,0,RES_hh_tesh!Q16/RES_summary!Q$19)</f>
        <v>1.1519515231275452</v>
      </c>
    </row>
    <row r="17" spans="1:17" ht="12.95" customHeight="1" x14ac:dyDescent="0.25">
      <c r="A17" s="89" t="s">
        <v>63</v>
      </c>
      <c r="B17" s="96">
        <f>IF(RES_hh_tesh!B17=0,0,RES_hh_tesh!B17/RES_summary!B$19)</f>
        <v>28.569334740564337</v>
      </c>
      <c r="C17" s="96">
        <f>IF(RES_hh_tesh!C17=0,0,RES_hh_tesh!C17/RES_summary!C$19)</f>
        <v>28.106810213267543</v>
      </c>
      <c r="D17" s="96">
        <f>IF(RES_hh_tesh!D17=0,0,RES_hh_tesh!D17/RES_summary!D$19)</f>
        <v>27.914597892587611</v>
      </c>
      <c r="E17" s="96">
        <f>IF(RES_hh_tesh!E17=0,0,RES_hh_tesh!E17/RES_summary!E$19)</f>
        <v>27.720669469750213</v>
      </c>
      <c r="F17" s="96">
        <f>IF(RES_hh_tesh!F17=0,0,RES_hh_tesh!F17/RES_summary!F$19)</f>
        <v>27.518948363904656</v>
      </c>
      <c r="G17" s="96">
        <f>IF(RES_hh_tesh!G17=0,0,RES_hh_tesh!G17/RES_summary!G$19)</f>
        <v>27.63471995305709</v>
      </c>
      <c r="H17" s="96">
        <f>IF(RES_hh_tesh!H17=0,0,RES_hh_tesh!H17/RES_summary!H$19)</f>
        <v>27.62919868767726</v>
      </c>
      <c r="I17" s="96">
        <f>IF(RES_hh_tesh!I17=0,0,RES_hh_tesh!I17/RES_summary!I$19)</f>
        <v>27.471048263026304</v>
      </c>
      <c r="J17" s="96">
        <f>IF(RES_hh_tesh!J17=0,0,RES_hh_tesh!J17/RES_summary!J$19)</f>
        <v>27.549001516686111</v>
      </c>
      <c r="K17" s="96">
        <f>IF(RES_hh_tesh!K17=0,0,RES_hh_tesh!K17/RES_summary!K$19)</f>
        <v>27.984972381098892</v>
      </c>
      <c r="L17" s="96">
        <f>IF(RES_hh_tesh!L17=0,0,RES_hh_tesh!L17/RES_summary!L$19)</f>
        <v>28.257991640254549</v>
      </c>
      <c r="M17" s="96">
        <f>IF(RES_hh_tesh!M17=0,0,RES_hh_tesh!M17/RES_summary!M$19)</f>
        <v>28.309606987095545</v>
      </c>
      <c r="N17" s="96">
        <f>IF(RES_hh_tesh!N17=0,0,RES_hh_tesh!N17/RES_summary!N$19)</f>
        <v>28.765379505854948</v>
      </c>
      <c r="O17" s="96">
        <f>IF(RES_hh_tesh!O17=0,0,RES_hh_tesh!O17/RES_summary!O$19)</f>
        <v>28.697522618804463</v>
      </c>
      <c r="P17" s="96">
        <f>IF(RES_hh_tesh!P17=0,0,RES_hh_tesh!P17/RES_summary!P$19)</f>
        <v>28.514386580960259</v>
      </c>
      <c r="Q17" s="96">
        <f>IF(RES_hh_tesh!Q17=0,0,RES_hh_tesh!Q17/RES_summary!Q$19)</f>
        <v>28.047906099362038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27.993155496867743</v>
      </c>
      <c r="C19" s="95">
        <f>IF(RES_hh_tesh!C19=0,0,RES_hh_tesh!C19/RES_summary!C$19)</f>
        <v>27.906603985825587</v>
      </c>
      <c r="D19" s="95">
        <f>IF(RES_hh_tesh!D19=0,0,RES_hh_tesh!D19/RES_summary!D$19)</f>
        <v>27.843291307393894</v>
      </c>
      <c r="E19" s="95">
        <f>IF(RES_hh_tesh!E19=0,0,RES_hh_tesh!E19/RES_summary!E$19)</f>
        <v>27.765516987192182</v>
      </c>
      <c r="F19" s="95">
        <f>IF(RES_hh_tesh!F19=0,0,RES_hh_tesh!F19/RES_summary!F$19)</f>
        <v>27.68709080292005</v>
      </c>
      <c r="G19" s="95">
        <f>IF(RES_hh_tesh!G19=0,0,RES_hh_tesh!G19/RES_summary!G$19)</f>
        <v>27.715849073853146</v>
      </c>
      <c r="H19" s="95">
        <f>IF(RES_hh_tesh!H19=0,0,RES_hh_tesh!H19/RES_summary!H$19)</f>
        <v>27.63316520814535</v>
      </c>
      <c r="I19" s="95">
        <f>IF(RES_hh_tesh!I19=0,0,RES_hh_tesh!I19/RES_summary!I$19)</f>
        <v>27.625727371928857</v>
      </c>
      <c r="J19" s="95">
        <f>IF(RES_hh_tesh!J19=0,0,RES_hh_tesh!J19/RES_summary!J$19)</f>
        <v>27.639051880424493</v>
      </c>
      <c r="K19" s="95">
        <f>IF(RES_hh_tesh!K19=0,0,RES_hh_tesh!K19/RES_summary!K$19)</f>
        <v>27.442657297585249</v>
      </c>
      <c r="L19" s="95">
        <f>IF(RES_hh_tesh!L19=0,0,RES_hh_tesh!L19/RES_summary!L$19)</f>
        <v>27.061252269810389</v>
      </c>
      <c r="M19" s="95">
        <f>IF(RES_hh_tesh!M19=0,0,RES_hh_tesh!M19/RES_summary!M$19)</f>
        <v>27.359546013935574</v>
      </c>
      <c r="N19" s="95">
        <f>IF(RES_hh_tesh!N19=0,0,RES_hh_tesh!N19/RES_summary!N$19)</f>
        <v>27.448055583571595</v>
      </c>
      <c r="O19" s="95">
        <f>IF(RES_hh_tesh!O19=0,0,RES_hh_tesh!O19/RES_summary!O$19)</f>
        <v>27.416584536174653</v>
      </c>
      <c r="P19" s="95">
        <f>IF(RES_hh_tesh!P19=0,0,RES_hh_tesh!P19/RES_summary!P$19)</f>
        <v>27.211946734777655</v>
      </c>
      <c r="Q19" s="95">
        <f>IF(RES_hh_tesh!Q19=0,0,RES_hh_tesh!Q19/RES_summary!Q$19)</f>
        <v>26.610440797354158</v>
      </c>
    </row>
    <row r="20" spans="1:17" ht="12" customHeight="1" x14ac:dyDescent="0.25">
      <c r="A20" s="87" t="s">
        <v>110</v>
      </c>
      <c r="B20" s="95">
        <f>IF(RES_hh_tesh!B20=0,0,RES_hh_tesh!B20/RES_summary!B$19)</f>
        <v>27.996525896730169</v>
      </c>
      <c r="C20" s="95">
        <f>IF(RES_hh_tesh!C20=0,0,RES_hh_tesh!C20/RES_summary!C$19)</f>
        <v>27.743507874745049</v>
      </c>
      <c r="D20" s="95">
        <f>IF(RES_hh_tesh!D20=0,0,RES_hh_tesh!D20/RES_summary!D$19)</f>
        <v>26.734069222977809</v>
      </c>
      <c r="E20" s="95">
        <f>IF(RES_hh_tesh!E20=0,0,RES_hh_tesh!E20/RES_summary!E$19)</f>
        <v>27.918356050959872</v>
      </c>
      <c r="F20" s="95">
        <f>IF(RES_hh_tesh!F20=0,0,RES_hh_tesh!F20/RES_summary!F$19)</f>
        <v>26.853846113100602</v>
      </c>
      <c r="G20" s="95">
        <f>IF(RES_hh_tesh!G20=0,0,RES_hh_tesh!G20/RES_summary!G$19)</f>
        <v>26.658848740724828</v>
      </c>
      <c r="H20" s="95">
        <f>IF(RES_hh_tesh!H20=0,0,RES_hh_tesh!H20/RES_summary!H$19)</f>
        <v>25.984144829439806</v>
      </c>
      <c r="I20" s="95">
        <f>IF(RES_hh_tesh!I20=0,0,RES_hh_tesh!I20/RES_summary!I$19)</f>
        <v>27.069954088798738</v>
      </c>
      <c r="J20" s="95">
        <f>IF(RES_hh_tesh!J20=0,0,RES_hh_tesh!J20/RES_summary!J$19)</f>
        <v>26.026216936144039</v>
      </c>
      <c r="K20" s="95">
        <f>IF(RES_hh_tesh!K20=0,0,RES_hh_tesh!K20/RES_summary!K$19)</f>
        <v>25.623874297493437</v>
      </c>
      <c r="L20" s="95">
        <f>IF(RES_hh_tesh!L20=0,0,RES_hh_tesh!L20/RES_summary!L$19)</f>
        <v>25.42397165989242</v>
      </c>
      <c r="M20" s="95">
        <f>IF(RES_hh_tesh!M20=0,0,RES_hh_tesh!M20/RES_summary!M$19)</f>
        <v>25.290132094106475</v>
      </c>
      <c r="N20" s="95">
        <f>IF(RES_hh_tesh!N20=0,0,RES_hh_tesh!N20/RES_summary!N$19)</f>
        <v>25.203258284323685</v>
      </c>
      <c r="O20" s="95">
        <f>IF(RES_hh_tesh!O20=0,0,RES_hh_tesh!O20/RES_summary!O$19)</f>
        <v>25.15788904208766</v>
      </c>
      <c r="P20" s="95">
        <f>IF(RES_hh_tesh!P20=0,0,RES_hh_tesh!P20/RES_summary!P$19)</f>
        <v>25.100329695907874</v>
      </c>
      <c r="Q20" s="95">
        <f>IF(RES_hh_tesh!Q20=0,0,RES_hh_tesh!Q20/RES_summary!Q$19)</f>
        <v>24.655154834977001</v>
      </c>
    </row>
    <row r="21" spans="1:17" ht="12" customHeight="1" x14ac:dyDescent="0.25">
      <c r="A21" s="87" t="s">
        <v>109</v>
      </c>
      <c r="B21" s="95">
        <f>IF(RES_hh_tesh!B21=0,0,RES_hh_tesh!B21/RES_summary!B$19)</f>
        <v>27.997204181670892</v>
      </c>
      <c r="C21" s="95">
        <f>IF(RES_hh_tesh!C21=0,0,RES_hh_tesh!C21/RES_summary!C$19)</f>
        <v>27.654045272684744</v>
      </c>
      <c r="D21" s="95">
        <f>IF(RES_hh_tesh!D21=0,0,RES_hh_tesh!D21/RES_summary!D$19)</f>
        <v>27.733602135520993</v>
      </c>
      <c r="E21" s="95">
        <f>IF(RES_hh_tesh!E21=0,0,RES_hh_tesh!E21/RES_summary!E$19)</f>
        <v>26.949696668667105</v>
      </c>
      <c r="F21" s="95">
        <f>IF(RES_hh_tesh!F21=0,0,RES_hh_tesh!F21/RES_summary!F$19)</f>
        <v>27.009710600252919</v>
      </c>
      <c r="G21" s="95">
        <f>IF(RES_hh_tesh!G21=0,0,RES_hh_tesh!G21/RES_summary!G$19)</f>
        <v>26.877279954653186</v>
      </c>
      <c r="H21" s="95">
        <f>IF(RES_hh_tesh!H21=0,0,RES_hh_tesh!H21/RES_summary!H$19)</f>
        <v>26.785461072436853</v>
      </c>
      <c r="I21" s="95">
        <f>IF(RES_hh_tesh!I21=0,0,RES_hh_tesh!I21/RES_summary!I$19)</f>
        <v>26.652632007725671</v>
      </c>
      <c r="J21" s="95">
        <f>IF(RES_hh_tesh!J21=0,0,RES_hh_tesh!J21/RES_summary!J$19)</f>
        <v>26.426027812493849</v>
      </c>
      <c r="K21" s="95">
        <f>IF(RES_hh_tesh!K21=0,0,RES_hh_tesh!K21/RES_summary!K$19)</f>
        <v>26.125280794887686</v>
      </c>
      <c r="L21" s="95">
        <f>IF(RES_hh_tesh!L21=0,0,RES_hh_tesh!L21/RES_summary!L$19)</f>
        <v>25.738223375376677</v>
      </c>
      <c r="M21" s="95">
        <f>IF(RES_hh_tesh!M21=0,0,RES_hh_tesh!M21/RES_summary!M$19)</f>
        <v>25.734631492836549</v>
      </c>
      <c r="N21" s="95">
        <f>IF(RES_hh_tesh!N21=0,0,RES_hh_tesh!N21/RES_summary!N$19)</f>
        <v>25.678394994095509</v>
      </c>
      <c r="O21" s="95">
        <f>IF(RES_hh_tesh!O21=0,0,RES_hh_tesh!O21/RES_summary!O$19)</f>
        <v>25.456856969672639</v>
      </c>
      <c r="P21" s="95">
        <f>IF(RES_hh_tesh!P21=0,0,RES_hh_tesh!P21/RES_summary!P$19)</f>
        <v>25.207857481673582</v>
      </c>
      <c r="Q21" s="95">
        <f>IF(RES_hh_tesh!Q21=0,0,RES_hh_tesh!Q21/RES_summary!Q$19)</f>
        <v>24.616368358726685</v>
      </c>
    </row>
    <row r="22" spans="1:17" ht="12" customHeight="1" x14ac:dyDescent="0.25">
      <c r="A22" s="87" t="s">
        <v>55</v>
      </c>
      <c r="B22" s="95">
        <f>IF(RES_hh_tesh!B22=0,0,RES_hh_tesh!B22/RES_summary!B$19)</f>
        <v>27.996492401505122</v>
      </c>
      <c r="C22" s="95">
        <f>IF(RES_hh_tesh!C22=0,0,RES_hh_tesh!C22/RES_summary!C$19)</f>
        <v>27.789052008880496</v>
      </c>
      <c r="D22" s="95">
        <f>IF(RES_hh_tesh!D22=0,0,RES_hh_tesh!D22/RES_summary!D$19)</f>
        <v>27.753188590737228</v>
      </c>
      <c r="E22" s="95">
        <f>IF(RES_hh_tesh!E22=0,0,RES_hh_tesh!E22/RES_summary!E$19)</f>
        <v>27.574647808527821</v>
      </c>
      <c r="F22" s="95">
        <f>IF(RES_hh_tesh!F22=0,0,RES_hh_tesh!F22/RES_summary!F$19)</f>
        <v>27.568139308824897</v>
      </c>
      <c r="G22" s="95">
        <f>IF(RES_hh_tesh!G22=0,0,RES_hh_tesh!G22/RES_summary!G$19)</f>
        <v>27.545692279316764</v>
      </c>
      <c r="H22" s="95">
        <f>IF(RES_hh_tesh!H22=0,0,RES_hh_tesh!H22/RES_summary!H$19)</f>
        <v>27.435532221847204</v>
      </c>
      <c r="I22" s="95">
        <f>IF(RES_hh_tesh!I22=0,0,RES_hh_tesh!I22/RES_summary!I$19)</f>
        <v>27.369130941509049</v>
      </c>
      <c r="J22" s="95">
        <f>IF(RES_hh_tesh!J22=0,0,RES_hh_tesh!J22/RES_summary!J$19)</f>
        <v>27.434056076335995</v>
      </c>
      <c r="K22" s="95">
        <f>IF(RES_hh_tesh!K22=0,0,RES_hh_tesh!K22/RES_summary!K$19)</f>
        <v>27.208240866737963</v>
      </c>
      <c r="L22" s="95">
        <f>IF(RES_hh_tesh!L22=0,0,RES_hh_tesh!L22/RES_summary!L$19)</f>
        <v>26.892231622200946</v>
      </c>
      <c r="M22" s="95">
        <f>IF(RES_hh_tesh!M22=0,0,RES_hh_tesh!M22/RES_summary!M$19)</f>
        <v>26.836790692093835</v>
      </c>
      <c r="N22" s="95">
        <f>IF(RES_hh_tesh!N22=0,0,RES_hh_tesh!N22/RES_summary!N$19)</f>
        <v>27.017784709056158</v>
      </c>
      <c r="O22" s="95">
        <f>IF(RES_hh_tesh!O22=0,0,RES_hh_tesh!O22/RES_summary!O$19)</f>
        <v>26.469329385621425</v>
      </c>
      <c r="P22" s="95">
        <f>IF(RES_hh_tesh!P22=0,0,RES_hh_tesh!P22/RES_summary!P$19)</f>
        <v>26.568693011380297</v>
      </c>
      <c r="Q22" s="95">
        <f>IF(RES_hh_tesh!Q22=0,0,RES_hh_tesh!Q22/RES_summary!Q$19)</f>
        <v>26.04639707247836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28.178437032678644</v>
      </c>
      <c r="C24" s="95">
        <f>IF(RES_hh_tesh!C24=0,0,RES_hh_tesh!C24/RES_summary!C$19)</f>
        <v>27.532015451920309</v>
      </c>
      <c r="D24" s="95">
        <f>IF(RES_hh_tesh!D24=0,0,RES_hh_tesh!D24/RES_summary!D$19)</f>
        <v>27.505912760318552</v>
      </c>
      <c r="E24" s="95">
        <f>IF(RES_hh_tesh!E24=0,0,RES_hh_tesh!E24/RES_summary!E$19)</f>
        <v>27.324783015560389</v>
      </c>
      <c r="F24" s="95">
        <f>IF(RES_hh_tesh!F24=0,0,RES_hh_tesh!F24/RES_summary!F$19)</f>
        <v>27.16336896712356</v>
      </c>
      <c r="G24" s="95">
        <f>IF(RES_hh_tesh!G24=0,0,RES_hh_tesh!G24/RES_summary!G$19)</f>
        <v>26.978588779355732</v>
      </c>
      <c r="H24" s="95">
        <f>IF(RES_hh_tesh!H24=0,0,RES_hh_tesh!H24/RES_summary!H$19)</f>
        <v>26.834568424410989</v>
      </c>
      <c r="I24" s="95">
        <f>IF(RES_hh_tesh!I24=0,0,RES_hh_tesh!I24/RES_summary!I$19)</f>
        <v>26.714227143444628</v>
      </c>
      <c r="J24" s="95">
        <f>IF(RES_hh_tesh!J24=0,0,RES_hh_tesh!J24/RES_summary!J$19)</f>
        <v>26.563411098734395</v>
      </c>
      <c r="K24" s="95">
        <f>IF(RES_hh_tesh!K24=0,0,RES_hh_tesh!K24/RES_summary!K$19)</f>
        <v>26.319912432772252</v>
      </c>
      <c r="L24" s="95">
        <f>IF(RES_hh_tesh!L24=0,0,RES_hh_tesh!L24/RES_summary!L$19)</f>
        <v>25.993939386616113</v>
      </c>
      <c r="M24" s="95">
        <f>IF(RES_hh_tesh!M24=0,0,RES_hh_tesh!M24/RES_summary!M$19)</f>
        <v>25.856770721884466</v>
      </c>
      <c r="N24" s="95">
        <f>IF(RES_hh_tesh!N24=0,0,RES_hh_tesh!N24/RES_summary!N$19)</f>
        <v>25.707460285406718</v>
      </c>
      <c r="O24" s="95">
        <f>IF(RES_hh_tesh!O24=0,0,RES_hh_tesh!O24/RES_summary!O$19)</f>
        <v>25.773514854476399</v>
      </c>
      <c r="P24" s="95">
        <f>IF(RES_hh_tesh!P24=0,0,RES_hh_tesh!P24/RES_summary!P$19)</f>
        <v>25.293612669213456</v>
      </c>
      <c r="Q24" s="95">
        <f>IF(RES_hh_tesh!Q24=0,0,RES_hh_tesh!Q24/RES_summary!Q$19)</f>
        <v>24.907730930703725</v>
      </c>
    </row>
    <row r="25" spans="1:17" ht="12" customHeight="1" x14ac:dyDescent="0.25">
      <c r="A25" s="51" t="s">
        <v>60</v>
      </c>
      <c r="B25" s="22">
        <f>IF(RES_hh_tesh!B25=0,0,RES_hh_tesh!B25/RES_summary!B$19)</f>
        <v>29.303597005448399</v>
      </c>
      <c r="C25" s="22">
        <f>IF(RES_hh_tesh!C25=0,0,RES_hh_tesh!C25/RES_summary!C$19)</f>
        <v>28.860813651775576</v>
      </c>
      <c r="D25" s="22">
        <f>IF(RES_hh_tesh!D25=0,0,RES_hh_tesh!D25/RES_summary!D$19)</f>
        <v>28.833960416985995</v>
      </c>
      <c r="E25" s="22">
        <f>IF(RES_hh_tesh!E25=0,0,RES_hh_tesh!E25/RES_summary!E$19)</f>
        <v>28.013188385282138</v>
      </c>
      <c r="F25" s="22">
        <f>IF(RES_hh_tesh!F25=0,0,RES_hh_tesh!F25/RES_summary!F$19)</f>
        <v>28.065159916068321</v>
      </c>
      <c r="G25" s="22">
        <f>IF(RES_hh_tesh!G25=0,0,RES_hh_tesh!G25/RES_summary!G$19)</f>
        <v>28.619383435226272</v>
      </c>
      <c r="H25" s="22">
        <f>IF(RES_hh_tesh!H25=0,0,RES_hh_tesh!H25/RES_summary!H$19)</f>
        <v>29.042529449893344</v>
      </c>
      <c r="I25" s="22">
        <f>IF(RES_hh_tesh!I25=0,0,RES_hh_tesh!I25/RES_summary!I$19)</f>
        <v>28.375058195489149</v>
      </c>
      <c r="J25" s="22">
        <f>IF(RES_hh_tesh!J25=0,0,RES_hh_tesh!J25/RES_summary!J$19)</f>
        <v>29.114423037193557</v>
      </c>
      <c r="K25" s="22">
        <f>IF(RES_hh_tesh!K25=0,0,RES_hh_tesh!K25/RES_summary!K$19)</f>
        <v>30.972847009897414</v>
      </c>
      <c r="L25" s="22">
        <f>IF(RES_hh_tesh!L25=0,0,RES_hh_tesh!L25/RES_summary!L$19)</f>
        <v>32.425763033775702</v>
      </c>
      <c r="M25" s="22">
        <f>IF(RES_hh_tesh!M25=0,0,RES_hh_tesh!M25/RES_summary!M$19)</f>
        <v>32.651095067412164</v>
      </c>
      <c r="N25" s="22">
        <f>IF(RES_hh_tesh!N25=0,0,RES_hh_tesh!N25/RES_summary!N$19)</f>
        <v>33.963636548877659</v>
      </c>
      <c r="O25" s="22">
        <f>IF(RES_hh_tesh!O25=0,0,RES_hh_tesh!O25/RES_summary!O$19)</f>
        <v>33.862947404348134</v>
      </c>
      <c r="P25" s="22">
        <f>IF(RES_hh_tesh!P25=0,0,RES_hh_tesh!P25/RES_summary!P$19)</f>
        <v>33.726960647462775</v>
      </c>
      <c r="Q25" s="22">
        <f>IF(RES_hh_tesh!Q25=0,0,RES_hh_tesh!Q25/RES_summary!Q$19)</f>
        <v>32.997258935037053</v>
      </c>
    </row>
    <row r="26" spans="1:17" ht="12" customHeight="1" x14ac:dyDescent="0.25">
      <c r="A26" s="49" t="s">
        <v>59</v>
      </c>
      <c r="B26" s="18">
        <f>IF(RES_hh_tesh!B26=0,0,RES_hh_tesh!B26/RES_summary!B$19)</f>
        <v>2.8021107806790324</v>
      </c>
      <c r="C26" s="18">
        <f>IF(RES_hh_tesh!C26=0,0,RES_hh_tesh!C26/RES_summary!C$19)</f>
        <v>2.781706196961959</v>
      </c>
      <c r="D26" s="18">
        <f>IF(RES_hh_tesh!D26=0,0,RES_hh_tesh!D26/RES_summary!D$19)</f>
        <v>2.7736678997391726</v>
      </c>
      <c r="E26" s="18">
        <f>IF(RES_hh_tesh!E26=0,0,RES_hh_tesh!E26/RES_summary!E$19)</f>
        <v>2.7647103972228453</v>
      </c>
      <c r="F26" s="18">
        <f>IF(RES_hh_tesh!F26=0,0,RES_hh_tesh!F26/RES_summary!F$19)</f>
        <v>2.7530289220300315</v>
      </c>
      <c r="G26" s="18">
        <f>IF(RES_hh_tesh!G26=0,0,RES_hh_tesh!G26/RES_summary!G$19)</f>
        <v>2.7477345380077467</v>
      </c>
      <c r="H26" s="18">
        <f>IF(RES_hh_tesh!H26=0,0,RES_hh_tesh!H26/RES_summary!H$19)</f>
        <v>2.7352238236592972</v>
      </c>
      <c r="I26" s="18">
        <f>IF(RES_hh_tesh!I26=0,0,RES_hh_tesh!I26/RES_summary!I$19)</f>
        <v>2.7009927656587589</v>
      </c>
      <c r="J26" s="18">
        <f>IF(RES_hh_tesh!J26=0,0,RES_hh_tesh!J26/RES_summary!J$19)</f>
        <v>2.718148976224438</v>
      </c>
      <c r="K26" s="18">
        <f>IF(RES_hh_tesh!K26=0,0,RES_hh_tesh!K26/RES_summary!K$19)</f>
        <v>2.6974698362438829</v>
      </c>
      <c r="L26" s="18">
        <f>IF(RES_hh_tesh!L26=0,0,RES_hh_tesh!L26/RES_summary!L$19)</f>
        <v>2.6700266212731294</v>
      </c>
      <c r="M26" s="18">
        <f>IF(RES_hh_tesh!M26=0,0,RES_hh_tesh!M26/RES_summary!M$19)</f>
        <v>2.6486674313881706</v>
      </c>
      <c r="N26" s="18">
        <f>IF(RES_hh_tesh!N26=0,0,RES_hh_tesh!N26/RES_summary!N$19)</f>
        <v>2.6270931035469545</v>
      </c>
      <c r="O26" s="18">
        <f>IF(RES_hh_tesh!O26=0,0,RES_hh_tesh!O26/RES_summary!O$19)</f>
        <v>2.6120787835257606</v>
      </c>
      <c r="P26" s="18">
        <f>IF(RES_hh_tesh!P26=0,0,RES_hh_tesh!P26/RES_summary!P$19)</f>
        <v>2.5888603343338041</v>
      </c>
      <c r="Q26" s="18">
        <f>IF(RES_hh_tesh!Q26=0,0,RES_hh_tesh!Q26/RES_summary!Q$19)</f>
        <v>2.5293746467321294</v>
      </c>
    </row>
    <row r="27" spans="1:17" ht="12.95" customHeight="1" x14ac:dyDescent="0.25">
      <c r="A27" s="89" t="s">
        <v>62</v>
      </c>
      <c r="B27" s="96">
        <f>IF(RES_hh_tesh!B27=0,0,RES_hh_tesh!B27/RES_summary!B$19)</f>
        <v>8.2927018758009332</v>
      </c>
      <c r="C27" s="96">
        <f>IF(RES_hh_tesh!C27=0,0,RES_hh_tesh!C27/RES_summary!C$19)</f>
        <v>8.20936460685272</v>
      </c>
      <c r="D27" s="96">
        <f>IF(RES_hh_tesh!D27=0,0,RES_hh_tesh!D27/RES_summary!D$19)</f>
        <v>8.2513011499054603</v>
      </c>
      <c r="E27" s="96">
        <f>IF(RES_hh_tesh!E27=0,0,RES_hh_tesh!E27/RES_summary!E$19)</f>
        <v>8.2830797385061032</v>
      </c>
      <c r="F27" s="96">
        <f>IF(RES_hh_tesh!F27=0,0,RES_hh_tesh!F27/RES_summary!F$19)</f>
        <v>8.3255570810614579</v>
      </c>
      <c r="G27" s="96">
        <f>IF(RES_hh_tesh!G27=0,0,RES_hh_tesh!G27/RES_summary!G$19)</f>
        <v>8.519741647224313</v>
      </c>
      <c r="H27" s="96">
        <f>IF(RES_hh_tesh!H27=0,0,RES_hh_tesh!H27/RES_summary!H$19)</f>
        <v>8.7495951453287333</v>
      </c>
      <c r="I27" s="96">
        <f>IF(RES_hh_tesh!I27=0,0,RES_hh_tesh!I27/RES_summary!I$19)</f>
        <v>8.7402469830031926</v>
      </c>
      <c r="J27" s="96">
        <f>IF(RES_hh_tesh!J27=0,0,RES_hh_tesh!J27/RES_summary!J$19)</f>
        <v>8.9179731467441403</v>
      </c>
      <c r="K27" s="96">
        <f>IF(RES_hh_tesh!K27=0,0,RES_hh_tesh!K27/RES_summary!K$19)</f>
        <v>9.5128099258696999</v>
      </c>
      <c r="L27" s="96">
        <f>IF(RES_hh_tesh!L27=0,0,RES_hh_tesh!L27/RES_summary!L$19)</f>
        <v>10.092286741986188</v>
      </c>
      <c r="M27" s="96">
        <f>IF(RES_hh_tesh!M27=0,0,RES_hh_tesh!M27/RES_summary!M$19)</f>
        <v>10.187179696350661</v>
      </c>
      <c r="N27" s="96">
        <f>IF(RES_hh_tesh!N27=0,0,RES_hh_tesh!N27/RES_summary!N$19)</f>
        <v>10.696070190592957</v>
      </c>
      <c r="O27" s="96">
        <f>IF(RES_hh_tesh!O27=0,0,RES_hh_tesh!O27/RES_summary!O$19)</f>
        <v>10.606486612675353</v>
      </c>
      <c r="P27" s="96">
        <f>IF(RES_hh_tesh!P27=0,0,RES_hh_tesh!P27/RES_summary!P$19)</f>
        <v>10.542859966558881</v>
      </c>
      <c r="Q27" s="96">
        <f>IF(RES_hh_tesh!Q27=0,0,RES_hh_tesh!Q27/RES_summary!Q$19)</f>
        <v>10.380113063381572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7.8802307593895646</v>
      </c>
      <c r="C29" s="95">
        <f>IF(RES_hh_tesh!C29=0,0,RES_hh_tesh!C29/RES_summary!C$19)</f>
        <v>8.1698851019650309</v>
      </c>
      <c r="D29" s="95">
        <f>IF(RES_hh_tesh!D29=0,0,RES_hh_tesh!D29/RES_summary!D$19)</f>
        <v>8.092851109503636</v>
      </c>
      <c r="E29" s="95">
        <f>IF(RES_hh_tesh!E29=0,0,RES_hh_tesh!E29/RES_summary!E$19)</f>
        <v>9.2611444510924095</v>
      </c>
      <c r="F29" s="95">
        <f>IF(RES_hh_tesh!F29=0,0,RES_hh_tesh!F29/RES_summary!F$19)</f>
        <v>7.0844476388398849</v>
      </c>
      <c r="G29" s="95">
        <f>IF(RES_hh_tesh!G29=0,0,RES_hh_tesh!G29/RES_summary!G$19)</f>
        <v>8.1947206326116024</v>
      </c>
      <c r="H29" s="95">
        <f>IF(RES_hh_tesh!H29=0,0,RES_hh_tesh!H29/RES_summary!H$19)</f>
        <v>8.3767015919168735</v>
      </c>
      <c r="I29" s="95">
        <f>IF(RES_hh_tesh!I29=0,0,RES_hh_tesh!I29/RES_summary!I$19)</f>
        <v>8.3723258127156921</v>
      </c>
      <c r="J29" s="95">
        <f>IF(RES_hh_tesh!J29=0,0,RES_hh_tesh!J29/RES_summary!J$19)</f>
        <v>8.3626786982802113</v>
      </c>
      <c r="K29" s="95">
        <f>IF(RES_hh_tesh!K29=0,0,RES_hh_tesh!K29/RES_summary!K$19)</f>
        <v>8.3015742364948686</v>
      </c>
      <c r="L29" s="95">
        <f>IF(RES_hh_tesh!L29=0,0,RES_hh_tesh!L29/RES_summary!L$19)</f>
        <v>8.2991583527816388</v>
      </c>
      <c r="M29" s="95">
        <f>IF(RES_hh_tesh!M29=0,0,RES_hh_tesh!M29/RES_summary!M$19)</f>
        <v>8.1630940633400257</v>
      </c>
      <c r="N29" s="95">
        <f>IF(RES_hh_tesh!N29=0,0,RES_hh_tesh!N29/RES_summary!N$19)</f>
        <v>8.0791547144346154</v>
      </c>
      <c r="O29" s="95">
        <f>IF(RES_hh_tesh!O29=0,0,RES_hh_tesh!O29/RES_summary!O$19)</f>
        <v>8.063437314096273</v>
      </c>
      <c r="P29" s="95">
        <f>IF(RES_hh_tesh!P29=0,0,RES_hh_tesh!P29/RES_summary!P$19)</f>
        <v>8.0244546995802839</v>
      </c>
      <c r="Q29" s="95">
        <f>IF(RES_hh_tesh!Q29=0,0,RES_hh_tesh!Q29/RES_summary!Q$19)</f>
        <v>7.8686023936619689</v>
      </c>
    </row>
    <row r="30" spans="1:17" ht="12" customHeight="1" x14ac:dyDescent="0.25">
      <c r="A30" s="87" t="s">
        <v>109</v>
      </c>
      <c r="B30" s="95">
        <f>IF(RES_hh_tesh!B30=0,0,RES_hh_tesh!B30/RES_summary!B$19)</f>
        <v>7.8804557728920148</v>
      </c>
      <c r="C30" s="95">
        <f>IF(RES_hh_tesh!C30=0,0,RES_hh_tesh!C30/RES_summary!C$19)</f>
        <v>7.958724523443923</v>
      </c>
      <c r="D30" s="95">
        <f>IF(RES_hh_tesh!D30=0,0,RES_hh_tesh!D30/RES_summary!D$19)</f>
        <v>8.0659894331588813</v>
      </c>
      <c r="E30" s="95">
        <f>IF(RES_hh_tesh!E30=0,0,RES_hh_tesh!E30/RES_summary!E$19)</f>
        <v>8.0896613789306464</v>
      </c>
      <c r="F30" s="95">
        <f>IF(RES_hh_tesh!F30=0,0,RES_hh_tesh!F30/RES_summary!F$19)</f>
        <v>8.1813566065464212</v>
      </c>
      <c r="G30" s="95">
        <f>IF(RES_hh_tesh!G30=0,0,RES_hh_tesh!G30/RES_summary!G$19)</f>
        <v>8.238427387313612</v>
      </c>
      <c r="H30" s="95">
        <f>IF(RES_hh_tesh!H30=0,0,RES_hh_tesh!H30/RES_summary!H$19)</f>
        <v>8.3632208883897565</v>
      </c>
      <c r="I30" s="95">
        <f>IF(RES_hh_tesh!I30=0,0,RES_hh_tesh!I30/RES_summary!I$19)</f>
        <v>8.3895025692253284</v>
      </c>
      <c r="J30" s="95">
        <f>IF(RES_hh_tesh!J30=0,0,RES_hh_tesh!J30/RES_summary!J$19)</f>
        <v>8.3922681638521119</v>
      </c>
      <c r="K30" s="95">
        <f>IF(RES_hh_tesh!K30=0,0,RES_hh_tesh!K30/RES_summary!K$19)</f>
        <v>8.3502767589678957</v>
      </c>
      <c r="L30" s="95">
        <f>IF(RES_hh_tesh!L30=0,0,RES_hh_tesh!L30/RES_summary!L$19)</f>
        <v>8.3454638350556927</v>
      </c>
      <c r="M30" s="95">
        <f>IF(RES_hh_tesh!M30=0,0,RES_hh_tesh!M30/RES_summary!M$19)</f>
        <v>8.2938615445766111</v>
      </c>
      <c r="N30" s="95">
        <f>IF(RES_hh_tesh!N30=0,0,RES_hh_tesh!N30/RES_summary!N$19)</f>
        <v>8.3943912011533612</v>
      </c>
      <c r="O30" s="95">
        <f>IF(RES_hh_tesh!O30=0,0,RES_hh_tesh!O30/RES_summary!O$19)</f>
        <v>8.3148692077643442</v>
      </c>
      <c r="P30" s="95">
        <f>IF(RES_hh_tesh!P30=0,0,RES_hh_tesh!P30/RES_summary!P$19)</f>
        <v>8.3750193144041116</v>
      </c>
      <c r="Q30" s="95">
        <f>IF(RES_hh_tesh!Q30=0,0,RES_hh_tesh!Q30/RES_summary!Q$19)</f>
        <v>8.2385722763105509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8.2967381184169238</v>
      </c>
      <c r="C32" s="18">
        <f>IF(RES_hh_tesh!C32=0,0,RES_hh_tesh!C32/RES_summary!C$19)</f>
        <v>8.2107983553134023</v>
      </c>
      <c r="D32" s="18">
        <f>IF(RES_hh_tesh!D32=0,0,RES_hh_tesh!D32/RES_summary!D$19)</f>
        <v>8.2540952717401019</v>
      </c>
      <c r="E32" s="18">
        <f>IF(RES_hh_tesh!E32=0,0,RES_hh_tesh!E32/RES_summary!E$19)</f>
        <v>8.2700684077339748</v>
      </c>
      <c r="F32" s="18">
        <f>IF(RES_hh_tesh!F32=0,0,RES_hh_tesh!F32/RES_summary!F$19)</f>
        <v>8.3436092812930909</v>
      </c>
      <c r="G32" s="18">
        <f>IF(RES_hh_tesh!G32=0,0,RES_hh_tesh!G32/RES_summary!G$19)</f>
        <v>8.5261124287440886</v>
      </c>
      <c r="H32" s="18">
        <f>IF(RES_hh_tesh!H32=0,0,RES_hh_tesh!H32/RES_summary!H$19)</f>
        <v>8.7536446900358182</v>
      </c>
      <c r="I32" s="18">
        <f>IF(RES_hh_tesh!I32=0,0,RES_hh_tesh!I32/RES_summary!I$19)</f>
        <v>8.7454832002322895</v>
      </c>
      <c r="J32" s="18">
        <f>IF(RES_hh_tesh!J32=0,0,RES_hh_tesh!J32/RES_summary!J$19)</f>
        <v>8.9293083824603396</v>
      </c>
      <c r="K32" s="18">
        <f>IF(RES_hh_tesh!K32=0,0,RES_hh_tesh!K32/RES_summary!K$19)</f>
        <v>9.54166501011896</v>
      </c>
      <c r="L32" s="18">
        <f>IF(RES_hh_tesh!L32=0,0,RES_hh_tesh!L32/RES_summary!L$19)</f>
        <v>10.123644772507967</v>
      </c>
      <c r="M32" s="18">
        <f>IF(RES_hh_tesh!M32=0,0,RES_hh_tesh!M32/RES_summary!M$19)</f>
        <v>10.215173817933046</v>
      </c>
      <c r="N32" s="18">
        <f>IF(RES_hh_tesh!N32=0,0,RES_hh_tesh!N32/RES_summary!N$19)</f>
        <v>10.726000294361942</v>
      </c>
      <c r="O32" s="18">
        <f>IF(RES_hh_tesh!O32=0,0,RES_hh_tesh!O32/RES_summary!O$19)</f>
        <v>10.645073981587554</v>
      </c>
      <c r="P32" s="18">
        <f>IF(RES_hh_tesh!P32=0,0,RES_hh_tesh!P32/RES_summary!P$19)</f>
        <v>10.58057420764483</v>
      </c>
      <c r="Q32" s="18">
        <f>IF(RES_hh_tesh!Q32=0,0,RES_hh_tesh!Q32/RES_summary!Q$19)</f>
        <v>10.426954448261894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14.643433044276836</v>
      </c>
      <c r="C3" s="100">
        <f>IF(RES_hh_emih!C3=0,0,RES_hh_emih!C3/RES_summary!C$19)</f>
        <v>17.571639697498874</v>
      </c>
      <c r="D3" s="100">
        <f>IF(RES_hh_emih!D3=0,0,RES_hh_emih!D3/RES_summary!D$19)</f>
        <v>16.000574530722673</v>
      </c>
      <c r="E3" s="100">
        <f>IF(RES_hh_emih!E3=0,0,RES_hh_emih!E3/RES_summary!E$19)</f>
        <v>16.854720495786335</v>
      </c>
      <c r="F3" s="100">
        <f>IF(RES_hh_emih!F3=0,0,RES_hh_emih!F3/RES_summary!F$19)</f>
        <v>13.956775469204439</v>
      </c>
      <c r="G3" s="100">
        <f>IF(RES_hh_emih!G3=0,0,RES_hh_emih!G3/RES_summary!G$19)</f>
        <v>12.870001324004432</v>
      </c>
      <c r="H3" s="100">
        <f>IF(RES_hh_emih!H3=0,0,RES_hh_emih!H3/RES_summary!H$19)</f>
        <v>11.964295934588899</v>
      </c>
      <c r="I3" s="100">
        <f>IF(RES_hh_emih!I3=0,0,RES_hh_emih!I3/RES_summary!I$19)</f>
        <v>11.966214937687335</v>
      </c>
      <c r="J3" s="100">
        <f>IF(RES_hh_emih!J3=0,0,RES_hh_emih!J3/RES_summary!J$19)</f>
        <v>9.5217313182950303</v>
      </c>
      <c r="K3" s="100">
        <f>IF(RES_hh_emih!K3=0,0,RES_hh_emih!K3/RES_summary!K$19)</f>
        <v>9.1832316516833856</v>
      </c>
      <c r="L3" s="100">
        <f>IF(RES_hh_emih!L3=0,0,RES_hh_emih!L3/RES_summary!L$19)</f>
        <v>9.7993632840155769</v>
      </c>
      <c r="M3" s="100">
        <f>IF(RES_hh_emih!M3=0,0,RES_hh_emih!M3/RES_summary!M$19)</f>
        <v>7.5617592770548718</v>
      </c>
      <c r="N3" s="100">
        <f>IF(RES_hh_emih!N3=0,0,RES_hh_emih!N3/RES_summary!N$19)</f>
        <v>7.8491274903447152</v>
      </c>
      <c r="O3" s="100">
        <f>IF(RES_hh_emih!O3=0,0,RES_hh_emih!O3/RES_summary!O$19)</f>
        <v>6.8956540797970476</v>
      </c>
      <c r="P3" s="100">
        <f>IF(RES_hh_emih!P3=0,0,RES_hh_emih!P3/RES_summary!P$19)</f>
        <v>6.6002813125817141</v>
      </c>
      <c r="Q3" s="100">
        <f>IF(RES_hh_emih!Q3=0,0,RES_hh_emih!Q3/RES_summary!Q$19)</f>
        <v>5.9858452414154648</v>
      </c>
    </row>
    <row r="4" spans="1:17" ht="12.95" customHeight="1" x14ac:dyDescent="0.25">
      <c r="A4" s="89" t="s">
        <v>65</v>
      </c>
      <c r="B4" s="96">
        <f>IF(RES_hh_emih!B4=0,0,RES_hh_emih!B4/RES_summary!B$19)</f>
        <v>12.501462077998653</v>
      </c>
      <c r="C4" s="96">
        <f>IF(RES_hh_emih!C4=0,0,RES_hh_emih!C4/RES_summary!C$19)</f>
        <v>15.234798088429647</v>
      </c>
      <c r="D4" s="96">
        <f>IF(RES_hh_emih!D4=0,0,RES_hh_emih!D4/RES_summary!D$19)</f>
        <v>13.843040450249202</v>
      </c>
      <c r="E4" s="96">
        <f>IF(RES_hh_emih!E4=0,0,RES_hh_emih!E4/RES_summary!E$19)</f>
        <v>14.654519301475458</v>
      </c>
      <c r="F4" s="96">
        <f>IF(RES_hh_emih!F4=0,0,RES_hh_emih!F4/RES_summary!F$19)</f>
        <v>12.003509610345562</v>
      </c>
      <c r="G4" s="96">
        <f>IF(RES_hh_emih!G4=0,0,RES_hh_emih!G4/RES_summary!G$19)</f>
        <v>11.003548145912383</v>
      </c>
      <c r="H4" s="96">
        <f>IF(RES_hh_emih!H4=0,0,RES_hh_emih!H4/RES_summary!H$19)</f>
        <v>10.262959322589884</v>
      </c>
      <c r="I4" s="96">
        <f>IF(RES_hh_emih!I4=0,0,RES_hh_emih!I4/RES_summary!I$19)</f>
        <v>10.208267826444398</v>
      </c>
      <c r="J4" s="96">
        <f>IF(RES_hh_emih!J4=0,0,RES_hh_emih!J4/RES_summary!J$19)</f>
        <v>8.0133353750257115</v>
      </c>
      <c r="K4" s="96">
        <f>IF(RES_hh_emih!K4=0,0,RES_hh_emih!K4/RES_summary!K$19)</f>
        <v>7.7761602232357738</v>
      </c>
      <c r="L4" s="96">
        <f>IF(RES_hh_emih!L4=0,0,RES_hh_emih!L4/RES_summary!L$19)</f>
        <v>8.4600715983243653</v>
      </c>
      <c r="M4" s="96">
        <f>IF(RES_hh_emih!M4=0,0,RES_hh_emih!M4/RES_summary!M$19)</f>
        <v>6.3623300738108659</v>
      </c>
      <c r="N4" s="96">
        <f>IF(RES_hh_emih!N4=0,0,RES_hh_emih!N4/RES_summary!N$19)</f>
        <v>6.7122037414095539</v>
      </c>
      <c r="O4" s="96">
        <f>IF(RES_hh_emih!O4=0,0,RES_hh_emih!O4/RES_summary!O$19)</f>
        <v>5.8199978682978646</v>
      </c>
      <c r="P4" s="96">
        <f>IF(RES_hh_emih!P4=0,0,RES_hh_emih!P4/RES_summary!P$19)</f>
        <v>5.565450355678065</v>
      </c>
      <c r="Q4" s="96">
        <f>IF(RES_hh_emih!Q4=0,0,RES_hh_emih!Q4/RES_summary!Q$19)</f>
        <v>5.0209309546981684</v>
      </c>
    </row>
    <row r="5" spans="1:17" ht="12" customHeight="1" x14ac:dyDescent="0.25">
      <c r="A5" s="87" t="s">
        <v>58</v>
      </c>
      <c r="B5" s="95">
        <f>IF(RES_hh_emih!B5=0,0,RES_hh_emih!B5/RES_summary!B$19)</f>
        <v>100.20084623857215</v>
      </c>
      <c r="C5" s="95">
        <f>IF(RES_hh_emih!C5=0,0,RES_hh_emih!C5/RES_summary!C$19)</f>
        <v>113.75545738386647</v>
      </c>
      <c r="D5" s="95">
        <f>IF(RES_hh_emih!D5=0,0,RES_hh_emih!D5/RES_summary!D$19)</f>
        <v>112.4932473864488</v>
      </c>
      <c r="E5" s="95">
        <f>IF(RES_hh_emih!E5=0,0,RES_hh_emih!E5/RES_summary!E$19)</f>
        <v>117.019350620767</v>
      </c>
      <c r="F5" s="95">
        <f>IF(RES_hh_emih!F5=0,0,RES_hh_emih!F5/RES_summary!F$19)</f>
        <v>107.62561297907459</v>
      </c>
      <c r="G5" s="95">
        <f>IF(RES_hh_emih!G5=0,0,RES_hh_emih!G5/RES_summary!G$19)</f>
        <v>105.08975118084459</v>
      </c>
      <c r="H5" s="95">
        <f>IF(RES_hh_emih!H5=0,0,RES_hh_emih!H5/RES_summary!H$19)</f>
        <v>105.41004391863537</v>
      </c>
      <c r="I5" s="95">
        <f>IF(RES_hh_emih!I5=0,0,RES_hh_emih!I5/RES_summary!I$19)</f>
        <v>105.96200928286804</v>
      </c>
      <c r="J5" s="95">
        <f>IF(RES_hh_emih!J5=0,0,RES_hh_emih!J5/RES_summary!J$19)</f>
        <v>100.14465823545704</v>
      </c>
      <c r="K5" s="95">
        <f>IF(RES_hh_emih!K5=0,0,RES_hh_emih!K5/RES_summary!K$19)</f>
        <v>103.82186058041931</v>
      </c>
      <c r="L5" s="95">
        <f>IF(RES_hh_emih!L5=0,0,RES_hh_emih!L5/RES_summary!L$19)</f>
        <v>116.53337889962806</v>
      </c>
      <c r="M5" s="95">
        <f>IF(RES_hh_emih!M5=0,0,RES_hh_emih!M5/RES_summary!M$19)</f>
        <v>96.244659415913574</v>
      </c>
      <c r="N5" s="95">
        <f>IF(RES_hh_emih!N5=0,0,RES_hh_emih!N5/RES_summary!N$19)</f>
        <v>105.73588854095269</v>
      </c>
      <c r="O5" s="95">
        <f>IF(RES_hh_emih!O5=0,0,RES_hh_emih!O5/RES_summary!O$19)</f>
        <v>98.209212922157761</v>
      </c>
      <c r="P5" s="95">
        <f>IF(RES_hh_emih!P5=0,0,RES_hh_emih!P5/RES_summary!P$19)</f>
        <v>97.640821644995512</v>
      </c>
      <c r="Q5" s="95">
        <f>IF(RES_hh_emih!Q5=0,0,RES_hh_emih!Q5/RES_summary!Q$19)</f>
        <v>95.322727978105291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61.434200296144553</v>
      </c>
      <c r="C7" s="95">
        <f>IF(RES_hh_emih!C7=0,0,RES_hh_emih!C7/RES_summary!C$19)</f>
        <v>69.671401453878261</v>
      </c>
      <c r="D7" s="95">
        <f>IF(RES_hh_emih!D7=0,0,RES_hh_emih!D7/RES_summary!D$19)</f>
        <v>67.073204007121163</v>
      </c>
      <c r="E7" s="95">
        <f>IF(RES_hh_emih!E7=0,0,RES_hh_emih!E7/RES_summary!E$19)</f>
        <v>72.831150530443054</v>
      </c>
      <c r="F7" s="95">
        <f>IF(RES_hh_emih!F7=0,0,RES_hh_emih!F7/RES_summary!F$19)</f>
        <v>65.574531006780504</v>
      </c>
      <c r="G7" s="95">
        <f>IF(RES_hh_emih!G7=0,0,RES_hh_emih!G7/RES_summary!G$19)</f>
        <v>64.046833258596592</v>
      </c>
      <c r="H7" s="95">
        <f>IF(RES_hh_emih!H7=0,0,RES_hh_emih!H7/RES_summary!H$19)</f>
        <v>63.891347486410993</v>
      </c>
      <c r="I7" s="95">
        <f>IF(RES_hh_emih!I7=0,0,RES_hh_emih!I7/RES_summary!I$19)</f>
        <v>64.213904797926276</v>
      </c>
      <c r="J7" s="95">
        <f>IF(RES_hh_emih!J7=0,0,RES_hh_emih!J7/RES_summary!J$19)</f>
        <v>61.24071296668388</v>
      </c>
      <c r="K7" s="95">
        <f>IF(RES_hh_emih!K7=0,0,RES_hh_emih!K7/RES_summary!K$19)</f>
        <v>62.861368231420592</v>
      </c>
      <c r="L7" s="95">
        <f>IF(RES_hh_emih!L7=0,0,RES_hh_emih!L7/RES_summary!L$19)</f>
        <v>69.638510208194518</v>
      </c>
      <c r="M7" s="95">
        <f>IF(RES_hh_emih!M7=0,0,RES_hh_emih!M7/RES_summary!M$19)</f>
        <v>57.732672154512343</v>
      </c>
      <c r="N7" s="95">
        <f>IF(RES_hh_emih!N7=0,0,RES_hh_emih!N7/RES_summary!N$19)</f>
        <v>63.985806125676852</v>
      </c>
      <c r="O7" s="95">
        <f>IF(RES_hh_emih!O7=0,0,RES_hh_emih!O7/RES_summary!O$19)</f>
        <v>59.267872784058746</v>
      </c>
      <c r="P7" s="95">
        <f>IF(RES_hh_emih!P7=0,0,RES_hh_emih!P7/RES_summary!P$19)</f>
        <v>59.35003382997737</v>
      </c>
      <c r="Q7" s="95">
        <f>IF(RES_hh_emih!Q7=0,0,RES_hh_emih!Q7/RES_summary!Q$19)</f>
        <v>56.732572862576809</v>
      </c>
    </row>
    <row r="8" spans="1:17" ht="12" customHeight="1" x14ac:dyDescent="0.25">
      <c r="A8" s="87" t="s">
        <v>109</v>
      </c>
      <c r="B8" s="95">
        <f>IF(RES_hh_emih!B8=0,0,RES_hh_emih!B8/RES_summary!B$19)</f>
        <v>43.593031912522804</v>
      </c>
      <c r="C8" s="95">
        <f>IF(RES_hh_emih!C8=0,0,RES_hh_emih!C8/RES_summary!C$19)</f>
        <v>49.438880961599303</v>
      </c>
      <c r="D8" s="95">
        <f>IF(RES_hh_emih!D8=0,0,RES_hh_emih!D8/RES_summary!D$19)</f>
        <v>49.731013430960445</v>
      </c>
      <c r="E8" s="95">
        <f>IF(RES_hh_emih!E8=0,0,RES_hh_emih!E8/RES_summary!E$19)</f>
        <v>49.07312317683342</v>
      </c>
      <c r="F8" s="95">
        <f>IF(RES_hh_emih!F8=0,0,RES_hh_emih!F8/RES_summary!F$19)</f>
        <v>46.528203917001825</v>
      </c>
      <c r="G8" s="95">
        <f>IF(RES_hh_emih!G8=0,0,RES_hh_emih!G8/RES_summary!G$19)</f>
        <v>45.443210242153469</v>
      </c>
      <c r="H8" s="95">
        <f>IF(RES_hh_emih!H8=0,0,RES_hh_emih!H8/RES_summary!H$19)</f>
        <v>45.575253168213187</v>
      </c>
      <c r="I8" s="95">
        <f>IF(RES_hh_emih!I8=0,0,RES_hh_emih!I8/RES_summary!I$19)</f>
        <v>45.563022896965286</v>
      </c>
      <c r="J8" s="95">
        <f>IF(RES_hh_emih!J8=0,0,RES_hh_emih!J8/RES_summary!J$19)</f>
        <v>43.444574002245972</v>
      </c>
      <c r="K8" s="95">
        <f>IF(RES_hh_emih!K8=0,0,RES_hh_emih!K8/RES_summary!K$19)</f>
        <v>45.175327331170678</v>
      </c>
      <c r="L8" s="95">
        <f>IF(RES_hh_emih!L8=0,0,RES_hh_emih!L8/RES_summary!L$19)</f>
        <v>50.364558827553623</v>
      </c>
      <c r="M8" s="95">
        <f>IF(RES_hh_emih!M8=0,0,RES_hh_emih!M8/RES_summary!M$19)</f>
        <v>41.788458676154065</v>
      </c>
      <c r="N8" s="95">
        <f>IF(RES_hh_emih!N8=0,0,RES_hh_emih!N8/RES_summary!N$19)</f>
        <v>45.783606897210014</v>
      </c>
      <c r="O8" s="95">
        <f>IF(RES_hh_emih!O8=0,0,RES_hh_emih!O8/RES_summary!O$19)</f>
        <v>42.488968287951451</v>
      </c>
      <c r="P8" s="95">
        <f>IF(RES_hh_emih!P8=0,0,RES_hh_emih!P8/RES_summary!P$19)</f>
        <v>42.15486369209826</v>
      </c>
      <c r="Q8" s="95">
        <f>IF(RES_hh_emih!Q8=0,0,RES_hh_emih!Q8/RES_summary!Q$19)</f>
        <v>40.437541732227189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2.1036818636749559</v>
      </c>
      <c r="C17" s="96">
        <f>IF(RES_hh_emih!C17=0,0,RES_hh_emih!C17/RES_summary!C$19)</f>
        <v>2.2705515161450469</v>
      </c>
      <c r="D17" s="96">
        <f>IF(RES_hh_emih!D17=0,0,RES_hh_emih!D17/RES_summary!D$19)</f>
        <v>2.0914384283816045</v>
      </c>
      <c r="E17" s="96">
        <f>IF(RES_hh_emih!E17=0,0,RES_hh_emih!E17/RES_summary!E$19)</f>
        <v>2.1217069305715595</v>
      </c>
      <c r="F17" s="96">
        <f>IF(RES_hh_emih!F17=0,0,RES_hh_emih!F17/RES_summary!F$19)</f>
        <v>1.8893041363620755</v>
      </c>
      <c r="G17" s="96">
        <f>IF(RES_hh_emih!G17=0,0,RES_hh_emih!G17/RES_summary!G$19)</f>
        <v>1.7884477618412642</v>
      </c>
      <c r="H17" s="96">
        <f>IF(RES_hh_emih!H17=0,0,RES_hh_emih!H17/RES_summary!H$19)</f>
        <v>1.6619375153965295</v>
      </c>
      <c r="I17" s="96">
        <f>IF(RES_hh_emih!I17=0,0,RES_hh_emih!I17/RES_summary!I$19)</f>
        <v>1.7038770355425428</v>
      </c>
      <c r="J17" s="96">
        <f>IF(RES_hh_emih!J17=0,0,RES_hh_emih!J17/RES_summary!J$19)</f>
        <v>1.4305195257818295</v>
      </c>
      <c r="K17" s="96">
        <f>IF(RES_hh_emih!K17=0,0,RES_hh_emih!K17/RES_summary!K$19)</f>
        <v>1.3173558794440718</v>
      </c>
      <c r="L17" s="96">
        <f>IF(RES_hh_emih!L17=0,0,RES_hh_emih!L17/RES_summary!L$19)</f>
        <v>1.2748072358425298</v>
      </c>
      <c r="M17" s="96">
        <f>IF(RES_hh_emih!M17=0,0,RES_hh_emih!M17/RES_summary!M$19)</f>
        <v>1.1482481485670102</v>
      </c>
      <c r="N17" s="96">
        <f>IF(RES_hh_emih!N17=0,0,RES_hh_emih!N17/RES_summary!N$19)</f>
        <v>1.093829278970776</v>
      </c>
      <c r="O17" s="96">
        <f>IF(RES_hh_emih!O17=0,0,RES_hh_emih!O17/RES_summary!O$19)</f>
        <v>1.0194793224391472</v>
      </c>
      <c r="P17" s="96">
        <f>IF(RES_hh_emih!P17=0,0,RES_hh_emih!P17/RES_summary!P$19)</f>
        <v>0.97891917585036425</v>
      </c>
      <c r="Q17" s="96">
        <f>IF(RES_hh_emih!Q17=0,0,RES_hh_emih!Q17/RES_summary!Q$19)</f>
        <v>0.89704967402810498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11.029578756834798</v>
      </c>
      <c r="C19" s="95">
        <f>IF(RES_hh_emih!C19=0,0,RES_hh_emih!C19/RES_summary!C$19)</f>
        <v>10.852639999500507</v>
      </c>
      <c r="D19" s="95">
        <f>IF(RES_hh_emih!D19=0,0,RES_hh_emih!D19/RES_summary!D$19)</f>
        <v>10.72199495762518</v>
      </c>
      <c r="E19" s="95">
        <f>IF(RES_hh_emih!E19=0,0,RES_hh_emih!E19/RES_summary!E$19)</f>
        <v>10.58766441475877</v>
      </c>
      <c r="F19" s="95">
        <f>IF(RES_hh_emih!F19=0,0,RES_hh_emih!F19/RES_summary!F$19)</f>
        <v>10.445812580593911</v>
      </c>
      <c r="G19" s="95">
        <f>IF(RES_hh_emih!G19=0,0,RES_hh_emih!G19/RES_summary!G$19)</f>
        <v>10.350563813049448</v>
      </c>
      <c r="H19" s="95">
        <f>IF(RES_hh_emih!H19=0,0,RES_hh_emih!H19/RES_summary!H$19)</f>
        <v>10.222939829724771</v>
      </c>
      <c r="I19" s="95">
        <f>IF(RES_hh_emih!I19=0,0,RES_hh_emih!I19/RES_summary!I$19)</f>
        <v>10.117932138374167</v>
      </c>
      <c r="J19" s="95">
        <f>IF(RES_hh_emih!J19=0,0,RES_hh_emih!J19/RES_summary!J$19)</f>
        <v>9.9966842895095525</v>
      </c>
      <c r="K19" s="95">
        <f>IF(RES_hh_emih!K19=0,0,RES_hh_emih!K19/RES_summary!K$19)</f>
        <v>9.8464617787820536</v>
      </c>
      <c r="L19" s="95">
        <f>IF(RES_hh_emih!L19=0,0,RES_hh_emih!L19/RES_summary!L$19)</f>
        <v>9.6668807527925367</v>
      </c>
      <c r="M19" s="95">
        <f>IF(RES_hh_emih!M19=0,0,RES_hh_emih!M19/RES_summary!M$19)</f>
        <v>9.7245563233206713</v>
      </c>
      <c r="N19" s="95">
        <f>IF(RES_hh_emih!N19=0,0,RES_hh_emih!N19/RES_summary!N$19)</f>
        <v>9.7098070739480224</v>
      </c>
      <c r="O19" s="95">
        <f>IF(RES_hh_emih!O19=0,0,RES_hh_emih!O19/RES_summary!O$19)</f>
        <v>9.6829533544885553</v>
      </c>
      <c r="P19" s="95">
        <f>IF(RES_hh_emih!P19=0,0,RES_hh_emih!P19/RES_summary!P$19)</f>
        <v>9.6073327303931357</v>
      </c>
      <c r="Q19" s="95">
        <f>IF(RES_hh_emih!Q19=0,0,RES_hh_emih!Q19/RES_summary!Q$19)</f>
        <v>9.3818845354193616</v>
      </c>
    </row>
    <row r="20" spans="1:17" ht="12" customHeight="1" x14ac:dyDescent="0.25">
      <c r="A20" s="87" t="s">
        <v>110</v>
      </c>
      <c r="B20" s="95">
        <f>IF(RES_hh_emih!B20=0,0,RES_hh_emih!B20/RES_summary!B$19)</f>
        <v>13.32722594939581</v>
      </c>
      <c r="C20" s="95">
        <f>IF(RES_hh_emih!C20=0,0,RES_hh_emih!C20/RES_summary!C$19)</f>
        <v>13.110941826215162</v>
      </c>
      <c r="D20" s="95">
        <f>IF(RES_hh_emih!D20=0,0,RES_hh_emih!D20/RES_summary!D$19)</f>
        <v>12.612968127672003</v>
      </c>
      <c r="E20" s="95">
        <f>IF(RES_hh_emih!E20=0,0,RES_hh_emih!E20/RES_summary!E$19)</f>
        <v>13.130885234850787</v>
      </c>
      <c r="F20" s="95">
        <f>IF(RES_hh_emih!F20=0,0,RES_hh_emih!F20/RES_summary!F$19)</f>
        <v>12.620999189716759</v>
      </c>
      <c r="G20" s="95">
        <f>IF(RES_hh_emih!G20=0,0,RES_hh_emih!G20/RES_summary!G$19)</f>
        <v>12.505138361494156</v>
      </c>
      <c r="H20" s="95">
        <f>IF(RES_hh_emih!H20=0,0,RES_hh_emih!H20/RES_summary!H$19)</f>
        <v>12.161979297955895</v>
      </c>
      <c r="I20" s="95">
        <f>IF(RES_hh_emih!I20=0,0,RES_hh_emih!I20/RES_summary!I$19)</f>
        <v>12.603986637995748</v>
      </c>
      <c r="J20" s="95">
        <f>IF(RES_hh_emih!J20=0,0,RES_hh_emih!J20/RES_summary!J$19)</f>
        <v>12.081093129307346</v>
      </c>
      <c r="K20" s="95">
        <f>IF(RES_hh_emih!K20=0,0,RES_hh_emih!K20/RES_summary!K$19)</f>
        <v>11.702212698554366</v>
      </c>
      <c r="L20" s="95">
        <f>IF(RES_hh_emih!L20=0,0,RES_hh_emih!L20/RES_summary!L$19)</f>
        <v>11.459087324497149</v>
      </c>
      <c r="M20" s="95">
        <f>IF(RES_hh_emih!M20=0,0,RES_hh_emih!M20/RES_summary!M$19)</f>
        <v>11.360168450331647</v>
      </c>
      <c r="N20" s="95">
        <f>IF(RES_hh_emih!N20=0,0,RES_hh_emih!N20/RES_summary!N$19)</f>
        <v>11.398762555218477</v>
      </c>
      <c r="O20" s="95">
        <f>IF(RES_hh_emih!O20=0,0,RES_hh_emih!O20/RES_summary!O$19)</f>
        <v>11.400676058261238</v>
      </c>
      <c r="P20" s="95">
        <f>IF(RES_hh_emih!P20=0,0,RES_hh_emih!P20/RES_summary!P$19)</f>
        <v>11.28010656499352</v>
      </c>
      <c r="Q20" s="95">
        <f>IF(RES_hh_emih!Q20=0,0,RES_hh_emih!Q20/RES_summary!Q$19)</f>
        <v>10.995473302816411</v>
      </c>
    </row>
    <row r="21" spans="1:17" ht="12" customHeight="1" x14ac:dyDescent="0.25">
      <c r="A21" s="87" t="s">
        <v>109</v>
      </c>
      <c r="B21" s="95">
        <f>IF(RES_hh_emih!B21=0,0,RES_hh_emih!B21/RES_summary!B$19)</f>
        <v>9.4151332137188106</v>
      </c>
      <c r="C21" s="95">
        <f>IF(RES_hh_emih!C21=0,0,RES_hh_emih!C21/RES_summary!C$19)</f>
        <v>9.2624055566105739</v>
      </c>
      <c r="D21" s="95">
        <f>IF(RES_hh_emih!D21=0,0,RES_hh_emih!D21/RES_summary!D$19)</f>
        <v>9.2360986700073084</v>
      </c>
      <c r="E21" s="95">
        <f>IF(RES_hh_emih!E21=0,0,RES_hh_emih!E21/RES_summary!E$19)</f>
        <v>8.9531148071970392</v>
      </c>
      <c r="F21" s="95">
        <f>IF(RES_hh_emih!F21=0,0,RES_hh_emih!F21/RES_summary!F$19)</f>
        <v>8.9155262482228252</v>
      </c>
      <c r="G21" s="95">
        <f>IF(RES_hh_emih!G21=0,0,RES_hh_emih!G21/RES_summary!G$19)</f>
        <v>8.833375478851254</v>
      </c>
      <c r="H21" s="95">
        <f>IF(RES_hh_emih!H21=0,0,RES_hh_emih!H21/RES_summary!H$19)</f>
        <v>8.7253784879096177</v>
      </c>
      <c r="I21" s="95">
        <f>IF(RES_hh_emih!I21=0,0,RES_hh_emih!I21/RES_summary!I$19)</f>
        <v>8.6361054484339128</v>
      </c>
      <c r="J21" s="95">
        <f>IF(RES_hh_emih!J21=0,0,RES_hh_emih!J21/RES_summary!J$19)</f>
        <v>8.5319070857279851</v>
      </c>
      <c r="K21" s="95">
        <f>IF(RES_hh_emih!K21=0,0,RES_hh_emih!K21/RES_summary!K$19)</f>
        <v>8.4032325879860448</v>
      </c>
      <c r="L21" s="95">
        <f>IF(RES_hh_emih!L21=0,0,RES_hh_emih!L21/RES_summary!L$19)</f>
        <v>8.2505605977449452</v>
      </c>
      <c r="M21" s="95">
        <f>IF(RES_hh_emih!M21=0,0,RES_hh_emih!M21/RES_summary!M$19)</f>
        <v>8.1546746104668593</v>
      </c>
      <c r="N21" s="95">
        <f>IF(RES_hh_emih!N21=0,0,RES_hh_emih!N21/RES_summary!N$19)</f>
        <v>8.1356931891613957</v>
      </c>
      <c r="O21" s="95">
        <f>IF(RES_hh_emih!O21=0,0,RES_hh_emih!O21/RES_summary!O$19)</f>
        <v>8.0522019794491584</v>
      </c>
      <c r="P21" s="95">
        <f>IF(RES_hh_emih!P21=0,0,RES_hh_emih!P21/RES_summary!P$19)</f>
        <v>7.9682642928220444</v>
      </c>
      <c r="Q21" s="95">
        <f>IF(RES_hh_emih!Q21=0,0,RES_hh_emih!Q21/RES_summary!Q$19)</f>
        <v>7.7706197710140366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3.8289102603225239E-2</v>
      </c>
      <c r="C27" s="96">
        <f>IF(RES_hh_emih!C27=0,0,RES_hh_emih!C27/RES_summary!C$19)</f>
        <v>6.6290092924178867E-2</v>
      </c>
      <c r="D27" s="96">
        <f>IF(RES_hh_emih!D27=0,0,RES_hh_emih!D27/RES_summary!D$19)</f>
        <v>6.6095652091865284E-2</v>
      </c>
      <c r="E27" s="96">
        <f>IF(RES_hh_emih!E27=0,0,RES_hh_emih!E27/RES_summary!E$19)</f>
        <v>7.8494263739316963E-2</v>
      </c>
      <c r="F27" s="96">
        <f>IF(RES_hh_emih!F27=0,0,RES_hh_emih!F27/RES_summary!F$19)</f>
        <v>6.3961722496802736E-2</v>
      </c>
      <c r="G27" s="96">
        <f>IF(RES_hh_emih!G27=0,0,RES_hh_emih!G27/RES_summary!G$19)</f>
        <v>7.8005416250784512E-2</v>
      </c>
      <c r="H27" s="96">
        <f>IF(RES_hh_emih!H27=0,0,RES_hh_emih!H27/RES_summary!H$19)</f>
        <v>3.9399096602487027E-2</v>
      </c>
      <c r="I27" s="96">
        <f>IF(RES_hh_emih!I27=0,0,RES_hh_emih!I27/RES_summary!I$19)</f>
        <v>5.4070075700392441E-2</v>
      </c>
      <c r="J27" s="96">
        <f>IF(RES_hh_emih!J27=0,0,RES_hh_emih!J27/RES_summary!J$19)</f>
        <v>7.7876417487488914E-2</v>
      </c>
      <c r="K27" s="96">
        <f>IF(RES_hh_emih!K27=0,0,RES_hh_emih!K27/RES_summary!K$19)</f>
        <v>8.9715549003540604E-2</v>
      </c>
      <c r="L27" s="96">
        <f>IF(RES_hh_emih!L27=0,0,RES_hh_emih!L27/RES_summary!L$19)</f>
        <v>6.4484449848680472E-2</v>
      </c>
      <c r="M27" s="96">
        <f>IF(RES_hh_emih!M27=0,0,RES_hh_emih!M27/RES_summary!M$19)</f>
        <v>5.1181054676995102E-2</v>
      </c>
      <c r="N27" s="96">
        <f>IF(RES_hh_emih!N27=0,0,RES_hh_emih!N27/RES_summary!N$19)</f>
        <v>4.3094469964385228E-2</v>
      </c>
      <c r="O27" s="96">
        <f>IF(RES_hh_emih!O27=0,0,RES_hh_emih!O27/RES_summary!O$19)</f>
        <v>5.6176889060034908E-2</v>
      </c>
      <c r="P27" s="96">
        <f>IF(RES_hh_emih!P27=0,0,RES_hh_emih!P27/RES_summary!P$19)</f>
        <v>5.5911781053283913E-2</v>
      </c>
      <c r="Q27" s="96">
        <f>IF(RES_hh_emih!Q27=0,0,RES_hh_emih!Q27/RES_summary!Q$19)</f>
        <v>6.7864612689191417E-2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4.2054211331171931</v>
      </c>
      <c r="C29" s="95">
        <f>IF(RES_hh_emih!C29=0,0,RES_hh_emih!C29/RES_summary!C$19)</f>
        <v>4.1935068028378444</v>
      </c>
      <c r="D29" s="95">
        <f>IF(RES_hh_emih!D29=0,0,RES_hh_emih!D29/RES_summary!D$19)</f>
        <v>4.1352804813324688</v>
      </c>
      <c r="E29" s="95">
        <f>IF(RES_hh_emih!E29=0,0,RES_hh_emih!E29/RES_summary!E$19)</f>
        <v>4.6943628778727113</v>
      </c>
      <c r="F29" s="95">
        <f>IF(RES_hh_emih!F29=0,0,RES_hh_emih!F29/RES_summary!F$19)</f>
        <v>3.5712928306343028</v>
      </c>
      <c r="G29" s="95">
        <f>IF(RES_hh_emih!G29=0,0,RES_hh_emih!G29/RES_summary!G$19)</f>
        <v>4.0998271063090055</v>
      </c>
      <c r="H29" s="95">
        <f>IF(RES_hh_emih!H29=0,0,RES_hh_emih!H29/RES_summary!H$19)</f>
        <v>4.1055333261157276</v>
      </c>
      <c r="I29" s="95">
        <f>IF(RES_hh_emih!I29=0,0,RES_hh_emih!I29/RES_summary!I$19)</f>
        <v>4.0766759906562022</v>
      </c>
      <c r="J29" s="95">
        <f>IF(RES_hh_emih!J29=0,0,RES_hh_emih!J29/RES_summary!J$19)</f>
        <v>4.0451680288243752</v>
      </c>
      <c r="K29" s="95">
        <f>IF(RES_hh_emih!K29=0,0,RES_hh_emih!K29/RES_summary!K$19)</f>
        <v>4.0028129617311903</v>
      </c>
      <c r="L29" s="95">
        <f>IF(RES_hh_emih!L29=0,0,RES_hh_emih!L29/RES_summary!L$19)</f>
        <v>3.9752599864901095</v>
      </c>
      <c r="M29" s="95">
        <f>IF(RES_hh_emih!M29=0,0,RES_hh_emih!M29/RES_summary!M$19)</f>
        <v>3.9054500250915964</v>
      </c>
      <c r="N29" s="95">
        <f>IF(RES_hh_emih!N29=0,0,RES_hh_emih!N29/RES_summary!N$19)</f>
        <v>3.8628457681934449</v>
      </c>
      <c r="O29" s="95">
        <f>IF(RES_hh_emih!O29=0,0,RES_hh_emih!O29/RES_summary!O$19)</f>
        <v>3.8252174891907882</v>
      </c>
      <c r="P29" s="95">
        <f>IF(RES_hh_emih!P29=0,0,RES_hh_emih!P29/RES_summary!P$19)</f>
        <v>3.8053064988654759</v>
      </c>
      <c r="Q29" s="95">
        <f>IF(RES_hh_emih!Q29=0,0,RES_hh_emih!Q29/RES_summary!Q$19)</f>
        <v>3.7108595754441298</v>
      </c>
    </row>
    <row r="30" spans="1:17" ht="12" customHeight="1" x14ac:dyDescent="0.25">
      <c r="A30" s="87" t="s">
        <v>109</v>
      </c>
      <c r="B30" s="95">
        <f>IF(RES_hh_emih!B30=0,0,RES_hh_emih!B30/RES_summary!B$19)</f>
        <v>3.4719280149784058</v>
      </c>
      <c r="C30" s="95">
        <f>IF(RES_hh_emih!C30=0,0,RES_hh_emih!C30/RES_summary!C$19)</f>
        <v>3.4505713443482784</v>
      </c>
      <c r="D30" s="95">
        <f>IF(RES_hh_emih!D30=0,0,RES_hh_emih!D30/RES_summary!D$19)</f>
        <v>3.4370494627220642</v>
      </c>
      <c r="E30" s="95">
        <f>IF(RES_hh_emih!E30=0,0,RES_hh_emih!E30/RES_summary!E$19)</f>
        <v>3.4141757065649938</v>
      </c>
      <c r="F30" s="95">
        <f>IF(RES_hh_emih!F30=0,0,RES_hh_emih!F30/RES_summary!F$19)</f>
        <v>3.4015332715396784</v>
      </c>
      <c r="G30" s="95">
        <f>IF(RES_hh_emih!G30=0,0,RES_hh_emih!G30/RES_summary!G$19)</f>
        <v>3.3846397912394863</v>
      </c>
      <c r="H30" s="95">
        <f>IF(RES_hh_emih!H30=0,0,RES_hh_emih!H30/RES_summary!H$19)</f>
        <v>3.3892550151264653</v>
      </c>
      <c r="I30" s="95">
        <f>IF(RES_hh_emih!I30=0,0,RES_hh_emih!I30/RES_summary!I$19)</f>
        <v>3.3656719299142206</v>
      </c>
      <c r="J30" s="95">
        <f>IF(RES_hh_emih!J30=0,0,RES_hh_emih!J30/RES_summary!J$19)</f>
        <v>3.3394965446805753</v>
      </c>
      <c r="K30" s="95">
        <f>IF(RES_hh_emih!K30=0,0,RES_hh_emih!K30/RES_summary!K$19)</f>
        <v>3.3045967861741627</v>
      </c>
      <c r="L30" s="95">
        <f>IF(RES_hh_emih!L30=0,0,RES_hh_emih!L30/RES_summary!L$19)</f>
        <v>3.2817598840267102</v>
      </c>
      <c r="M30" s="95">
        <f>IF(RES_hh_emih!M30=0,0,RES_hh_emih!M30/RES_summary!M$19)</f>
        <v>3.2481276905497838</v>
      </c>
      <c r="N30" s="95">
        <f>IF(RES_hh_emih!N30=0,0,RES_hh_emih!N30/RES_summary!N$19)</f>
        <v>3.2874537112774429</v>
      </c>
      <c r="O30" s="95">
        <f>IF(RES_hh_emih!O30=0,0,RES_hh_emih!O30/RES_summary!O$19)</f>
        <v>3.2445410282675446</v>
      </c>
      <c r="P30" s="95">
        <f>IF(RES_hh_emih!P30=0,0,RES_hh_emih!P30/RES_summary!P$19)</f>
        <v>3.2337864770763129</v>
      </c>
      <c r="Q30" s="95">
        <f>IF(RES_hh_emih!Q30=0,0,RES_hh_emih!Q30/RES_summary!Q$19)</f>
        <v>3.1565162638507278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87334.244897959172</v>
      </c>
      <c r="D3" s="93">
        <f t="shared" ref="D3:Q3" si="1">D4</f>
        <v>91307.816326530607</v>
      </c>
      <c r="E3" s="93">
        <f t="shared" si="1"/>
        <v>92560.448979591834</v>
      </c>
      <c r="F3" s="93">
        <f t="shared" si="1"/>
        <v>95922.306122448965</v>
      </c>
      <c r="G3" s="93">
        <f t="shared" si="1"/>
        <v>63754.28571428571</v>
      </c>
      <c r="H3" s="93">
        <f t="shared" si="1"/>
        <v>69775.265306122441</v>
      </c>
      <c r="I3" s="93">
        <f t="shared" si="1"/>
        <v>72671.408163265311</v>
      </c>
      <c r="J3" s="93">
        <f t="shared" si="1"/>
        <v>80410.55102040818</v>
      </c>
      <c r="K3" s="93">
        <f t="shared" si="1"/>
        <v>73908.489795918387</v>
      </c>
      <c r="L3" s="93">
        <f t="shared" si="1"/>
        <v>76676.551020408166</v>
      </c>
      <c r="M3" s="93">
        <f t="shared" si="1"/>
        <v>71752.87755102037</v>
      </c>
      <c r="N3" s="93">
        <f t="shared" si="1"/>
        <v>77116.530612244853</v>
      </c>
      <c r="O3" s="93">
        <f t="shared" si="1"/>
        <v>76239.714285714246</v>
      </c>
      <c r="P3" s="93">
        <f t="shared" si="1"/>
        <v>72561.999999999942</v>
      </c>
      <c r="Q3" s="93">
        <f t="shared" si="1"/>
        <v>86899.795918367294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87334.244897959172</v>
      </c>
      <c r="D4" s="88">
        <f t="shared" ref="D4:Q4" si="3">SUM(D5:D13)</f>
        <v>91307.816326530607</v>
      </c>
      <c r="E4" s="88">
        <f t="shared" si="3"/>
        <v>92560.448979591834</v>
      </c>
      <c r="F4" s="88">
        <f t="shared" si="3"/>
        <v>95922.306122448965</v>
      </c>
      <c r="G4" s="88">
        <f t="shared" si="3"/>
        <v>63754.28571428571</v>
      </c>
      <c r="H4" s="88">
        <f t="shared" si="3"/>
        <v>69775.265306122441</v>
      </c>
      <c r="I4" s="88">
        <f t="shared" si="3"/>
        <v>72671.408163265311</v>
      </c>
      <c r="J4" s="88">
        <f t="shared" si="3"/>
        <v>80410.55102040818</v>
      </c>
      <c r="K4" s="88">
        <f t="shared" si="3"/>
        <v>73908.489795918387</v>
      </c>
      <c r="L4" s="88">
        <f t="shared" si="3"/>
        <v>76676.551020408166</v>
      </c>
      <c r="M4" s="88">
        <f t="shared" si="3"/>
        <v>71752.87755102037</v>
      </c>
      <c r="N4" s="88">
        <f t="shared" si="3"/>
        <v>77116.530612244853</v>
      </c>
      <c r="O4" s="88">
        <f t="shared" si="3"/>
        <v>76239.714285714246</v>
      </c>
      <c r="P4" s="88">
        <f t="shared" si="3"/>
        <v>72561.999999999942</v>
      </c>
      <c r="Q4" s="88">
        <f t="shared" si="3"/>
        <v>86899.795918367294</v>
      </c>
    </row>
    <row r="5" spans="1:17" ht="12" customHeight="1" x14ac:dyDescent="0.25">
      <c r="A5" s="87" t="s">
        <v>58</v>
      </c>
      <c r="B5" s="86"/>
      <c r="C5" s="86">
        <v>116.43071603420367</v>
      </c>
      <c r="D5" s="86">
        <v>107.42096038415364</v>
      </c>
      <c r="E5" s="86">
        <v>22.382426797049366</v>
      </c>
      <c r="F5" s="86">
        <v>388.23810614435581</v>
      </c>
      <c r="G5" s="86">
        <v>190.15829348914193</v>
      </c>
      <c r="H5" s="86">
        <v>172.67606898433971</v>
      </c>
      <c r="I5" s="86">
        <v>2.7110870694000111</v>
      </c>
      <c r="J5" s="86">
        <v>0</v>
      </c>
      <c r="K5" s="86">
        <v>76.494230857513358</v>
      </c>
      <c r="L5" s="86">
        <v>160.13548677249923</v>
      </c>
      <c r="M5" s="86">
        <v>0</v>
      </c>
      <c r="N5" s="86">
        <v>47.093975621862469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33920.029371947225</v>
      </c>
      <c r="D7" s="86">
        <v>3558.3116529304248</v>
      </c>
      <c r="E7" s="86">
        <v>13062.65708395997</v>
      </c>
      <c r="F7" s="86">
        <v>0</v>
      </c>
      <c r="G7" s="86">
        <v>840.35554370745763</v>
      </c>
      <c r="H7" s="86">
        <v>594.46744148935443</v>
      </c>
      <c r="I7" s="86">
        <v>11906.873095574696</v>
      </c>
      <c r="J7" s="86">
        <v>0</v>
      </c>
      <c r="K7" s="86">
        <v>5440.8137574803259</v>
      </c>
      <c r="L7" s="86">
        <v>11340.467427348829</v>
      </c>
      <c r="M7" s="86">
        <v>2173.1732840549271</v>
      </c>
      <c r="N7" s="86">
        <v>8019.5975989743656</v>
      </c>
      <c r="O7" s="86">
        <v>6285.5619143961085</v>
      </c>
      <c r="P7" s="86">
        <v>8372.362019133574</v>
      </c>
      <c r="Q7" s="86">
        <v>5276.1706379232464</v>
      </c>
    </row>
    <row r="8" spans="1:17" ht="12" customHeight="1" x14ac:dyDescent="0.25">
      <c r="A8" s="87" t="s">
        <v>109</v>
      </c>
      <c r="B8" s="86"/>
      <c r="C8" s="86">
        <v>592.22874197838166</v>
      </c>
      <c r="D8" s="86">
        <v>897.48282132704765</v>
      </c>
      <c r="E8" s="86">
        <v>371.38708175713487</v>
      </c>
      <c r="F8" s="86">
        <v>840.04453721693926</v>
      </c>
      <c r="G8" s="86">
        <v>525.65659952413705</v>
      </c>
      <c r="H8" s="86">
        <v>1442.1499619579311</v>
      </c>
      <c r="I8" s="86">
        <v>917.8966220682895</v>
      </c>
      <c r="J8" s="86">
        <v>437.67320900212303</v>
      </c>
      <c r="K8" s="86">
        <v>595.65456181331876</v>
      </c>
      <c r="L8" s="86">
        <v>548.65810225608186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</row>
    <row r="9" spans="1:17" ht="12" customHeight="1" x14ac:dyDescent="0.25">
      <c r="A9" s="87" t="s">
        <v>55</v>
      </c>
      <c r="B9" s="86"/>
      <c r="C9" s="86">
        <v>12485.063010439864</v>
      </c>
      <c r="D9" s="86">
        <v>16935.83664383951</v>
      </c>
      <c r="E9" s="86">
        <v>12800.485084759628</v>
      </c>
      <c r="F9" s="86">
        <v>24890.232009195453</v>
      </c>
      <c r="G9" s="86">
        <v>14226.942370836456</v>
      </c>
      <c r="H9" s="86">
        <v>15571.351774666999</v>
      </c>
      <c r="I9" s="86">
        <v>11844.213787287032</v>
      </c>
      <c r="J9" s="86">
        <v>34201.381948042355</v>
      </c>
      <c r="K9" s="86">
        <v>15069.054354558555</v>
      </c>
      <c r="L9" s="86">
        <v>13078.98682063784</v>
      </c>
      <c r="M9" s="86">
        <v>11379.766861547243</v>
      </c>
      <c r="N9" s="86">
        <v>11098.548169559948</v>
      </c>
      <c r="O9" s="86">
        <v>8806.8236185235</v>
      </c>
      <c r="P9" s="86">
        <v>11026.288866791598</v>
      </c>
      <c r="Q9" s="86">
        <v>9520.6698340672883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15925.164412404885</v>
      </c>
      <c r="D11" s="86">
        <v>40540.750110844107</v>
      </c>
      <c r="E11" s="86">
        <v>40495.669187586187</v>
      </c>
      <c r="F11" s="86">
        <v>40406.704203463509</v>
      </c>
      <c r="G11" s="86">
        <v>20259.268348653794</v>
      </c>
      <c r="H11" s="86">
        <v>31038.294136175868</v>
      </c>
      <c r="I11" s="86">
        <v>28727.314862899213</v>
      </c>
      <c r="J11" s="86">
        <v>31269.327279605375</v>
      </c>
      <c r="K11" s="86">
        <v>34819.291476770311</v>
      </c>
      <c r="L11" s="86">
        <v>28732.130028914686</v>
      </c>
      <c r="M11" s="86">
        <v>30585.503300188724</v>
      </c>
      <c r="N11" s="86">
        <v>30768.811134368127</v>
      </c>
      <c r="O11" s="86">
        <v>31365.666305744471</v>
      </c>
      <c r="P11" s="86">
        <v>23956.023149336976</v>
      </c>
      <c r="Q11" s="86">
        <v>32845.584947345</v>
      </c>
    </row>
    <row r="12" spans="1:17" ht="12" customHeight="1" x14ac:dyDescent="0.25">
      <c r="A12" s="87" t="s">
        <v>115</v>
      </c>
      <c r="B12" s="86"/>
      <c r="C12" s="86">
        <v>15244.465018816285</v>
      </c>
      <c r="D12" s="86">
        <v>20396.715708629141</v>
      </c>
      <c r="E12" s="86">
        <v>19269.316435018209</v>
      </c>
      <c r="F12" s="86">
        <v>20427.276360384585</v>
      </c>
      <c r="G12" s="86">
        <v>19661.861616353854</v>
      </c>
      <c r="H12" s="86">
        <v>14880.755387557498</v>
      </c>
      <c r="I12" s="86">
        <v>14029.792591683752</v>
      </c>
      <c r="J12" s="86">
        <v>13182.200618068062</v>
      </c>
      <c r="K12" s="86">
        <v>15801.847728489678</v>
      </c>
      <c r="L12" s="86">
        <v>15708.658760333883</v>
      </c>
      <c r="M12" s="86">
        <v>21377.688411903844</v>
      </c>
      <c r="N12" s="86">
        <v>25712.117331687405</v>
      </c>
      <c r="O12" s="86">
        <v>26099.450229895876</v>
      </c>
      <c r="P12" s="86">
        <v>22259.100301045175</v>
      </c>
      <c r="Q12" s="86">
        <v>31290.98039447976</v>
      </c>
    </row>
    <row r="13" spans="1:17" ht="12" customHeight="1" x14ac:dyDescent="0.25">
      <c r="A13" s="51" t="s">
        <v>114</v>
      </c>
      <c r="B13" s="92"/>
      <c r="C13" s="92">
        <v>9050.8636263383269</v>
      </c>
      <c r="D13" s="92">
        <v>8871.2984285762213</v>
      </c>
      <c r="E13" s="92">
        <v>6538.5516797136579</v>
      </c>
      <c r="F13" s="92">
        <v>8969.8109060441293</v>
      </c>
      <c r="G13" s="92">
        <v>8050.0429417208707</v>
      </c>
      <c r="H13" s="92">
        <v>6075.5705352904524</v>
      </c>
      <c r="I13" s="92">
        <v>5242.6061166829268</v>
      </c>
      <c r="J13" s="92">
        <v>1319.9679656902636</v>
      </c>
      <c r="K13" s="92">
        <v>2105.3336859486881</v>
      </c>
      <c r="L13" s="92">
        <v>7107.5143941443512</v>
      </c>
      <c r="M13" s="92">
        <v>6236.7456933256326</v>
      </c>
      <c r="N13" s="92">
        <v>1470.3624020331433</v>
      </c>
      <c r="O13" s="92">
        <v>3682.212217154286</v>
      </c>
      <c r="P13" s="92">
        <v>6948.225663692635</v>
      </c>
      <c r="Q13" s="92">
        <v>7966.3901045519979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63038.916252804564</v>
      </c>
      <c r="D14" s="90">
        <f t="shared" ref="D14:Q14" si="5">SUM(D5:D11)</f>
        <v>62039.802189325244</v>
      </c>
      <c r="E14" s="90">
        <f t="shared" si="5"/>
        <v>66752.580864859978</v>
      </c>
      <c r="F14" s="90">
        <f t="shared" si="5"/>
        <v>66525.218856020248</v>
      </c>
      <c r="G14" s="90">
        <f t="shared" si="5"/>
        <v>36042.381156210984</v>
      </c>
      <c r="H14" s="90">
        <f t="shared" si="5"/>
        <v>48818.93938327449</v>
      </c>
      <c r="I14" s="90">
        <f t="shared" si="5"/>
        <v>53399.009454898631</v>
      </c>
      <c r="J14" s="90">
        <f t="shared" si="5"/>
        <v>65908.382436649859</v>
      </c>
      <c r="K14" s="90">
        <f t="shared" si="5"/>
        <v>56001.308381480027</v>
      </c>
      <c r="L14" s="90">
        <f t="shared" si="5"/>
        <v>53860.377865929935</v>
      </c>
      <c r="M14" s="90">
        <f t="shared" si="5"/>
        <v>44138.443445790894</v>
      </c>
      <c r="N14" s="90">
        <f t="shared" si="5"/>
        <v>49934.0508785243</v>
      </c>
      <c r="O14" s="90">
        <f t="shared" si="5"/>
        <v>46458.051838664076</v>
      </c>
      <c r="P14" s="90">
        <f t="shared" si="5"/>
        <v>43354.674035262142</v>
      </c>
      <c r="Q14" s="90">
        <f t="shared" si="5"/>
        <v>47642.42541933553</v>
      </c>
    </row>
    <row r="15" spans="1:17" ht="12.95" customHeight="1" x14ac:dyDescent="0.25">
      <c r="A15" s="89" t="s">
        <v>112</v>
      </c>
      <c r="B15" s="88"/>
      <c r="C15" s="88">
        <f t="shared" ref="C15" si="6">C16</f>
        <v>8834</v>
      </c>
      <c r="D15" s="88">
        <f t="shared" ref="D15:Q15" si="7">D16</f>
        <v>9295</v>
      </c>
      <c r="E15" s="88">
        <f t="shared" si="7"/>
        <v>8572</v>
      </c>
      <c r="F15" s="88">
        <f t="shared" si="7"/>
        <v>7994</v>
      </c>
      <c r="G15" s="88">
        <f t="shared" si="7"/>
        <v>7522</v>
      </c>
      <c r="H15" s="88">
        <f t="shared" si="7"/>
        <v>8738.9999999999982</v>
      </c>
      <c r="I15" s="88">
        <f t="shared" si="7"/>
        <v>9446.7110870694014</v>
      </c>
      <c r="J15" s="88">
        <f t="shared" si="7"/>
        <v>11928.000000000004</v>
      </c>
      <c r="K15" s="88">
        <f t="shared" si="7"/>
        <v>11130.000000000002</v>
      </c>
      <c r="L15" s="88">
        <f t="shared" si="7"/>
        <v>14289</v>
      </c>
      <c r="M15" s="88">
        <f t="shared" si="7"/>
        <v>14531.999999999993</v>
      </c>
      <c r="N15" s="88">
        <f t="shared" si="7"/>
        <v>12979.999999999993</v>
      </c>
      <c r="O15" s="88">
        <f t="shared" si="7"/>
        <v>14841.999999999989</v>
      </c>
      <c r="P15" s="88">
        <f t="shared" si="7"/>
        <v>10964.999999999995</v>
      </c>
      <c r="Q15" s="88">
        <f t="shared" si="7"/>
        <v>14472.999999999993</v>
      </c>
    </row>
    <row r="16" spans="1:17" ht="12" customHeight="1" x14ac:dyDescent="0.25">
      <c r="A16" s="87" t="s">
        <v>111</v>
      </c>
      <c r="B16" s="86"/>
      <c r="C16" s="86">
        <v>8834</v>
      </c>
      <c r="D16" s="86">
        <v>9295</v>
      </c>
      <c r="E16" s="86">
        <v>8572</v>
      </c>
      <c r="F16" s="86">
        <v>7994</v>
      </c>
      <c r="G16" s="86">
        <v>7522</v>
      </c>
      <c r="H16" s="86">
        <v>8738.9999999999982</v>
      </c>
      <c r="I16" s="86">
        <v>9446.7110870694014</v>
      </c>
      <c r="J16" s="86">
        <v>11928.000000000004</v>
      </c>
      <c r="K16" s="86">
        <v>11130.000000000002</v>
      </c>
      <c r="L16" s="86">
        <v>14289</v>
      </c>
      <c r="M16" s="86">
        <v>14531.999999999993</v>
      </c>
      <c r="N16" s="86">
        <v>12979.999999999993</v>
      </c>
      <c r="O16" s="86">
        <v>14841.999999999989</v>
      </c>
      <c r="P16" s="86">
        <v>10964.999999999995</v>
      </c>
      <c r="Q16" s="86">
        <v>14472.999999999993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87334.244897959172</v>
      </c>
      <c r="D17" s="88">
        <f t="shared" ref="D17:Q17" si="9">SUM(D18:D25)</f>
        <v>91307.816326530592</v>
      </c>
      <c r="E17" s="88">
        <f t="shared" si="9"/>
        <v>92560.448979591834</v>
      </c>
      <c r="F17" s="88">
        <f t="shared" si="9"/>
        <v>95922.306122448965</v>
      </c>
      <c r="G17" s="88">
        <f t="shared" si="9"/>
        <v>63754.28571428571</v>
      </c>
      <c r="H17" s="88">
        <f t="shared" si="9"/>
        <v>69775.265306122456</v>
      </c>
      <c r="I17" s="88">
        <f t="shared" si="9"/>
        <v>72671.408163265311</v>
      </c>
      <c r="J17" s="88">
        <f t="shared" si="9"/>
        <v>80410.55102040818</v>
      </c>
      <c r="K17" s="88">
        <f t="shared" si="9"/>
        <v>73908.489795918373</v>
      </c>
      <c r="L17" s="88">
        <f t="shared" si="9"/>
        <v>76676.551020408166</v>
      </c>
      <c r="M17" s="88">
        <f t="shared" si="9"/>
        <v>71752.87755102037</v>
      </c>
      <c r="N17" s="88">
        <f t="shared" si="9"/>
        <v>77116.530612244853</v>
      </c>
      <c r="O17" s="88">
        <f t="shared" si="9"/>
        <v>76239.714285714232</v>
      </c>
      <c r="P17" s="88">
        <f t="shared" si="9"/>
        <v>72561.999999999956</v>
      </c>
      <c r="Q17" s="88">
        <f t="shared" si="9"/>
        <v>86899.795918367294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23287.705616947358</v>
      </c>
      <c r="D20" s="86">
        <v>3558.3116529304248</v>
      </c>
      <c r="E20" s="86">
        <v>7575.9865339168073</v>
      </c>
      <c r="F20" s="86">
        <v>0</v>
      </c>
      <c r="G20" s="86">
        <v>840.35554370745763</v>
      </c>
      <c r="H20" s="86">
        <v>594.46744148935443</v>
      </c>
      <c r="I20" s="86">
        <v>6933.3689275890083</v>
      </c>
      <c r="J20" s="86">
        <v>0</v>
      </c>
      <c r="K20" s="86">
        <v>3061.6643098160735</v>
      </c>
      <c r="L20" s="86">
        <v>7500.2746036568005</v>
      </c>
      <c r="M20" s="86">
        <v>435.99327370020364</v>
      </c>
      <c r="N20" s="86">
        <v>3766.5773261441182</v>
      </c>
      <c r="O20" s="86">
        <v>2535.6622434210126</v>
      </c>
      <c r="P20" s="86">
        <v>5471.8832556128846</v>
      </c>
      <c r="Q20" s="86">
        <v>4710.8201622426932</v>
      </c>
    </row>
    <row r="21" spans="1:17" ht="12" customHeight="1" x14ac:dyDescent="0.25">
      <c r="A21" s="87" t="s">
        <v>109</v>
      </c>
      <c r="B21" s="86"/>
      <c r="C21" s="86">
        <v>450.45609973325986</v>
      </c>
      <c r="D21" s="86">
        <v>666.69314824382354</v>
      </c>
      <c r="E21" s="86">
        <v>232.1100597068442</v>
      </c>
      <c r="F21" s="86">
        <v>713.96312716096315</v>
      </c>
      <c r="G21" s="86">
        <v>371.01302529011548</v>
      </c>
      <c r="H21" s="86">
        <v>1076.2408681698384</v>
      </c>
      <c r="I21" s="86">
        <v>701.7272230159474</v>
      </c>
      <c r="J21" s="86">
        <v>413.74365441002044</v>
      </c>
      <c r="K21" s="86">
        <v>459.63460195532048</v>
      </c>
      <c r="L21" s="86">
        <v>378.87696090060052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</row>
    <row r="22" spans="1:17" ht="12" customHeight="1" x14ac:dyDescent="0.25">
      <c r="A22" s="87" t="s">
        <v>55</v>
      </c>
      <c r="B22" s="86"/>
      <c r="C22" s="86">
        <v>10608.002268735063</v>
      </c>
      <c r="D22" s="86">
        <v>13811.866208038815</v>
      </c>
      <c r="E22" s="86">
        <v>7108.9219875589506</v>
      </c>
      <c r="F22" s="86">
        <v>18956.810247581143</v>
      </c>
      <c r="G22" s="86">
        <v>9361.2951443168658</v>
      </c>
      <c r="H22" s="86">
        <v>10053.221370719246</v>
      </c>
      <c r="I22" s="86">
        <v>9426.877377207451</v>
      </c>
      <c r="J22" s="86">
        <v>25776.0043259261</v>
      </c>
      <c r="K22" s="86">
        <v>11023.845586643307</v>
      </c>
      <c r="L22" s="86">
        <v>10265.921664722027</v>
      </c>
      <c r="M22" s="86">
        <v>7579.6946357943907</v>
      </c>
      <c r="N22" s="86">
        <v>6247.9419594721621</v>
      </c>
      <c r="O22" s="86">
        <v>6136.1718705496933</v>
      </c>
      <c r="P22" s="86">
        <v>8622.5169758025713</v>
      </c>
      <c r="Q22" s="86">
        <v>8582.0889733422209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15925.164412404885</v>
      </c>
      <c r="D24" s="86">
        <v>30203.445010937477</v>
      </c>
      <c r="E24" s="86">
        <v>28139.988074607612</v>
      </c>
      <c r="F24" s="86">
        <v>32073.399653468186</v>
      </c>
      <c r="G24" s="86">
        <v>15038.351892845383</v>
      </c>
      <c r="H24" s="86">
        <v>24820.725915796818</v>
      </c>
      <c r="I24" s="86">
        <v>22748.901380514701</v>
      </c>
      <c r="J24" s="86">
        <v>27382.974508172189</v>
      </c>
      <c r="K24" s="86">
        <v>24992.364930512409</v>
      </c>
      <c r="L24" s="86">
        <v>21406.066087920612</v>
      </c>
      <c r="M24" s="86">
        <v>18297.034209405596</v>
      </c>
      <c r="N24" s="86">
        <v>18576.612154694674</v>
      </c>
      <c r="O24" s="86">
        <v>20623.143806664804</v>
      </c>
      <c r="P24" s="86">
        <v>15820.116561083672</v>
      </c>
      <c r="Q24" s="86">
        <v>22854.538397684646</v>
      </c>
    </row>
    <row r="25" spans="1:17" ht="12" customHeight="1" x14ac:dyDescent="0.25">
      <c r="A25" s="51" t="s">
        <v>60</v>
      </c>
      <c r="B25" s="92"/>
      <c r="C25" s="92">
        <v>37062.916500138606</v>
      </c>
      <c r="D25" s="92">
        <v>43067.500306380061</v>
      </c>
      <c r="E25" s="92">
        <v>49503.442323801617</v>
      </c>
      <c r="F25" s="92">
        <v>44178.133094238678</v>
      </c>
      <c r="G25" s="92">
        <v>38143.270108125886</v>
      </c>
      <c r="H25" s="92">
        <v>33230.609709947188</v>
      </c>
      <c r="I25" s="92">
        <v>32860.5332549382</v>
      </c>
      <c r="J25" s="92">
        <v>26837.828531899871</v>
      </c>
      <c r="K25" s="92">
        <v>34370.980366991273</v>
      </c>
      <c r="L25" s="92">
        <v>37125.411703208127</v>
      </c>
      <c r="M25" s="92">
        <v>45440.155432120184</v>
      </c>
      <c r="N25" s="92">
        <v>48525.399171933896</v>
      </c>
      <c r="O25" s="92">
        <v>46944.73636507873</v>
      </c>
      <c r="P25" s="92">
        <v>42647.483207500831</v>
      </c>
      <c r="Q25" s="92">
        <v>50752.348385097735</v>
      </c>
    </row>
    <row r="26" spans="1:17" ht="12" customHeight="1" x14ac:dyDescent="0.25">
      <c r="A26" s="91" t="s">
        <v>59</v>
      </c>
      <c r="B26" s="90"/>
      <c r="C26" s="90">
        <v>1909.7312743979924</v>
      </c>
      <c r="D26" s="90">
        <v>1210.8423143791842</v>
      </c>
      <c r="E26" s="90">
        <v>1023.9945342677937</v>
      </c>
      <c r="F26" s="90">
        <v>1309.0960238043265</v>
      </c>
      <c r="G26" s="90">
        <v>4369.1128430877034</v>
      </c>
      <c r="H26" s="90">
        <v>6757.5999957044514</v>
      </c>
      <c r="I26" s="90">
        <v>1464.7095906631141</v>
      </c>
      <c r="J26" s="90">
        <v>10236.279593247138</v>
      </c>
      <c r="K26" s="90">
        <v>1879.3914853657077</v>
      </c>
      <c r="L26" s="90">
        <v>7996.3488202333192</v>
      </c>
      <c r="M26" s="90">
        <v>6314.9553073395846</v>
      </c>
      <c r="N26" s="90">
        <v>6478.4362768124238</v>
      </c>
      <c r="O26" s="90">
        <v>7687.6748889501387</v>
      </c>
      <c r="P26" s="90">
        <v>8093.453652234828</v>
      </c>
      <c r="Q26" s="90">
        <v>9690.1454907328607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87334.244897959172</v>
      </c>
      <c r="D27" s="88">
        <f t="shared" ref="D27:Q27" si="11">SUM(D28:D32)</f>
        <v>91307.816326530607</v>
      </c>
      <c r="E27" s="88">
        <f t="shared" si="11"/>
        <v>92560.44897959182</v>
      </c>
      <c r="F27" s="88">
        <f t="shared" si="11"/>
        <v>95922.306122448979</v>
      </c>
      <c r="G27" s="88">
        <f t="shared" si="11"/>
        <v>63754.28571428571</v>
      </c>
      <c r="H27" s="88">
        <f t="shared" si="11"/>
        <v>69775.265306122441</v>
      </c>
      <c r="I27" s="88">
        <f t="shared" si="11"/>
        <v>72671.408163265325</v>
      </c>
      <c r="J27" s="88">
        <f t="shared" si="11"/>
        <v>80410.55102040818</v>
      </c>
      <c r="K27" s="88">
        <f t="shared" si="11"/>
        <v>73908.489795918387</v>
      </c>
      <c r="L27" s="88">
        <f t="shared" si="11"/>
        <v>76676.55102040818</v>
      </c>
      <c r="M27" s="88">
        <f t="shared" si="11"/>
        <v>71752.87755102037</v>
      </c>
      <c r="N27" s="88">
        <f t="shared" si="11"/>
        <v>77116.530612244853</v>
      </c>
      <c r="O27" s="88">
        <f t="shared" si="11"/>
        <v>76239.714285714232</v>
      </c>
      <c r="P27" s="88">
        <f t="shared" si="11"/>
        <v>72561.999999999956</v>
      </c>
      <c r="Q27" s="88">
        <f t="shared" si="11"/>
        <v>86899.795918367294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439.3348155428618</v>
      </c>
      <c r="D30" s="86">
        <v>577.51975966660973</v>
      </c>
      <c r="E30" s="86">
        <v>279.68675976549508</v>
      </c>
      <c r="F30" s="86">
        <v>606.48242839490752</v>
      </c>
      <c r="G30" s="86">
        <v>380.9502752186765</v>
      </c>
      <c r="H30" s="86">
        <v>651.14726452393779</v>
      </c>
      <c r="I30" s="86">
        <v>574.34640955651048</v>
      </c>
      <c r="J30" s="86">
        <v>401.57661782119658</v>
      </c>
      <c r="K30" s="86">
        <v>493.26565149432429</v>
      </c>
      <c r="L30" s="86">
        <v>548.65810225608186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86894.910082416303</v>
      </c>
      <c r="D32" s="85">
        <v>90730.296566863995</v>
      </c>
      <c r="E32" s="85">
        <v>92280.762219826327</v>
      </c>
      <c r="F32" s="85">
        <v>95315.823694054066</v>
      </c>
      <c r="G32" s="85">
        <v>63373.335439067036</v>
      </c>
      <c r="H32" s="85">
        <v>69124.1180415985</v>
      </c>
      <c r="I32" s="85">
        <v>72097.061753708811</v>
      </c>
      <c r="J32" s="85">
        <v>80008.974402586988</v>
      </c>
      <c r="K32" s="85">
        <v>73415.224144424064</v>
      </c>
      <c r="L32" s="85">
        <v>76127.892918152094</v>
      </c>
      <c r="M32" s="85">
        <v>71752.87755102037</v>
      </c>
      <c r="N32" s="85">
        <v>77116.530612244853</v>
      </c>
      <c r="O32" s="85">
        <v>76239.714285714232</v>
      </c>
      <c r="P32" s="85">
        <v>72561.999999999956</v>
      </c>
      <c r="Q32" s="85">
        <v>86899.795918367294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179.73583220959142</v>
      </c>
      <c r="D3" s="100">
        <f t="shared" ref="D3:Q3" si="1">SUM(D4,D15,D17,D27)</f>
        <v>169.23846820078964</v>
      </c>
      <c r="E3" s="100">
        <f t="shared" si="1"/>
        <v>179.70205404869395</v>
      </c>
      <c r="F3" s="100">
        <f t="shared" si="1"/>
        <v>177.5595748843044</v>
      </c>
      <c r="G3" s="100">
        <f t="shared" si="1"/>
        <v>111.4967746203277</v>
      </c>
      <c r="H3" s="100">
        <f t="shared" si="1"/>
        <v>127.88096646779393</v>
      </c>
      <c r="I3" s="100">
        <f t="shared" si="1"/>
        <v>136.52202747954968</v>
      </c>
      <c r="J3" s="100">
        <f t="shared" si="1"/>
        <v>158.56196662496197</v>
      </c>
      <c r="K3" s="100">
        <f t="shared" si="1"/>
        <v>138.45288850288594</v>
      </c>
      <c r="L3" s="100">
        <f t="shared" si="1"/>
        <v>159.41394303342508</v>
      </c>
      <c r="M3" s="100">
        <f t="shared" si="1"/>
        <v>117.74963803052165</v>
      </c>
      <c r="N3" s="100">
        <f t="shared" si="1"/>
        <v>135.43354779530017</v>
      </c>
      <c r="O3" s="100">
        <f t="shared" si="1"/>
        <v>123.31145907027093</v>
      </c>
      <c r="P3" s="100">
        <f t="shared" si="1"/>
        <v>123.69053378815852</v>
      </c>
      <c r="Q3" s="100">
        <f t="shared" si="1"/>
        <v>133.77568632394951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146.81526910861535</v>
      </c>
      <c r="D4" s="96">
        <f t="shared" ref="D4:Q4" si="3">SUM(D5:D14)</f>
        <v>136.83503250079468</v>
      </c>
      <c r="E4" s="96">
        <f t="shared" si="3"/>
        <v>147.7712351450823</v>
      </c>
      <c r="F4" s="96">
        <f t="shared" si="3"/>
        <v>144.00901042418118</v>
      </c>
      <c r="G4" s="96">
        <f t="shared" si="3"/>
        <v>88.963542242896693</v>
      </c>
      <c r="H4" s="96">
        <f t="shared" si="3"/>
        <v>103.44055234733797</v>
      </c>
      <c r="I4" s="96">
        <f t="shared" si="3"/>
        <v>110.89925458675037</v>
      </c>
      <c r="J4" s="96">
        <f t="shared" si="3"/>
        <v>128.85272190664554</v>
      </c>
      <c r="K4" s="96">
        <f t="shared" si="3"/>
        <v>111.29457801632435</v>
      </c>
      <c r="L4" s="96">
        <f t="shared" si="3"/>
        <v>130.0518401715681</v>
      </c>
      <c r="M4" s="96">
        <f t="shared" si="3"/>
        <v>90.068348030801829</v>
      </c>
      <c r="N4" s="96">
        <f t="shared" si="3"/>
        <v>104.76007724525235</v>
      </c>
      <c r="O4" s="96">
        <f t="shared" si="3"/>
        <v>93.229149343189519</v>
      </c>
      <c r="P4" s="96">
        <f t="shared" si="3"/>
        <v>94.760413489227275</v>
      </c>
      <c r="Q4" s="96">
        <f t="shared" si="3"/>
        <v>100.06839549277019</v>
      </c>
    </row>
    <row r="5" spans="1:17" ht="12" customHeight="1" x14ac:dyDescent="0.25">
      <c r="A5" s="87" t="s">
        <v>58</v>
      </c>
      <c r="B5" s="95"/>
      <c r="C5" s="95">
        <v>0.26143395636042416</v>
      </c>
      <c r="D5" s="95">
        <v>0.23935879193195744</v>
      </c>
      <c r="E5" s="95">
        <v>5.2754816055078216E-2</v>
      </c>
      <c r="F5" s="95">
        <v>0.84851304232432756</v>
      </c>
      <c r="G5" s="95">
        <v>0.40731070757741461</v>
      </c>
      <c r="H5" s="95">
        <v>0.37916109277970877</v>
      </c>
      <c r="I5" s="95">
        <v>6.0415375035365662E-3</v>
      </c>
      <c r="J5" s="95">
        <v>0</v>
      </c>
      <c r="K5" s="95">
        <v>0.17319849398315915</v>
      </c>
      <c r="L5" s="95">
        <v>0.40638492941942939</v>
      </c>
      <c r="M5" s="95">
        <v>0</v>
      </c>
      <c r="N5" s="95">
        <v>0.11248593944087243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66.335478817703546</v>
      </c>
      <c r="D7" s="95">
        <v>6.7590215567409162</v>
      </c>
      <c r="E7" s="95">
        <v>27.361331303391943</v>
      </c>
      <c r="F7" s="95">
        <v>0</v>
      </c>
      <c r="G7" s="95">
        <v>1.5607642469520211</v>
      </c>
      <c r="H7" s="95">
        <v>1.1112271106417169</v>
      </c>
      <c r="I7" s="95">
        <v>22.990346279068749</v>
      </c>
      <c r="J7" s="95">
        <v>0</v>
      </c>
      <c r="K7" s="95">
        <v>10.60761564872368</v>
      </c>
      <c r="L7" s="95">
        <v>24.61029064508223</v>
      </c>
      <c r="M7" s="95">
        <v>3.8499664734248884</v>
      </c>
      <c r="N7" s="95">
        <v>15.831232764578877</v>
      </c>
      <c r="O7" s="95">
        <v>11.347918620539799</v>
      </c>
      <c r="P7" s="95">
        <v>15.547771878578443</v>
      </c>
      <c r="Q7" s="95">
        <v>9.6690458188603614</v>
      </c>
    </row>
    <row r="8" spans="1:17" ht="12" customHeight="1" x14ac:dyDescent="0.25">
      <c r="A8" s="87" t="s">
        <v>109</v>
      </c>
      <c r="B8" s="95"/>
      <c r="C8" s="95">
        <v>1.0848192570853319</v>
      </c>
      <c r="D8" s="95">
        <v>1.6676485272252719</v>
      </c>
      <c r="E8" s="95">
        <v>0.69191681959299411</v>
      </c>
      <c r="F8" s="95">
        <v>1.4960345540308237</v>
      </c>
      <c r="G8" s="95">
        <v>0.91617992557111638</v>
      </c>
      <c r="H8" s="95">
        <v>2.5729207276092629</v>
      </c>
      <c r="I8" s="95">
        <v>1.6564179068673903</v>
      </c>
      <c r="J8" s="95">
        <v>0.7569297176709463</v>
      </c>
      <c r="K8" s="95">
        <v>1.0912842598477039</v>
      </c>
      <c r="L8" s="95">
        <v>1.1093718916910351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26.787688750769366</v>
      </c>
      <c r="D9" s="95">
        <v>36.967761507565406</v>
      </c>
      <c r="E9" s="95">
        <v>28.814242462171894</v>
      </c>
      <c r="F9" s="95">
        <v>53.254216279159749</v>
      </c>
      <c r="G9" s="95">
        <v>30.095372336647895</v>
      </c>
      <c r="H9" s="95">
        <v>34.049411413400868</v>
      </c>
      <c r="I9" s="95">
        <v>26.346171529397026</v>
      </c>
      <c r="J9" s="95">
        <v>73.930514283982035</v>
      </c>
      <c r="K9" s="95">
        <v>34.72345202999972</v>
      </c>
      <c r="L9" s="95">
        <v>33.701413573136428</v>
      </c>
      <c r="M9" s="95">
        <v>24.636132645522594</v>
      </c>
      <c r="N9" s="95">
        <v>26.450002343981613</v>
      </c>
      <c r="O9" s="95">
        <v>19.370021861845125</v>
      </c>
      <c r="P9" s="95">
        <v>24.754227559337743</v>
      </c>
      <c r="Q9" s="95">
        <v>20.465363979263955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23.146874569441405</v>
      </c>
      <c r="D11" s="95">
        <v>58.671493570955597</v>
      </c>
      <c r="E11" s="95">
        <v>61.508480353468826</v>
      </c>
      <c r="F11" s="95">
        <v>57.157034142587754</v>
      </c>
      <c r="G11" s="95">
        <v>28.050973130241797</v>
      </c>
      <c r="H11" s="95">
        <v>44.153523658748874</v>
      </c>
      <c r="I11" s="95">
        <v>41.248634336823031</v>
      </c>
      <c r="J11" s="95">
        <v>43.142278935262524</v>
      </c>
      <c r="K11" s="95">
        <v>50.564374327092189</v>
      </c>
      <c r="L11" s="95">
        <v>46.335238643219846</v>
      </c>
      <c r="M11" s="95">
        <v>40.904650017221186</v>
      </c>
      <c r="N11" s="95">
        <v>45.595315419404287</v>
      </c>
      <c r="O11" s="95">
        <v>44.096942884058492</v>
      </c>
      <c r="P11" s="95">
        <v>33.211940560895599</v>
      </c>
      <c r="Q11" s="95">
        <v>44.563535053167087</v>
      </c>
    </row>
    <row r="12" spans="1:17" ht="12" customHeight="1" x14ac:dyDescent="0.25">
      <c r="A12" s="87" t="s">
        <v>115</v>
      </c>
      <c r="B12" s="95"/>
      <c r="C12" s="95">
        <v>13.982511086855515</v>
      </c>
      <c r="D12" s="95">
        <v>18.307830138867129</v>
      </c>
      <c r="E12" s="95">
        <v>17.966255728320284</v>
      </c>
      <c r="F12" s="95">
        <v>17.243525958149352</v>
      </c>
      <c r="G12" s="95">
        <v>15.653112260932351</v>
      </c>
      <c r="H12" s="95">
        <v>11.513613357473099</v>
      </c>
      <c r="I12" s="95">
        <v>10.228706104661947</v>
      </c>
      <c r="J12" s="95">
        <v>8.7069786310627855</v>
      </c>
      <c r="K12" s="95">
        <v>10.107065327165165</v>
      </c>
      <c r="L12" s="95">
        <v>10.288015765122926</v>
      </c>
      <c r="M12" s="95">
        <v>10.794757236481281</v>
      </c>
      <c r="N12" s="95">
        <v>13.349023748113185</v>
      </c>
      <c r="O12" s="95">
        <v>11.939223675889448</v>
      </c>
      <c r="P12" s="95">
        <v>9.7000219376896357</v>
      </c>
      <c r="Q12" s="95">
        <v>12.61847774423315</v>
      </c>
    </row>
    <row r="13" spans="1:17" ht="12" customHeight="1" x14ac:dyDescent="0.25">
      <c r="A13" s="51" t="s">
        <v>114</v>
      </c>
      <c r="B13" s="22"/>
      <c r="C13" s="22">
        <v>14.208238361986814</v>
      </c>
      <c r="D13" s="22">
        <v>13.765923680309164</v>
      </c>
      <c r="E13" s="22">
        <v>10.710832001825304</v>
      </c>
      <c r="F13" s="22">
        <v>13.560376362735681</v>
      </c>
      <c r="G13" s="22">
        <v>11.969385730935116</v>
      </c>
      <c r="H13" s="22">
        <v>9.2360493309016771</v>
      </c>
      <c r="I13" s="22">
        <v>7.9358643623775258</v>
      </c>
      <c r="J13" s="22">
        <v>1.8760065049195698</v>
      </c>
      <c r="K13" s="22">
        <v>3.3276242941030145</v>
      </c>
      <c r="L13" s="22">
        <v>12.588653860960456</v>
      </c>
      <c r="M13" s="22">
        <v>9.3060675835253974</v>
      </c>
      <c r="N13" s="22">
        <v>2.4465464246549269</v>
      </c>
      <c r="O13" s="22">
        <v>5.7325296257048919</v>
      </c>
      <c r="P13" s="22">
        <v>10.803766430342053</v>
      </c>
      <c r="Q13" s="22">
        <v>12.011777174121505</v>
      </c>
    </row>
    <row r="14" spans="1:17" ht="12" customHeight="1" x14ac:dyDescent="0.25">
      <c r="A14" s="99" t="s">
        <v>117</v>
      </c>
      <c r="B14" s="98"/>
      <c r="C14" s="98">
        <v>1.0082243084129643</v>
      </c>
      <c r="D14" s="98">
        <v>0.45599472719926315</v>
      </c>
      <c r="E14" s="98">
        <v>0.66542166025600036</v>
      </c>
      <c r="F14" s="98">
        <v>0.44931008519351662</v>
      </c>
      <c r="G14" s="98">
        <v>0.31044390403899047</v>
      </c>
      <c r="H14" s="98">
        <v>0.42464565578275221</v>
      </c>
      <c r="I14" s="98">
        <v>0.4870725300511618</v>
      </c>
      <c r="J14" s="98">
        <v>0.44001383374768605</v>
      </c>
      <c r="K14" s="98">
        <v>0.69996363540971274</v>
      </c>
      <c r="L14" s="98">
        <v>1.0124708629357553</v>
      </c>
      <c r="M14" s="98">
        <v>0.5767740746265001</v>
      </c>
      <c r="N14" s="98">
        <v>0.97547060507860339</v>
      </c>
      <c r="O14" s="98">
        <v>0.74251267515175501</v>
      </c>
      <c r="P14" s="98">
        <v>0.74268512238378936</v>
      </c>
      <c r="Q14" s="98">
        <v>0.74019572312414184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0.41430850897728116</v>
      </c>
      <c r="D15" s="96">
        <f t="shared" si="4"/>
        <v>0.40574719390064501</v>
      </c>
      <c r="E15" s="96">
        <f t="shared" si="4"/>
        <v>0.35441576522098062</v>
      </c>
      <c r="F15" s="96">
        <f t="shared" si="4"/>
        <v>0.31063947097863637</v>
      </c>
      <c r="G15" s="96">
        <f t="shared" si="4"/>
        <v>0.27314405319347901</v>
      </c>
      <c r="H15" s="96">
        <f t="shared" si="4"/>
        <v>0.32325194552967157</v>
      </c>
      <c r="I15" s="96">
        <f t="shared" si="4"/>
        <v>0.3777515071527921</v>
      </c>
      <c r="J15" s="96">
        <f t="shared" si="4"/>
        <v>0.52547256053902258</v>
      </c>
      <c r="K15" s="96">
        <f t="shared" si="4"/>
        <v>0.46644433903783311</v>
      </c>
      <c r="L15" s="96">
        <f t="shared" si="4"/>
        <v>0.55554352345940305</v>
      </c>
      <c r="M15" s="96">
        <f t="shared" si="4"/>
        <v>0.53377828292964202</v>
      </c>
      <c r="N15" s="96">
        <f t="shared" si="4"/>
        <v>0.44666985190216418</v>
      </c>
      <c r="O15" s="96">
        <f t="shared" si="4"/>
        <v>0.49626094721418784</v>
      </c>
      <c r="P15" s="96">
        <f t="shared" si="4"/>
        <v>0.35241526891636638</v>
      </c>
      <c r="Q15" s="96">
        <f t="shared" si="4"/>
        <v>0.47323715640701058</v>
      </c>
    </row>
    <row r="16" spans="1:17" ht="12" customHeight="1" x14ac:dyDescent="0.25">
      <c r="A16" s="87" t="s">
        <v>111</v>
      </c>
      <c r="B16" s="97"/>
      <c r="C16" s="97">
        <v>0.41430850897728116</v>
      </c>
      <c r="D16" s="97">
        <v>0.40574719390064501</v>
      </c>
      <c r="E16" s="97">
        <v>0.35441576522098062</v>
      </c>
      <c r="F16" s="97">
        <v>0.31063947097863637</v>
      </c>
      <c r="G16" s="97">
        <v>0.27314405319347901</v>
      </c>
      <c r="H16" s="97">
        <v>0.32325194552967157</v>
      </c>
      <c r="I16" s="97">
        <v>0.3777515071527921</v>
      </c>
      <c r="J16" s="97">
        <v>0.52547256053902258</v>
      </c>
      <c r="K16" s="97">
        <v>0.46644433903783311</v>
      </c>
      <c r="L16" s="97">
        <v>0.55554352345940305</v>
      </c>
      <c r="M16" s="97">
        <v>0.53377828292964202</v>
      </c>
      <c r="N16" s="97">
        <v>0.44666985190216418</v>
      </c>
      <c r="O16" s="97">
        <v>0.49626094721418784</v>
      </c>
      <c r="P16" s="97">
        <v>0.35241526891636638</v>
      </c>
      <c r="Q16" s="97">
        <v>0.47323715640701058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26.223652179195859</v>
      </c>
      <c r="D17" s="96">
        <f t="shared" ref="D17:Q17" si="6">SUM(D18:D26)</f>
        <v>25.405768761524492</v>
      </c>
      <c r="E17" s="96">
        <f t="shared" si="6"/>
        <v>24.908072857413316</v>
      </c>
      <c r="F17" s="96">
        <f t="shared" si="6"/>
        <v>26.265211586645492</v>
      </c>
      <c r="G17" s="96">
        <f t="shared" si="6"/>
        <v>17.532735514170152</v>
      </c>
      <c r="H17" s="96">
        <f t="shared" si="6"/>
        <v>18.802663961065015</v>
      </c>
      <c r="I17" s="96">
        <f t="shared" si="6"/>
        <v>19.726628734565843</v>
      </c>
      <c r="J17" s="96">
        <f t="shared" si="6"/>
        <v>22.96127307887793</v>
      </c>
      <c r="K17" s="96">
        <f t="shared" si="6"/>
        <v>20.556068479643624</v>
      </c>
      <c r="L17" s="96">
        <f t="shared" si="6"/>
        <v>22.031047621437072</v>
      </c>
      <c r="M17" s="96">
        <f t="shared" si="6"/>
        <v>20.73716856947209</v>
      </c>
      <c r="N17" s="96">
        <f t="shared" si="6"/>
        <v>22.956146223403298</v>
      </c>
      <c r="O17" s="96">
        <f t="shared" si="6"/>
        <v>22.419909608949862</v>
      </c>
      <c r="P17" s="96">
        <f t="shared" si="6"/>
        <v>21.770515783686808</v>
      </c>
      <c r="Q17" s="96">
        <f t="shared" si="6"/>
        <v>25.161412390213755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8.0548929816304096</v>
      </c>
      <c r="D20" s="95">
        <v>1.1815693315378315</v>
      </c>
      <c r="E20" s="95">
        <v>2.6157048412934873</v>
      </c>
      <c r="F20" s="95">
        <v>0</v>
      </c>
      <c r="G20" s="95">
        <v>0.26423996585828891</v>
      </c>
      <c r="H20" s="95">
        <v>0.17451858159791853</v>
      </c>
      <c r="I20" s="95">
        <v>2.2938669979851136</v>
      </c>
      <c r="J20" s="95">
        <v>0</v>
      </c>
      <c r="K20" s="95">
        <v>0.95812620100139512</v>
      </c>
      <c r="L20" s="95">
        <v>2.3177104961782109</v>
      </c>
      <c r="M20" s="95">
        <v>0.13350302476638518</v>
      </c>
      <c r="N20" s="95">
        <v>1.1636309738793342</v>
      </c>
      <c r="O20" s="95">
        <v>0.78544539716105644</v>
      </c>
      <c r="P20" s="95">
        <v>1.7010362394934568</v>
      </c>
      <c r="Q20" s="95">
        <v>1.4427295955290385</v>
      </c>
    </row>
    <row r="21" spans="1:17" ht="12" customHeight="1" x14ac:dyDescent="0.25">
      <c r="A21" s="87" t="s">
        <v>109</v>
      </c>
      <c r="B21" s="95"/>
      <c r="C21" s="95">
        <v>0.14691589636191724</v>
      </c>
      <c r="D21" s="95">
        <v>0.21700509353329889</v>
      </c>
      <c r="E21" s="95">
        <v>7.318556728183287E-2</v>
      </c>
      <c r="F21" s="95">
        <v>0.22440832600564289</v>
      </c>
      <c r="G21" s="95">
        <v>0.11514919377609116</v>
      </c>
      <c r="H21" s="95">
        <v>0.33246626842626092</v>
      </c>
      <c r="I21" s="95">
        <v>0.21581870958958038</v>
      </c>
      <c r="J21" s="95">
        <v>0.12460027305496819</v>
      </c>
      <c r="K21" s="95">
        <v>0.13845010408552338</v>
      </c>
      <c r="L21" s="95">
        <v>0.11131503589634251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4.0903833511848093</v>
      </c>
      <c r="D22" s="95">
        <v>5.2870221348710533</v>
      </c>
      <c r="E22" s="95">
        <v>2.6923374113152279</v>
      </c>
      <c r="F22" s="95">
        <v>7.1324469456448778</v>
      </c>
      <c r="G22" s="95">
        <v>3.4903975281531285</v>
      </c>
      <c r="H22" s="95">
        <v>3.717047405907179</v>
      </c>
      <c r="I22" s="95">
        <v>3.4849717274015415</v>
      </c>
      <c r="J22" s="95">
        <v>9.5021736694198697</v>
      </c>
      <c r="K22" s="95">
        <v>4.0421545920252866</v>
      </c>
      <c r="L22" s="95">
        <v>3.6937895893630079</v>
      </c>
      <c r="M22" s="95">
        <v>2.726602343265617</v>
      </c>
      <c r="N22" s="95">
        <v>2.2689116651917676</v>
      </c>
      <c r="O22" s="95">
        <v>2.1868046001812464</v>
      </c>
      <c r="P22" s="95">
        <v>3.1030820477353167</v>
      </c>
      <c r="Q22" s="95">
        <v>3.0454397696415914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3.5952592490686581</v>
      </c>
      <c r="D24" s="95">
        <v>6.801346527153493</v>
      </c>
      <c r="E24" s="95">
        <v>6.2854859677174471</v>
      </c>
      <c r="F24" s="95">
        <v>7.1110746041466708</v>
      </c>
      <c r="G24" s="95">
        <v>3.2835674454007941</v>
      </c>
      <c r="H24" s="95">
        <v>5.3865545994835546</v>
      </c>
      <c r="I24" s="95">
        <v>4.9538850363351612</v>
      </c>
      <c r="J24" s="95">
        <v>5.8709233467619244</v>
      </c>
      <c r="K24" s="95">
        <v>5.376455167382133</v>
      </c>
      <c r="L24" s="95">
        <v>4.5120687908567989</v>
      </c>
      <c r="M24" s="95">
        <v>3.8487734197854855</v>
      </c>
      <c r="N24" s="95">
        <v>3.8997029814511373</v>
      </c>
      <c r="O24" s="95">
        <v>4.3505252683723636</v>
      </c>
      <c r="P24" s="95">
        <v>3.2818346524256499</v>
      </c>
      <c r="Q24" s="95">
        <v>4.7022004980202592</v>
      </c>
    </row>
    <row r="25" spans="1:17" ht="12" customHeight="1" x14ac:dyDescent="0.25">
      <c r="A25" s="51" t="s">
        <v>60</v>
      </c>
      <c r="B25" s="22"/>
      <c r="C25" s="22">
        <v>10.298485936698745</v>
      </c>
      <c r="D25" s="22">
        <v>11.894907587106273</v>
      </c>
      <c r="E25" s="22">
        <v>13.221068219816756</v>
      </c>
      <c r="F25" s="22">
        <v>11.771528733584477</v>
      </c>
      <c r="G25" s="22">
        <v>10.292842449363492</v>
      </c>
      <c r="H25" s="22">
        <v>9.0576973849820028</v>
      </c>
      <c r="I25" s="22">
        <v>8.7491916237166709</v>
      </c>
      <c r="J25" s="22">
        <v>7.2583208783287363</v>
      </c>
      <c r="K25" s="22">
        <v>10.003323354366696</v>
      </c>
      <c r="L25" s="22">
        <v>11.23747083891678</v>
      </c>
      <c r="M25" s="22">
        <v>13.903136837602537</v>
      </c>
      <c r="N25" s="22">
        <v>15.495903284287966</v>
      </c>
      <c r="O25" s="22">
        <v>14.945232283077003</v>
      </c>
      <c r="P25" s="22">
        <v>13.525283466877955</v>
      </c>
      <c r="Q25" s="22">
        <v>15.783473842341943</v>
      </c>
    </row>
    <row r="26" spans="1:17" ht="12" customHeight="1" x14ac:dyDescent="0.25">
      <c r="A26" s="49" t="s">
        <v>59</v>
      </c>
      <c r="B26" s="18"/>
      <c r="C26" s="18">
        <v>3.7714764251321017E-2</v>
      </c>
      <c r="D26" s="18">
        <v>2.3918087322541436E-2</v>
      </c>
      <c r="E26" s="18">
        <v>2.0290849988564695E-2</v>
      </c>
      <c r="F26" s="18">
        <v>2.5752977263819685E-2</v>
      </c>
      <c r="G26" s="18">
        <v>8.6538931618357587E-2</v>
      </c>
      <c r="H26" s="18">
        <v>0.13437972066809961</v>
      </c>
      <c r="I26" s="18">
        <v>2.8894639537774089E-2</v>
      </c>
      <c r="J26" s="18">
        <v>0.20525491131243412</v>
      </c>
      <c r="K26" s="18">
        <v>3.7559060782586529E-2</v>
      </c>
      <c r="L26" s="18">
        <v>0.15869287022592982</v>
      </c>
      <c r="M26" s="18">
        <v>0.12515294405206392</v>
      </c>
      <c r="N26" s="18">
        <v>0.1279973185930933</v>
      </c>
      <c r="O26" s="18">
        <v>0.15190206015819246</v>
      </c>
      <c r="P26" s="18">
        <v>0.15927937715442911</v>
      </c>
      <c r="Q26" s="18">
        <v>0.18756868468092441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6.2826024128029303</v>
      </c>
      <c r="D27" s="96">
        <f t="shared" ref="D27:Q27" si="8">SUM(D28:D32)</f>
        <v>6.5919197445698225</v>
      </c>
      <c r="E27" s="96">
        <f t="shared" si="8"/>
        <v>6.6683302809773455</v>
      </c>
      <c r="F27" s="96">
        <f t="shared" si="8"/>
        <v>6.974713402499086</v>
      </c>
      <c r="G27" s="96">
        <f t="shared" si="8"/>
        <v>4.7273528100673703</v>
      </c>
      <c r="H27" s="96">
        <f t="shared" si="8"/>
        <v>5.3144982138612553</v>
      </c>
      <c r="I27" s="96">
        <f t="shared" si="8"/>
        <v>5.5183926510806485</v>
      </c>
      <c r="J27" s="96">
        <f t="shared" si="8"/>
        <v>6.2224990788994861</v>
      </c>
      <c r="K27" s="96">
        <f t="shared" si="8"/>
        <v>6.1357976678801176</v>
      </c>
      <c r="L27" s="96">
        <f t="shared" si="8"/>
        <v>6.775511716960529</v>
      </c>
      <c r="M27" s="96">
        <f t="shared" si="8"/>
        <v>6.410343147318093</v>
      </c>
      <c r="N27" s="96">
        <f t="shared" si="8"/>
        <v>7.2706544747423738</v>
      </c>
      <c r="O27" s="96">
        <f t="shared" si="8"/>
        <v>7.1661391709173605</v>
      </c>
      <c r="P27" s="96">
        <f t="shared" si="8"/>
        <v>6.8071892463280781</v>
      </c>
      <c r="Q27" s="96">
        <f t="shared" si="8"/>
        <v>8.0726412845585518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5.1456003423267074E-2</v>
      </c>
      <c r="D30" s="95">
        <v>6.8042262731545455E-2</v>
      </c>
      <c r="E30" s="95">
        <v>3.281288837403596E-2</v>
      </c>
      <c r="F30" s="95">
        <v>7.1531705974279658E-2</v>
      </c>
      <c r="G30" s="95">
        <v>4.4996857687366096E-2</v>
      </c>
      <c r="H30" s="95">
        <v>7.7817391158723367E-2</v>
      </c>
      <c r="I30" s="95">
        <v>6.8609611061068582E-2</v>
      </c>
      <c r="J30" s="95">
        <v>4.7779768970491514E-2</v>
      </c>
      <c r="K30" s="95">
        <v>5.8458883505027752E-2</v>
      </c>
      <c r="L30" s="95">
        <v>6.5045253341775466E-2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6.2311464093796634</v>
      </c>
      <c r="D32" s="18">
        <v>6.5238774818382774</v>
      </c>
      <c r="E32" s="18">
        <v>6.6355173926033091</v>
      </c>
      <c r="F32" s="18">
        <v>6.9031816965248067</v>
      </c>
      <c r="G32" s="18">
        <v>4.6823559523800045</v>
      </c>
      <c r="H32" s="18">
        <v>5.2366808227025317</v>
      </c>
      <c r="I32" s="18">
        <v>5.4497830400195797</v>
      </c>
      <c r="J32" s="18">
        <v>6.174719309928995</v>
      </c>
      <c r="K32" s="18">
        <v>6.0773387843750895</v>
      </c>
      <c r="L32" s="18">
        <v>6.7104664636187534</v>
      </c>
      <c r="M32" s="18">
        <v>6.410343147318093</v>
      </c>
      <c r="N32" s="18">
        <v>7.2706544747423738</v>
      </c>
      <c r="O32" s="18">
        <v>7.1661391709173605</v>
      </c>
      <c r="P32" s="18">
        <v>6.8071892463280781</v>
      </c>
      <c r="Q32" s="18">
        <v>8.0726412845585518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135.86953614380911</v>
      </c>
      <c r="D3" s="100">
        <f t="shared" ref="D3:Q3" si="1">SUM(D4,D15,D17,D27)</f>
        <v>142.62079779812015</v>
      </c>
      <c r="E3" s="100">
        <f t="shared" si="1"/>
        <v>151.76650233092784</v>
      </c>
      <c r="F3" s="100">
        <f t="shared" si="1"/>
        <v>149.76168700926968</v>
      </c>
      <c r="G3" s="100">
        <f t="shared" si="1"/>
        <v>99.885205300651648</v>
      </c>
      <c r="H3" s="100">
        <f t="shared" si="1"/>
        <v>111.43877822504695</v>
      </c>
      <c r="I3" s="100">
        <f t="shared" si="1"/>
        <v>117.26685924141371</v>
      </c>
      <c r="J3" s="100">
        <f t="shared" si="1"/>
        <v>128.188883382189</v>
      </c>
      <c r="K3" s="100">
        <f t="shared" si="1"/>
        <v>124.55485867402282</v>
      </c>
      <c r="L3" s="100">
        <f t="shared" si="1"/>
        <v>142.91749670618617</v>
      </c>
      <c r="M3" s="100">
        <f t="shared" si="1"/>
        <v>117.56295456250423</v>
      </c>
      <c r="N3" s="100">
        <f t="shared" si="1"/>
        <v>138.42114227468144</v>
      </c>
      <c r="O3" s="100">
        <f t="shared" si="1"/>
        <v>130.49758300985803</v>
      </c>
      <c r="P3" s="100">
        <f t="shared" si="1"/>
        <v>124.13659400521927</v>
      </c>
      <c r="Q3" s="100">
        <f t="shared" si="1"/>
        <v>145.88461058318128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111.74860750514878</v>
      </c>
      <c r="D4" s="96">
        <f t="shared" ref="D4:Q4" si="3">SUM(D5:D14)</f>
        <v>117.38907086534347</v>
      </c>
      <c r="E4" s="96">
        <f t="shared" si="3"/>
        <v>126.46833020611955</v>
      </c>
      <c r="F4" s="96">
        <f t="shared" si="3"/>
        <v>123.57468824015527</v>
      </c>
      <c r="G4" s="96">
        <f t="shared" si="3"/>
        <v>81.985924149120976</v>
      </c>
      <c r="H4" s="96">
        <f t="shared" si="3"/>
        <v>91.620441347218801</v>
      </c>
      <c r="I4" s="96">
        <f t="shared" si="3"/>
        <v>96.661589535879415</v>
      </c>
      <c r="J4" s="96">
        <f t="shared" si="3"/>
        <v>104.75080624497755</v>
      </c>
      <c r="K4" s="96">
        <f t="shared" si="3"/>
        <v>102.07471138200962</v>
      </c>
      <c r="L4" s="96">
        <f t="shared" si="3"/>
        <v>118.49890470224943</v>
      </c>
      <c r="M4" s="96">
        <f t="shared" si="3"/>
        <v>93.812166913645129</v>
      </c>
      <c r="N4" s="96">
        <f t="shared" si="3"/>
        <v>112.35969663076993</v>
      </c>
      <c r="O4" s="96">
        <f t="shared" si="3"/>
        <v>104.51376317400333</v>
      </c>
      <c r="P4" s="96">
        <f t="shared" si="3"/>
        <v>99.931974001235616</v>
      </c>
      <c r="Q4" s="96">
        <f t="shared" si="3"/>
        <v>117.06358226773207</v>
      </c>
    </row>
    <row r="5" spans="1:17" ht="12" customHeight="1" x14ac:dyDescent="0.25">
      <c r="A5" s="87" t="s">
        <v>58</v>
      </c>
      <c r="B5" s="95"/>
      <c r="C5" s="95">
        <v>0.14589716672569855</v>
      </c>
      <c r="D5" s="95">
        <v>0.13447712123639027</v>
      </c>
      <c r="E5" s="95">
        <v>2.9833170341919808E-2</v>
      </c>
      <c r="F5" s="95">
        <v>0.4833261056201939</v>
      </c>
      <c r="G5" s="95">
        <v>0.23316785879351384</v>
      </c>
      <c r="H5" s="95">
        <v>0.21811824151436454</v>
      </c>
      <c r="I5" s="95">
        <v>3.4988954014227966E-3</v>
      </c>
      <c r="J5" s="95">
        <v>0</v>
      </c>
      <c r="K5" s="95">
        <v>0.10156217301105851</v>
      </c>
      <c r="L5" s="95">
        <v>0.23958549037326266</v>
      </c>
      <c r="M5" s="95">
        <v>0</v>
      </c>
      <c r="N5" s="95">
        <v>6.6706018930438468E-2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42.538683504159778</v>
      </c>
      <c r="D7" s="95">
        <v>4.365014429479273</v>
      </c>
      <c r="E7" s="95">
        <v>17.782801971322279</v>
      </c>
      <c r="F7" s="95">
        <v>0</v>
      </c>
      <c r="G7" s="95">
        <v>1.0243889829802368</v>
      </c>
      <c r="H7" s="95">
        <v>0.72650526787415692</v>
      </c>
      <c r="I7" s="95">
        <v>15.267806824837995</v>
      </c>
      <c r="J7" s="95">
        <v>0</v>
      </c>
      <c r="K7" s="95">
        <v>7.0973953499262992</v>
      </c>
      <c r="L7" s="95">
        <v>16.577723103987584</v>
      </c>
      <c r="M7" s="95">
        <v>2.5734484062979295</v>
      </c>
      <c r="N7" s="95">
        <v>10.698595750285612</v>
      </c>
      <c r="O7" s="95">
        <v>7.6875857612675329</v>
      </c>
      <c r="P7" s="95">
        <v>10.674628750651809</v>
      </c>
      <c r="Q7" s="95">
        <v>6.7170792694225234</v>
      </c>
    </row>
    <row r="8" spans="1:17" ht="12" customHeight="1" x14ac:dyDescent="0.25">
      <c r="A8" s="87" t="s">
        <v>109</v>
      </c>
      <c r="B8" s="95"/>
      <c r="C8" s="95">
        <v>0.74256501251151064</v>
      </c>
      <c r="D8" s="95">
        <v>1.1502640713256287</v>
      </c>
      <c r="E8" s="95">
        <v>0.48043983454297873</v>
      </c>
      <c r="F8" s="95">
        <v>1.0470382563870153</v>
      </c>
      <c r="G8" s="95">
        <v>0.64400363508797909</v>
      </c>
      <c r="H8" s="95">
        <v>1.8189617173543748</v>
      </c>
      <c r="I8" s="95">
        <v>1.1780035806328668</v>
      </c>
      <c r="J8" s="95">
        <v>0.54132292100890145</v>
      </c>
      <c r="K8" s="95">
        <v>0.78506726338077526</v>
      </c>
      <c r="L8" s="95">
        <v>0.8002109359488776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15.758560308522915</v>
      </c>
      <c r="D9" s="95">
        <v>21.922627686231024</v>
      </c>
      <c r="E9" s="95">
        <v>17.19965219978759</v>
      </c>
      <c r="F9" s="95">
        <v>32.05286075840516</v>
      </c>
      <c r="G9" s="95">
        <v>18.155010586997427</v>
      </c>
      <c r="H9" s="95">
        <v>20.595539379834623</v>
      </c>
      <c r="I9" s="95">
        <v>16.115108356839368</v>
      </c>
      <c r="J9" s="95">
        <v>45.258620946856318</v>
      </c>
      <c r="K9" s="95">
        <v>21.40338214098168</v>
      </c>
      <c r="L9" s="95">
        <v>20.814760584778284</v>
      </c>
      <c r="M9" s="95">
        <v>15.224525434548475</v>
      </c>
      <c r="N9" s="95">
        <v>16.370786891808397</v>
      </c>
      <c r="O9" s="95">
        <v>12.077145510627386</v>
      </c>
      <c r="P9" s="95">
        <v>15.518875009198776</v>
      </c>
      <c r="Q9" s="95">
        <v>12.888021880823795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19.954082780144933</v>
      </c>
      <c r="D11" s="95">
        <v>50.890794729474749</v>
      </c>
      <c r="E11" s="95">
        <v>53.637103848170732</v>
      </c>
      <c r="F11" s="95">
        <v>50.185760260486873</v>
      </c>
      <c r="G11" s="95">
        <v>24.70730159543632</v>
      </c>
      <c r="H11" s="95">
        <v>39.066949073077346</v>
      </c>
      <c r="I11" s="95">
        <v>36.699441201610817</v>
      </c>
      <c r="J11" s="95">
        <v>38.588466520061594</v>
      </c>
      <c r="K11" s="95">
        <v>45.387271348177812</v>
      </c>
      <c r="L11" s="95">
        <v>41.756978184864941</v>
      </c>
      <c r="M11" s="95">
        <v>36.853816002082169</v>
      </c>
      <c r="N11" s="95">
        <v>41.219716399096832</v>
      </c>
      <c r="O11" s="95">
        <v>40.047301010970941</v>
      </c>
      <c r="P11" s="95">
        <v>30.250199139220207</v>
      </c>
      <c r="Q11" s="95">
        <v>40.752466797099302</v>
      </c>
    </row>
    <row r="12" spans="1:17" ht="12" customHeight="1" x14ac:dyDescent="0.25">
      <c r="A12" s="87" t="s">
        <v>115</v>
      </c>
      <c r="B12" s="95"/>
      <c r="C12" s="95">
        <v>19.923024726038399</v>
      </c>
      <c r="D12" s="95">
        <v>27.084315556909203</v>
      </c>
      <c r="E12" s="95">
        <v>27.747983642438161</v>
      </c>
      <c r="F12" s="95">
        <v>27.988758780435404</v>
      </c>
      <c r="G12" s="95">
        <v>26.839810361006194</v>
      </c>
      <c r="H12" s="95">
        <v>20.957648748384493</v>
      </c>
      <c r="I12" s="95">
        <v>20.147986704579512</v>
      </c>
      <c r="J12" s="95">
        <v>18.314642500478094</v>
      </c>
      <c r="K12" s="95">
        <v>23.710135628633005</v>
      </c>
      <c r="L12" s="95">
        <v>26.405889388196314</v>
      </c>
      <c r="M12" s="95">
        <v>30.499593894924569</v>
      </c>
      <c r="N12" s="95">
        <v>40.865451575998392</v>
      </c>
      <c r="O12" s="95">
        <v>38.926300053178572</v>
      </c>
      <c r="P12" s="95">
        <v>33.244209141861333</v>
      </c>
      <c r="Q12" s="95">
        <v>45.37107949533771</v>
      </c>
    </row>
    <row r="13" spans="1:17" ht="12" customHeight="1" x14ac:dyDescent="0.25">
      <c r="A13" s="51" t="s">
        <v>114</v>
      </c>
      <c r="B13" s="22"/>
      <c r="C13" s="22">
        <v>11.647352279525796</v>
      </c>
      <c r="D13" s="22">
        <v>11.35833556993131</v>
      </c>
      <c r="E13" s="22">
        <v>8.8948334452115123</v>
      </c>
      <c r="F13" s="22">
        <v>11.335074649515521</v>
      </c>
      <c r="G13" s="22">
        <v>10.051084590102041</v>
      </c>
      <c r="H13" s="22">
        <v>7.7878300725015253</v>
      </c>
      <c r="I13" s="22">
        <v>6.7381192030240635</v>
      </c>
      <c r="J13" s="22">
        <v>1.5819021264416206</v>
      </c>
      <c r="K13" s="22">
        <v>2.8566049036699921</v>
      </c>
      <c r="L13" s="22">
        <v>10.846579414225012</v>
      </c>
      <c r="M13" s="22">
        <v>8.0625101681064173</v>
      </c>
      <c r="N13" s="22">
        <v>2.1298154174350752</v>
      </c>
      <c r="O13" s="22">
        <v>5.0100066681095603</v>
      </c>
      <c r="P13" s="22">
        <v>9.4776327443988553</v>
      </c>
      <c r="Q13" s="22">
        <v>10.571536186114431</v>
      </c>
    </row>
    <row r="14" spans="1:17" ht="12" customHeight="1" x14ac:dyDescent="0.25">
      <c r="A14" s="99" t="s">
        <v>117</v>
      </c>
      <c r="B14" s="98"/>
      <c r="C14" s="98">
        <v>1.0384417275197699</v>
      </c>
      <c r="D14" s="98">
        <v>0.48324170075588324</v>
      </c>
      <c r="E14" s="98">
        <v>0.69568209430437733</v>
      </c>
      <c r="F14" s="98">
        <v>0.48186942930510829</v>
      </c>
      <c r="G14" s="98">
        <v>0.33115653871726597</v>
      </c>
      <c r="H14" s="98">
        <v>0.44888884667791124</v>
      </c>
      <c r="I14" s="98">
        <v>0.51162476895334985</v>
      </c>
      <c r="J14" s="98">
        <v>0.46585123013103708</v>
      </c>
      <c r="K14" s="98">
        <v>0.73329257422899885</v>
      </c>
      <c r="L14" s="98">
        <v>1.0571775998751587</v>
      </c>
      <c r="M14" s="98">
        <v>0.59827300768557057</v>
      </c>
      <c r="N14" s="98">
        <v>1.0086245772152054</v>
      </c>
      <c r="O14" s="98">
        <v>0.76542416984933415</v>
      </c>
      <c r="P14" s="98">
        <v>0.76642921590461954</v>
      </c>
      <c r="Q14" s="98">
        <v>0.76339863893431792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0.81309415066089219</v>
      </c>
      <c r="D15" s="96">
        <f t="shared" si="4"/>
        <v>0.82093172222801636</v>
      </c>
      <c r="E15" s="96">
        <f t="shared" si="4"/>
        <v>0.74264993086795517</v>
      </c>
      <c r="F15" s="96">
        <f t="shared" si="4"/>
        <v>0.67786003456430177</v>
      </c>
      <c r="G15" s="96">
        <f t="shared" si="4"/>
        <v>0.62455718053982001</v>
      </c>
      <c r="H15" s="96">
        <f t="shared" si="4"/>
        <v>0.76657542870340634</v>
      </c>
      <c r="I15" s="96">
        <f t="shared" si="4"/>
        <v>0.92532887972360878</v>
      </c>
      <c r="J15" s="96">
        <f t="shared" si="4"/>
        <v>1.3472679287998859</v>
      </c>
      <c r="K15" s="96">
        <f t="shared" si="4"/>
        <v>1.280595333213447</v>
      </c>
      <c r="L15" s="96">
        <f t="shared" si="4"/>
        <v>1.6389159078540485</v>
      </c>
      <c r="M15" s="96">
        <f t="shared" si="4"/>
        <v>1.6779426483522291</v>
      </c>
      <c r="N15" s="96">
        <f t="shared" si="4"/>
        <v>1.4876361884445604</v>
      </c>
      <c r="O15" s="96">
        <f t="shared" si="4"/>
        <v>1.7294982190746317</v>
      </c>
      <c r="P15" s="96">
        <f t="shared" si="4"/>
        <v>1.2777514153469858</v>
      </c>
      <c r="Q15" s="96">
        <f t="shared" si="4"/>
        <v>1.7573461555322893</v>
      </c>
    </row>
    <row r="16" spans="1:17" ht="12" customHeight="1" x14ac:dyDescent="0.25">
      <c r="A16" s="87" t="s">
        <v>111</v>
      </c>
      <c r="B16" s="97"/>
      <c r="C16" s="97">
        <v>0.81309415066089219</v>
      </c>
      <c r="D16" s="97">
        <v>0.82093172222801636</v>
      </c>
      <c r="E16" s="97">
        <v>0.74264993086795517</v>
      </c>
      <c r="F16" s="97">
        <v>0.67786003456430177</v>
      </c>
      <c r="G16" s="97">
        <v>0.62455718053982001</v>
      </c>
      <c r="H16" s="97">
        <v>0.76657542870340634</v>
      </c>
      <c r="I16" s="97">
        <v>0.92532887972360878</v>
      </c>
      <c r="J16" s="97">
        <v>1.3472679287998859</v>
      </c>
      <c r="K16" s="97">
        <v>1.280595333213447</v>
      </c>
      <c r="L16" s="97">
        <v>1.6389159078540485</v>
      </c>
      <c r="M16" s="97">
        <v>1.6779426483522291</v>
      </c>
      <c r="N16" s="97">
        <v>1.4876361884445604</v>
      </c>
      <c r="O16" s="97">
        <v>1.7294982190746317</v>
      </c>
      <c r="P16" s="97">
        <v>1.2777514153469858</v>
      </c>
      <c r="Q16" s="97">
        <v>1.7573461555322893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18.05420433504062</v>
      </c>
      <c r="D17" s="96">
        <f t="shared" si="5"/>
        <v>18.878159441526613</v>
      </c>
      <c r="E17" s="96">
        <f t="shared" si="5"/>
        <v>18.920515300590242</v>
      </c>
      <c r="F17" s="96">
        <f t="shared" si="5"/>
        <v>19.599553687981107</v>
      </c>
      <c r="G17" s="96">
        <f t="shared" si="5"/>
        <v>13.2523658245427</v>
      </c>
      <c r="H17" s="96">
        <f t="shared" si="5"/>
        <v>14.518945502931112</v>
      </c>
      <c r="I17" s="96">
        <f t="shared" si="5"/>
        <v>14.94606673380358</v>
      </c>
      <c r="J17" s="96">
        <f t="shared" si="5"/>
        <v>16.720147629038202</v>
      </c>
      <c r="K17" s="96">
        <f t="shared" si="5"/>
        <v>15.904696265583128</v>
      </c>
      <c r="L17" s="96">
        <f t="shared" si="5"/>
        <v>16.928388420961827</v>
      </c>
      <c r="M17" s="96">
        <f t="shared" si="5"/>
        <v>16.516213915974749</v>
      </c>
      <c r="N17" s="96">
        <f t="shared" si="5"/>
        <v>18.272008847200055</v>
      </c>
      <c r="O17" s="96">
        <f t="shared" si="5"/>
        <v>18.039986427341912</v>
      </c>
      <c r="P17" s="96">
        <f t="shared" si="5"/>
        <v>17.019701626719296</v>
      </c>
      <c r="Q17" s="96">
        <f t="shared" si="5"/>
        <v>20.052070903769074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4.7241615989474033</v>
      </c>
      <c r="D20" s="95">
        <v>0.69796458755818358</v>
      </c>
      <c r="E20" s="95">
        <v>1.5556110219261832</v>
      </c>
      <c r="F20" s="95">
        <v>0</v>
      </c>
      <c r="G20" s="95">
        <v>0.15888714354349504</v>
      </c>
      <c r="H20" s="95">
        <v>0.10529168023718517</v>
      </c>
      <c r="I20" s="95">
        <v>1.396754231796713</v>
      </c>
      <c r="J20" s="95">
        <v>0</v>
      </c>
      <c r="K20" s="95">
        <v>0.58882614432583003</v>
      </c>
      <c r="L20" s="95">
        <v>1.4287459700436356</v>
      </c>
      <c r="M20" s="95">
        <v>8.247820949991222E-2</v>
      </c>
      <c r="N20" s="95">
        <v>0.71959996447409591</v>
      </c>
      <c r="O20" s="95">
        <v>0.48563002775346642</v>
      </c>
      <c r="P20" s="95">
        <v>1.0510832940665351</v>
      </c>
      <c r="Q20" s="95">
        <v>0.89484563319697852</v>
      </c>
    </row>
    <row r="21" spans="1:17" ht="12" customHeight="1" x14ac:dyDescent="0.25">
      <c r="A21" s="87" t="s">
        <v>109</v>
      </c>
      <c r="B21" s="95"/>
      <c r="C21" s="95">
        <v>9.1091175038712252E-2</v>
      </c>
      <c r="D21" s="95">
        <v>0.13550254447480684</v>
      </c>
      <c r="E21" s="95">
        <v>4.6010583556172678E-2</v>
      </c>
      <c r="F21" s="95">
        <v>0.14210036808462398</v>
      </c>
      <c r="G21" s="95">
        <v>7.3340334039924626E-2</v>
      </c>
      <c r="H21" s="95">
        <v>0.21293433021844957</v>
      </c>
      <c r="I21" s="95">
        <v>0.13899858823365716</v>
      </c>
      <c r="J21" s="95">
        <v>8.0671384944644584E-2</v>
      </c>
      <c r="K21" s="95">
        <v>9.0034241365316806E-2</v>
      </c>
      <c r="L21" s="95">
        <v>7.2757671083698197E-2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2.1560437140722164</v>
      </c>
      <c r="D22" s="95">
        <v>2.8107026281065854</v>
      </c>
      <c r="E22" s="95">
        <v>1.4417866434425817</v>
      </c>
      <c r="F22" s="95">
        <v>3.8518342972260955</v>
      </c>
      <c r="G22" s="95">
        <v>1.8972677977424015</v>
      </c>
      <c r="H22" s="95">
        <v>2.0333930009462144</v>
      </c>
      <c r="I22" s="95">
        <v>1.9193976511703599</v>
      </c>
      <c r="J22" s="95">
        <v>5.2609497428906291</v>
      </c>
      <c r="K22" s="95">
        <v>2.250616995395621</v>
      </c>
      <c r="L22" s="95">
        <v>2.0660222511730715</v>
      </c>
      <c r="M22" s="95">
        <v>1.5285723463544616</v>
      </c>
      <c r="N22" s="95">
        <v>1.2738766250974942</v>
      </c>
      <c r="O22" s="95">
        <v>1.2288536217853081</v>
      </c>
      <c r="P22" s="95">
        <v>1.74372806995991</v>
      </c>
      <c r="Q22" s="95">
        <v>1.7104959299314191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3.2072009188674615</v>
      </c>
      <c r="D24" s="95">
        <v>6.0928291039935116</v>
      </c>
      <c r="E24" s="95">
        <v>5.6539289588723216</v>
      </c>
      <c r="F24" s="95">
        <v>6.4237418910999109</v>
      </c>
      <c r="G24" s="95">
        <v>2.9755504892659101</v>
      </c>
      <c r="H24" s="95">
        <v>4.8988859831984808</v>
      </c>
      <c r="I24" s="95">
        <v>4.5200956285220064</v>
      </c>
      <c r="J24" s="95">
        <v>5.3745852149058457</v>
      </c>
      <c r="K24" s="95">
        <v>4.9353712667503302</v>
      </c>
      <c r="L24" s="95">
        <v>4.1550997321838858</v>
      </c>
      <c r="M24" s="95">
        <v>3.5522314834395159</v>
      </c>
      <c r="N24" s="95">
        <v>3.6053962122778729</v>
      </c>
      <c r="O24" s="95">
        <v>4.0276239661193403</v>
      </c>
      <c r="P24" s="95">
        <v>3.0414155226071582</v>
      </c>
      <c r="Q24" s="95">
        <v>4.3602384088349275</v>
      </c>
    </row>
    <row r="25" spans="1:17" ht="12" customHeight="1" x14ac:dyDescent="0.25">
      <c r="A25" s="51" t="s">
        <v>60</v>
      </c>
      <c r="B25" s="22"/>
      <c r="C25" s="22">
        <v>7.8367923765018022</v>
      </c>
      <c r="D25" s="22">
        <v>9.1165160144349784</v>
      </c>
      <c r="E25" s="22">
        <v>10.20235154011395</v>
      </c>
      <c r="F25" s="22">
        <v>9.1552860369924094</v>
      </c>
      <c r="G25" s="22">
        <v>8.0585235201691976</v>
      </c>
      <c r="H25" s="22">
        <v>7.1312676099143442</v>
      </c>
      <c r="I25" s="22">
        <v>6.941351656052964</v>
      </c>
      <c r="J25" s="22">
        <v>5.7957884194431086</v>
      </c>
      <c r="K25" s="22">
        <v>8.0017539222036049</v>
      </c>
      <c r="L25" s="22">
        <v>9.0446324000888989</v>
      </c>
      <c r="M25" s="22">
        <v>11.226124828274978</v>
      </c>
      <c r="N25" s="22">
        <v>12.543463643789314</v>
      </c>
      <c r="O25" s="22">
        <v>12.144108755755047</v>
      </c>
      <c r="P25" s="22">
        <v>11.022250300095894</v>
      </c>
      <c r="Q25" s="22">
        <v>12.896825923099094</v>
      </c>
    </row>
    <row r="26" spans="1:17" ht="12" customHeight="1" x14ac:dyDescent="0.25">
      <c r="A26" s="49" t="s">
        <v>59</v>
      </c>
      <c r="B26" s="18"/>
      <c r="C26" s="18">
        <v>3.8914551613027024E-2</v>
      </c>
      <c r="D26" s="18">
        <v>2.4644562958546154E-2</v>
      </c>
      <c r="E26" s="18">
        <v>2.0826552679033074E-2</v>
      </c>
      <c r="F26" s="18">
        <v>2.6591094578064512E-2</v>
      </c>
      <c r="G26" s="18">
        <v>8.8796539781771239E-2</v>
      </c>
      <c r="H26" s="18">
        <v>0.13717289841643807</v>
      </c>
      <c r="I26" s="18">
        <v>2.9468978027879466E-2</v>
      </c>
      <c r="J26" s="18">
        <v>0.20815286685397036</v>
      </c>
      <c r="K26" s="18">
        <v>3.809369554242463E-2</v>
      </c>
      <c r="L26" s="18">
        <v>0.16113039638863844</v>
      </c>
      <c r="M26" s="18">
        <v>0.12680704840588491</v>
      </c>
      <c r="N26" s="18">
        <v>0.12967240156127802</v>
      </c>
      <c r="O26" s="18">
        <v>0.15377005592874921</v>
      </c>
      <c r="P26" s="18">
        <v>0.1612244399897991</v>
      </c>
      <c r="Q26" s="18">
        <v>0.18966500870665423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5.2536301529588281</v>
      </c>
      <c r="D27" s="96">
        <f t="shared" si="6"/>
        <v>5.5326357690220433</v>
      </c>
      <c r="E27" s="96">
        <f t="shared" si="6"/>
        <v>5.6350068933500959</v>
      </c>
      <c r="F27" s="96">
        <f t="shared" si="6"/>
        <v>5.9095850465690019</v>
      </c>
      <c r="G27" s="96">
        <f t="shared" si="6"/>
        <v>4.0223581464481475</v>
      </c>
      <c r="H27" s="96">
        <f t="shared" si="6"/>
        <v>4.5328159461936224</v>
      </c>
      <c r="I27" s="96">
        <f t="shared" si="6"/>
        <v>4.733874092007115</v>
      </c>
      <c r="J27" s="96">
        <f t="shared" si="6"/>
        <v>5.3706615793733636</v>
      </c>
      <c r="K27" s="96">
        <f t="shared" si="6"/>
        <v>5.2948556932166317</v>
      </c>
      <c r="L27" s="96">
        <f t="shared" si="6"/>
        <v>5.8512876751208474</v>
      </c>
      <c r="M27" s="96">
        <f t="shared" si="6"/>
        <v>5.5566310845321345</v>
      </c>
      <c r="N27" s="96">
        <f t="shared" si="6"/>
        <v>6.3018006082669098</v>
      </c>
      <c r="O27" s="96">
        <f t="shared" si="6"/>
        <v>6.2143351894381693</v>
      </c>
      <c r="P27" s="96">
        <f t="shared" si="6"/>
        <v>5.9071669619173663</v>
      </c>
      <c r="Q27" s="96">
        <f t="shared" si="6"/>
        <v>7.0116112561478579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2.5620979575680297E-2</v>
      </c>
      <c r="D30" s="95">
        <v>3.4201576270243277E-2</v>
      </c>
      <c r="E30" s="95">
        <v>1.6656790823086368E-2</v>
      </c>
      <c r="F30" s="95">
        <v>3.6642271509915468E-2</v>
      </c>
      <c r="G30" s="95">
        <v>2.3228424890188441E-2</v>
      </c>
      <c r="H30" s="95">
        <v>4.0431774019855017E-2</v>
      </c>
      <c r="I30" s="95">
        <v>3.5903686521037197E-2</v>
      </c>
      <c r="J30" s="95">
        <v>2.5216162964586255E-2</v>
      </c>
      <c r="K30" s="95">
        <v>3.0951929677870482E-2</v>
      </c>
      <c r="L30" s="95">
        <v>3.4559280746244932E-2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5.228009173383148</v>
      </c>
      <c r="D32" s="18">
        <v>5.4984341927517999</v>
      </c>
      <c r="E32" s="18">
        <v>5.6183501025270095</v>
      </c>
      <c r="F32" s="18">
        <v>5.8729427750590864</v>
      </c>
      <c r="G32" s="18">
        <v>3.9991297215579586</v>
      </c>
      <c r="H32" s="18">
        <v>4.4923841721737672</v>
      </c>
      <c r="I32" s="18">
        <v>4.6979704054860774</v>
      </c>
      <c r="J32" s="18">
        <v>5.3454454164087775</v>
      </c>
      <c r="K32" s="18">
        <v>5.2639037635387611</v>
      </c>
      <c r="L32" s="18">
        <v>5.8167283943746027</v>
      </c>
      <c r="M32" s="18">
        <v>5.5566310845321345</v>
      </c>
      <c r="N32" s="18">
        <v>6.3018006082669098</v>
      </c>
      <c r="O32" s="18">
        <v>6.2143351894381693</v>
      </c>
      <c r="P32" s="18">
        <v>5.9071669619173663</v>
      </c>
      <c r="Q32" s="18">
        <v>7.0116112561478579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0.75594017327257557</v>
      </c>
      <c r="D3" s="107">
        <f>IF(RES_hh_tes_in!D3=0,"",RES_hh_tes_in!D3/RES_hh_fec_in!D3)</f>
        <v>0.84272092104326135</v>
      </c>
      <c r="E3" s="107">
        <f>IF(RES_hh_tes_in!E3=0,"",RES_hh_tes_in!E3/RES_hh_fec_in!E3)</f>
        <v>0.84454517303293364</v>
      </c>
      <c r="F3" s="107">
        <f>IF(RES_hh_tes_in!F3=0,"",RES_hh_tes_in!F3/RES_hh_fec_in!F3)</f>
        <v>0.84344472612559773</v>
      </c>
      <c r="G3" s="107">
        <f>IF(RES_hh_tes_in!G3=0,"",RES_hh_tes_in!G3/RES_hh_fec_in!G3)</f>
        <v>0.89585735229367724</v>
      </c>
      <c r="H3" s="107">
        <f>IF(RES_hh_tes_in!H3=0,"",RES_hh_tes_in!H3/RES_hh_fec_in!H3)</f>
        <v>0.8714258368786425</v>
      </c>
      <c r="I3" s="107">
        <f>IF(RES_hh_tes_in!I3=0,"",RES_hh_tes_in!I3/RES_hh_fec_in!I3)</f>
        <v>0.85895925665900108</v>
      </c>
      <c r="J3" s="107">
        <f>IF(RES_hh_tes_in!J3=0,"",RES_hh_tes_in!J3/RES_hh_fec_in!J3)</f>
        <v>0.80844660362586962</v>
      </c>
      <c r="K3" s="107">
        <f>IF(RES_hh_tes_in!K3=0,"",RES_hh_tes_in!K3/RES_hh_fec_in!K3)</f>
        <v>0.89961906913503342</v>
      </c>
      <c r="L3" s="107">
        <f>IF(RES_hh_tes_in!L3=0,"",RES_hh_tes_in!L3/RES_hh_fec_in!L3)</f>
        <v>0.89651817141377632</v>
      </c>
      <c r="M3" s="107">
        <f>IF(RES_hh_tes_in!M3=0,"",RES_hh_tes_in!M3/RES_hh_fec_in!M3)</f>
        <v>0.99841457289262303</v>
      </c>
      <c r="N3" s="107">
        <f>IF(RES_hh_tes_in!N3=0,"",RES_hh_tes_in!N3/RES_hh_fec_in!N3)</f>
        <v>1.0220594862057135</v>
      </c>
      <c r="O3" s="107">
        <f>IF(RES_hh_tes_in!O3=0,"",RES_hh_tes_in!O3/RES_hh_fec_in!O3)</f>
        <v>1.058276205583554</v>
      </c>
      <c r="P3" s="107">
        <f>IF(RES_hh_tes_in!P3=0,"",RES_hh_tes_in!P3/RES_hh_fec_in!P3)</f>
        <v>1.0036062599408351</v>
      </c>
      <c r="Q3" s="107">
        <f>IF(RES_hh_tes_in!Q3=0,"",RES_hh_tes_in!Q3/RES_hh_fec_in!Q3)</f>
        <v>1.0905166296804409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0.76115112674333674</v>
      </c>
      <c r="D4" s="103">
        <f>IF(RES_hh_tes_in!D4=0,"",RES_hh_tes_in!D4/RES_hh_fec_in!D4)</f>
        <v>0.8578875505778224</v>
      </c>
      <c r="E4" s="103">
        <f>IF(RES_hh_tes_in!E4=0,"",RES_hh_tes_in!E4/RES_hh_fec_in!E4)</f>
        <v>0.85583862165023195</v>
      </c>
      <c r="F4" s="103">
        <f>IF(RES_hh_tes_in!F4=0,"",RES_hh_tes_in!F4/RES_hh_fec_in!F4)</f>
        <v>0.85810386361355973</v>
      </c>
      <c r="G4" s="103">
        <f>IF(RES_hh_tes_in!G4=0,"",RES_hh_tes_in!G4/RES_hh_fec_in!G4)</f>
        <v>0.92156766785741551</v>
      </c>
      <c r="H4" s="103">
        <f>IF(RES_hh_tes_in!H4=0,"",RES_hh_tes_in!H4/RES_hh_fec_in!H4)</f>
        <v>0.88573039555677358</v>
      </c>
      <c r="I4" s="103">
        <f>IF(RES_hh_tes_in!I4=0,"",RES_hh_tes_in!I4/RES_hh_fec_in!I4)</f>
        <v>0.87161622407719952</v>
      </c>
      <c r="J4" s="103">
        <f>IF(RES_hh_tes_in!J4=0,"",RES_hh_tes_in!J4/RES_hh_fec_in!J4)</f>
        <v>0.81294989112352667</v>
      </c>
      <c r="K4" s="103">
        <f>IF(RES_hh_tes_in!K4=0,"",RES_hh_tes_in!K4/RES_hh_fec_in!K4)</f>
        <v>0.91715798919725999</v>
      </c>
      <c r="L4" s="103">
        <f>IF(RES_hh_tes_in!L4=0,"",RES_hh_tes_in!L4/RES_hh_fec_in!L4)</f>
        <v>0.91116668972866743</v>
      </c>
      <c r="M4" s="103">
        <f>IF(RES_hh_tes_in!M4=0,"",RES_hh_tes_in!M4/RES_hh_fec_in!M4)</f>
        <v>1.0415664211090336</v>
      </c>
      <c r="N4" s="103">
        <f>IF(RES_hh_tes_in!N4=0,"",RES_hh_tes_in!N4/RES_hh_fec_in!N4)</f>
        <v>1.0725430868834338</v>
      </c>
      <c r="O4" s="103">
        <f>IF(RES_hh_tes_in!O4=0,"",RES_hh_tes_in!O4/RES_hh_fec_in!O4)</f>
        <v>1.1210416903974267</v>
      </c>
      <c r="P4" s="103">
        <f>IF(RES_hh_tes_in!P4=0,"",RES_hh_tes_in!P4/RES_hh_fec_in!P4)</f>
        <v>1.0545751155106162</v>
      </c>
      <c r="Q4" s="103">
        <f>IF(RES_hh_tes_in!Q4=0,"",RES_hh_tes_in!Q4/RES_hh_fec_in!Q4)</f>
        <v>1.1698357077803827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0.55806509895202139</v>
      </c>
      <c r="D5" s="102">
        <f>IF(RES_hh_tes_in!D5=0,"",RES_hh_tes_in!D5/RES_hh_fec_in!D5)</f>
        <v>0.56182235944196324</v>
      </c>
      <c r="E5" s="102">
        <f>IF(RES_hh_tes_in!E5=0,"",RES_hh_tes_in!E5/RES_hh_fec_in!E5)</f>
        <v>0.56550610110691579</v>
      </c>
      <c r="F5" s="102">
        <f>IF(RES_hh_tes_in!F5=0,"",RES_hh_tes_in!F5/RES_hh_fec_in!F5)</f>
        <v>0.56961541132735105</v>
      </c>
      <c r="G5" s="102">
        <f>IF(RES_hh_tes_in!G5=0,"",RES_hh_tes_in!G5/RES_hh_fec_in!G5)</f>
        <v>0.57245698297582148</v>
      </c>
      <c r="H5" s="102">
        <f>IF(RES_hh_tes_in!H5=0,"",RES_hh_tes_in!H5/RES_hh_fec_in!H5)</f>
        <v>0.57526535730576778</v>
      </c>
      <c r="I5" s="102">
        <f>IF(RES_hh_tes_in!I5=0,"",RES_hh_tes_in!I5/RES_hh_fec_in!I5)</f>
        <v>0.57913989599081861</v>
      </c>
      <c r="J5" s="102" t="str">
        <f>IF(RES_hh_tes_in!J5=0,"",RES_hh_tes_in!J5/RES_hh_fec_in!J5)</f>
        <v/>
      </c>
      <c r="K5" s="102">
        <f>IF(RES_hh_tes_in!K5=0,"",RES_hh_tes_in!K5/RES_hh_fec_in!K5)</f>
        <v>0.58639177902397843</v>
      </c>
      <c r="L5" s="102">
        <f>IF(RES_hh_tes_in!L5=0,"",RES_hh_tes_in!L5/RES_hh_fec_in!L5)</f>
        <v>0.5895530887809739</v>
      </c>
      <c r="M5" s="102" t="str">
        <f>IF(RES_hh_tes_in!M5=0,"",RES_hh_tes_in!M5/RES_hh_fec_in!M5)</f>
        <v/>
      </c>
      <c r="N5" s="102">
        <f>IF(RES_hh_tes_in!N5=0,"",RES_hh_tes_in!N5/RES_hh_fec_in!N5)</f>
        <v>0.59301650732536304</v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0.64126594489594757</v>
      </c>
      <c r="D7" s="102">
        <f>IF(RES_hh_tes_in!D7=0,"",RES_hh_tes_in!D7/RES_hh_fec_in!D7)</f>
        <v>0.64580566770436632</v>
      </c>
      <c r="E7" s="102">
        <f>IF(RES_hh_tes_in!E7=0,"",RES_hh_tes_in!E7/RES_hh_fec_in!E7)</f>
        <v>0.64992458788428076</v>
      </c>
      <c r="F7" s="102" t="str">
        <f>IF(RES_hh_tes_in!F7=0,"",RES_hh_tes_in!F7/RES_hh_fec_in!F7)</f>
        <v/>
      </c>
      <c r="G7" s="102">
        <f>IF(RES_hh_tes_in!G7=0,"",RES_hh_tes_in!G7/RES_hh_fec_in!G7)</f>
        <v>0.65633806321533916</v>
      </c>
      <c r="H7" s="102">
        <f>IF(RES_hh_tes_in!H7=0,"",RES_hh_tes_in!H7/RES_hh_fec_in!H7)</f>
        <v>0.65378648605379241</v>
      </c>
      <c r="I7" s="102">
        <f>IF(RES_hh_tes_in!I7=0,"",RES_hh_tes_in!I7/RES_hh_fec_in!I7)</f>
        <v>0.66409642723556384</v>
      </c>
      <c r="J7" s="102" t="str">
        <f>IF(RES_hh_tes_in!J7=0,"",RES_hh_tes_in!J7/RES_hh_fec_in!J7)</f>
        <v/>
      </c>
      <c r="K7" s="102">
        <f>IF(RES_hh_tes_in!K7=0,"",RES_hh_tes_in!K7/RES_hh_fec_in!K7)</f>
        <v>0.66908489004126626</v>
      </c>
      <c r="L7" s="102">
        <f>IF(RES_hh_tes_in!L7=0,"",RES_hh_tes_in!L7/RES_hh_fec_in!L7)</f>
        <v>0.67360939954198551</v>
      </c>
      <c r="M7" s="102">
        <f>IF(RES_hh_tes_in!M7=0,"",RES_hh_tes_in!M7/RES_hh_fec_in!M7)</f>
        <v>0.66843397833763929</v>
      </c>
      <c r="N7" s="102">
        <f>IF(RES_hh_tes_in!N7=0,"",RES_hh_tes_in!N7/RES_hh_fec_in!N7)</f>
        <v>0.67579043965690844</v>
      </c>
      <c r="O7" s="102">
        <f>IF(RES_hh_tes_in!O7=0,"",RES_hh_tes_in!O7/RES_hh_fec_in!O7)</f>
        <v>0.67744456215547388</v>
      </c>
      <c r="P7" s="102">
        <f>IF(RES_hh_tes_in!P7=0,"",RES_hh_tes_in!P7/RES_hh_fec_in!P7)</f>
        <v>0.68656967918079637</v>
      </c>
      <c r="Q7" s="102">
        <f>IF(RES_hh_tes_in!Q7=0,"",RES_hh_tes_in!Q7/RES_hh_fec_in!Q7)</f>
        <v>0.69469929042225076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0.68450574384770579</v>
      </c>
      <c r="D8" s="102">
        <f>IF(RES_hh_tes_in!D8=0,"",RES_hh_tes_in!D8/RES_hh_fec_in!D8)</f>
        <v>0.68975209856689834</v>
      </c>
      <c r="E8" s="102">
        <f>IF(RES_hh_tes_in!E8=0,"",RES_hh_tes_in!E8/RES_hh_fec_in!E8)</f>
        <v>0.69436068171545184</v>
      </c>
      <c r="F8" s="102">
        <f>IF(RES_hh_tes_in!F8=0,"",RES_hh_tes_in!F8/RES_hh_fec_in!F8)</f>
        <v>0.69987571715234764</v>
      </c>
      <c r="G8" s="102">
        <f>IF(RES_hh_tes_in!G8=0,"",RES_hh_tes_in!G8/RES_hh_fec_in!G8)</f>
        <v>0.7029226652030478</v>
      </c>
      <c r="H8" s="102">
        <f>IF(RES_hh_tes_in!H8=0,"",RES_hh_tes_in!H8/RES_hh_fec_in!H8)</f>
        <v>0.70696376216943901</v>
      </c>
      <c r="I8" s="102">
        <f>IF(RES_hh_tes_in!I8=0,"",RES_hh_tes_in!I8/RES_hh_fec_in!I8)</f>
        <v>0.71117534756714962</v>
      </c>
      <c r="J8" s="102">
        <f>IF(RES_hh_tes_in!J8=0,"",RES_hh_tes_in!J8/RES_hh_fec_in!J8)</f>
        <v>0.7151561213299148</v>
      </c>
      <c r="K8" s="102">
        <f>IF(RES_hh_tes_in!K8=0,"",RES_hh_tes_in!K8/RES_hh_fec_in!K8)</f>
        <v>0.71939758710561508</v>
      </c>
      <c r="L8" s="102">
        <f>IF(RES_hh_tes_in!L8=0,"",RES_hh_tes_in!L8/RES_hh_fec_in!L8)</f>
        <v>0.72131892104197992</v>
      </c>
      <c r="M8" s="102" t="str">
        <f>IF(RES_hh_tes_in!M8=0,"",RES_hh_tes_in!M8/RES_hh_fec_in!M8)</f>
        <v/>
      </c>
      <c r="N8" s="102" t="str">
        <f>IF(RES_hh_tes_in!N8=0,"",RES_hh_tes_in!N8/RES_hh_fec_in!N8)</f>
        <v/>
      </c>
      <c r="O8" s="102" t="str">
        <f>IF(RES_hh_tes_in!O8=0,"",RES_hh_tes_in!O8/RES_hh_fec_in!O8)</f>
        <v/>
      </c>
      <c r="P8" s="102" t="str">
        <f>IF(RES_hh_tes_in!P8=0,"",RES_hh_tes_in!P8/RES_hh_fec_in!P8)</f>
        <v/>
      </c>
      <c r="Q8" s="102" t="str">
        <f>IF(RES_hh_tes_in!Q8=0,"",RES_hh_tes_in!Q8/RES_hh_fec_in!Q8)</f>
        <v/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0.58827622103345201</v>
      </c>
      <c r="D9" s="102">
        <f>IF(RES_hh_tes_in!D9=0,"",RES_hh_tes_in!D9/RES_hh_fec_in!D9)</f>
        <v>0.59302015573067868</v>
      </c>
      <c r="E9" s="102">
        <f>IF(RES_hh_tes_in!E9=0,"",RES_hh_tes_in!E9/RES_hh_fec_in!E9)</f>
        <v>0.5969149535118875</v>
      </c>
      <c r="F9" s="102">
        <f>IF(RES_hh_tes_in!F9=0,"",RES_hh_tes_in!F9/RES_hh_fec_in!F9)</f>
        <v>0.60188400089080973</v>
      </c>
      <c r="G9" s="102">
        <f>IF(RES_hh_tes_in!G9=0,"",RES_hh_tes_in!G9/RES_hh_fec_in!G9)</f>
        <v>0.60324924323629692</v>
      </c>
      <c r="H9" s="102">
        <f>IF(RES_hh_tes_in!H9=0,"",RES_hh_tes_in!H9/RES_hh_fec_in!H9)</f>
        <v>0.60487211158454302</v>
      </c>
      <c r="I9" s="102">
        <f>IF(RES_hh_tes_in!I9=0,"",RES_hh_tes_in!I9/RES_hh_fec_in!I9)</f>
        <v>0.61166793584632018</v>
      </c>
      <c r="J9" s="102">
        <f>IF(RES_hh_tes_in!J9=0,"",RES_hh_tes_in!J9/RES_hh_fec_in!J9)</f>
        <v>0.61217781839050678</v>
      </c>
      <c r="K9" s="102">
        <f>IF(RES_hh_tes_in!K9=0,"",RES_hh_tes_in!K9/RES_hh_fec_in!K9)</f>
        <v>0.61639557387583432</v>
      </c>
      <c r="L9" s="102">
        <f>IF(RES_hh_tes_in!L9=0,"",RES_hh_tes_in!L9/RES_hh_fec_in!L9)</f>
        <v>0.61762277536541788</v>
      </c>
      <c r="M9" s="102">
        <f>IF(RES_hh_tes_in!M9=0,"",RES_hh_tes_in!M9/RES_hh_fec_in!M9)</f>
        <v>0.61797546123033242</v>
      </c>
      <c r="N9" s="102">
        <f>IF(RES_hh_tes_in!N9=0,"",RES_hh_tes_in!N9/RES_hh_fec_in!N9)</f>
        <v>0.61893328699584693</v>
      </c>
      <c r="O9" s="102">
        <f>IF(RES_hh_tes_in!O9=0,"",RES_hh_tes_in!O9/RES_hh_fec_in!O9)</f>
        <v>0.62349674134425348</v>
      </c>
      <c r="P9" s="102">
        <f>IF(RES_hh_tes_in!P9=0,"",RES_hh_tes_in!P9/RES_hh_fec_in!P9)</f>
        <v>0.62691816870467343</v>
      </c>
      <c r="Q9" s="102">
        <f>IF(RES_hh_tes_in!Q9=0,"",RES_hh_tes_in!Q9/RES_hh_fec_in!Q9)</f>
        <v>0.62974799245604807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0.86206380564607166</v>
      </c>
      <c r="D11" s="102">
        <f>IF(RES_hh_tes_in!D11=0,"",RES_hh_tes_in!D11/RES_hh_fec_in!D11)</f>
        <v>0.86738536267069632</v>
      </c>
      <c r="E11" s="102">
        <f>IF(RES_hh_tes_in!E11=0,"",RES_hh_tes_in!E11/RES_hh_fec_in!E11)</f>
        <v>0.87202778446055074</v>
      </c>
      <c r="F11" s="102">
        <f>IF(RES_hh_tes_in!F11=0,"",RES_hh_tes_in!F11/RES_hh_fec_in!F11)</f>
        <v>0.87803296677868425</v>
      </c>
      <c r="G11" s="102">
        <f>IF(RES_hh_tes_in!G11=0,"",RES_hh_tes_in!G11/RES_hh_fec_in!G11)</f>
        <v>0.88080015907894971</v>
      </c>
      <c r="H11" s="102">
        <f>IF(RES_hh_tes_in!H11=0,"",RES_hh_tes_in!H11/RES_hh_fec_in!H11)</f>
        <v>0.8847979920020802</v>
      </c>
      <c r="I11" s="102">
        <f>IF(RES_hh_tes_in!I11=0,"",RES_hh_tes_in!I11/RES_hh_fec_in!I11)</f>
        <v>0.88971287878127137</v>
      </c>
      <c r="J11" s="102">
        <f>IF(RES_hh_tes_in!J11=0,"",RES_hh_tes_in!J11/RES_hh_fec_in!J11)</f>
        <v>0.89444664195801549</v>
      </c>
      <c r="K11" s="102">
        <f>IF(RES_hh_tes_in!K11=0,"",RES_hh_tes_in!K11/RES_hh_fec_in!K11)</f>
        <v>0.89761362524878496</v>
      </c>
      <c r="L11" s="102">
        <f>IF(RES_hh_tes_in!L11=0,"",RES_hh_tes_in!L11/RES_hh_fec_in!L11)</f>
        <v>0.90119268633518013</v>
      </c>
      <c r="M11" s="102">
        <f>IF(RES_hh_tes_in!M11=0,"",RES_hh_tes_in!M11/RES_hh_fec_in!M11)</f>
        <v>0.90096886262482179</v>
      </c>
      <c r="N11" s="102">
        <f>IF(RES_hh_tes_in!N11=0,"",RES_hh_tes_in!N11/RES_hh_fec_in!N11)</f>
        <v>0.90403402235385566</v>
      </c>
      <c r="O11" s="102">
        <f>IF(RES_hh_tes_in!O11=0,"",RES_hh_tes_in!O11/RES_hh_fec_in!O11)</f>
        <v>0.90816501988051557</v>
      </c>
      <c r="P11" s="102">
        <f>IF(RES_hh_tes_in!P11=0,"",RES_hh_tes_in!P11/RES_hh_fec_in!P11)</f>
        <v>0.91082299402996625</v>
      </c>
      <c r="Q11" s="102">
        <f>IF(RES_hh_tes_in!Q11=0,"",RES_hh_tes_in!Q11/RES_hh_fec_in!Q11)</f>
        <v>0.91448011807140206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1.4248531327657847</v>
      </c>
      <c r="D12" s="102">
        <f>IF(RES_hh_tes_in!D12=0,"",RES_hh_tes_in!D12/RES_hh_fec_in!D12)</f>
        <v>1.4793842498794976</v>
      </c>
      <c r="E12" s="102">
        <f>IF(RES_hh_tes_in!E12=0,"",RES_hh_tes_in!E12/RES_hh_fec_in!E12)</f>
        <v>1.5444499990445364</v>
      </c>
      <c r="F12" s="102">
        <f>IF(RES_hh_tes_in!F12=0,"",RES_hh_tes_in!F12/RES_hh_fec_in!F12)</f>
        <v>1.6231459185531494</v>
      </c>
      <c r="G12" s="102">
        <f>IF(RES_hh_tes_in!G12=0,"",RES_hh_tes_in!G12/RES_hh_fec_in!G12)</f>
        <v>1.7146628679073643</v>
      </c>
      <c r="H12" s="102">
        <f>IF(RES_hh_tes_in!H12=0,"",RES_hh_tes_in!H12/RES_hh_fec_in!H12)</f>
        <v>1.8202494818693549</v>
      </c>
      <c r="I12" s="102">
        <f>IF(RES_hh_tes_in!I12=0,"",RES_hh_tes_in!I12/RES_hh_fec_in!I12)</f>
        <v>1.969749301468017</v>
      </c>
      <c r="J12" s="102">
        <f>IF(RES_hh_tes_in!J12=0,"",RES_hh_tes_in!J12/RES_hh_fec_in!J12)</f>
        <v>2.1034440621157908</v>
      </c>
      <c r="K12" s="102">
        <f>IF(RES_hh_tes_in!K12=0,"",RES_hh_tes_in!K12/RES_hh_fec_in!K12)</f>
        <v>2.3458971384014231</v>
      </c>
      <c r="L12" s="102">
        <f>IF(RES_hh_tes_in!L12=0,"",RES_hh_tes_in!L12/RES_hh_fec_in!L12)</f>
        <v>2.566664942108086</v>
      </c>
      <c r="M12" s="102">
        <f>IF(RES_hh_tes_in!M12=0,"",RES_hh_tes_in!M12/RES_hh_fec_in!M12)</f>
        <v>2.8254080408450561</v>
      </c>
      <c r="N12" s="102">
        <f>IF(RES_hh_tes_in!N12=0,"",RES_hh_tes_in!N12/RES_hh_fec_in!N12)</f>
        <v>3.0613063806837943</v>
      </c>
      <c r="O12" s="102">
        <f>IF(RES_hh_tes_in!O12=0,"",RES_hh_tes_in!O12/RES_hh_fec_in!O12)</f>
        <v>3.2603711187510389</v>
      </c>
      <c r="P12" s="102">
        <f>IF(RES_hh_tes_in!P12=0,"",RES_hh_tes_in!P12/RES_hh_fec_in!P12)</f>
        <v>3.4272303047779995</v>
      </c>
      <c r="Q12" s="102">
        <f>IF(RES_hh_tes_in!Q12=0,"",RES_hh_tes_in!Q12/RES_hh_fec_in!Q12)</f>
        <v>3.5956064126731162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0.81976047858878154</v>
      </c>
      <c r="D13" s="104">
        <f>IF(RES_hh_tes_in!D13=0,"",RES_hh_tes_in!D13/RES_hh_fec_in!D13)</f>
        <v>0.82510522604293679</v>
      </c>
      <c r="E13" s="104">
        <f>IF(RES_hh_tes_in!E13=0,"",RES_hh_tes_in!E13/RES_hh_fec_in!E13)</f>
        <v>0.83045214822673763</v>
      </c>
      <c r="F13" s="104">
        <f>IF(RES_hh_tes_in!F13=0,"",RES_hh_tes_in!F13/RES_hh_fec_in!F13)</f>
        <v>0.8358967587850028</v>
      </c>
      <c r="G13" s="104">
        <f>IF(RES_hh_tes_in!G13=0,"",RES_hh_tes_in!G13/RES_hh_fec_in!G13)</f>
        <v>0.83973269940869333</v>
      </c>
      <c r="H13" s="104">
        <f>IF(RES_hh_tes_in!H13=0,"",RES_hh_tes_in!H13/RES_hh_fec_in!H13)</f>
        <v>0.84319927205729117</v>
      </c>
      <c r="I13" s="104">
        <f>IF(RES_hh_tes_in!I13=0,"",RES_hh_tes_in!I13/RES_hh_fec_in!I13)</f>
        <v>0.84907187110811122</v>
      </c>
      <c r="J13" s="104">
        <f>IF(RES_hh_tes_in!J13=0,"",RES_hh_tes_in!J13/RES_hh_fec_in!J13)</f>
        <v>0.84322848683802498</v>
      </c>
      <c r="K13" s="104">
        <f>IF(RES_hh_tes_in!K13=0,"",RES_hh_tes_in!K13/RES_hh_fec_in!K13)</f>
        <v>0.85845175151902497</v>
      </c>
      <c r="L13" s="104">
        <f>IF(RES_hh_tes_in!L13=0,"",RES_hh_tes_in!L13/RES_hh_fec_in!L13)</f>
        <v>0.86161550980936008</v>
      </c>
      <c r="M13" s="104">
        <f>IF(RES_hh_tes_in!M13=0,"",RES_hh_tes_in!M13/RES_hh_fec_in!M13)</f>
        <v>0.86637133200918726</v>
      </c>
      <c r="N13" s="104">
        <f>IF(RES_hh_tes_in!N13=0,"",RES_hh_tes_in!N13/RES_hh_fec_in!N13)</f>
        <v>0.87053954749110263</v>
      </c>
      <c r="O13" s="104">
        <f>IF(RES_hh_tes_in!O13=0,"",RES_hh_tes_in!O13/RES_hh_fec_in!O13)</f>
        <v>0.87396088554771534</v>
      </c>
      <c r="P13" s="104">
        <f>IF(RES_hh_tes_in!P13=0,"",RES_hh_tes_in!P13/RES_hh_fec_in!P13)</f>
        <v>0.87725265124033125</v>
      </c>
      <c r="Q13" s="104">
        <f>IF(RES_hh_tes_in!Q13=0,"",RES_hh_tes_in!Q13/RES_hh_fec_in!Q13)</f>
        <v>0.88009759362586504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1.0299709289437493</v>
      </c>
      <c r="D14" s="106">
        <f>IF(RES_hh_tes_in!D14=0,"",RES_hh_tes_in!D14/RES_hh_fec_in!D14)</f>
        <v>1.0597528259240452</v>
      </c>
      <c r="E14" s="106">
        <f>IF(RES_hh_tes_in!E14=0,"",RES_hh_tes_in!E14/RES_hh_fec_in!E14)</f>
        <v>1.0454755771501865</v>
      </c>
      <c r="F14" s="106">
        <f>IF(RES_hh_tes_in!F14=0,"",RES_hh_tes_in!F14/RES_hh_fec_in!F14)</f>
        <v>1.0724651976097275</v>
      </c>
      <c r="G14" s="106">
        <f>IF(RES_hh_tes_in!G14=0,"",RES_hh_tes_in!G14/RES_hh_fec_in!G14)</f>
        <v>1.0667194118125576</v>
      </c>
      <c r="H14" s="106">
        <f>IF(RES_hh_tes_in!H14=0,"",RES_hh_tes_in!H14/RES_hh_fec_in!H14)</f>
        <v>1.0570904012910987</v>
      </c>
      <c r="I14" s="106">
        <f>IF(RES_hh_tes_in!I14=0,"",RES_hh_tes_in!I14/RES_hh_fec_in!I14)</f>
        <v>1.0504077676062107</v>
      </c>
      <c r="J14" s="106">
        <f>IF(RES_hh_tes_in!J14=0,"",RES_hh_tes_in!J14/RES_hh_fec_in!J14)</f>
        <v>1.0587195092556267</v>
      </c>
      <c r="K14" s="106">
        <f>IF(RES_hh_tes_in!K14=0,"",RES_hh_tes_in!K14/RES_hh_fec_in!K14)</f>
        <v>1.0476152433258588</v>
      </c>
      <c r="L14" s="106">
        <f>IF(RES_hh_tes_in!L14=0,"",RES_hh_tes_in!L14/RES_hh_fec_in!L14)</f>
        <v>1.0441560726101016</v>
      </c>
      <c r="M14" s="106">
        <f>IF(RES_hh_tes_in!M14=0,"",RES_hh_tes_in!M14/RES_hh_fec_in!M14)</f>
        <v>1.037274444197223</v>
      </c>
      <c r="N14" s="106">
        <f>IF(RES_hh_tes_in!N14=0,"",RES_hh_tes_in!N14/RES_hh_fec_in!N14)</f>
        <v>1.0339876690942731</v>
      </c>
      <c r="O14" s="106">
        <f>IF(RES_hh_tes_in!O14=0,"",RES_hh_tes_in!O14/RES_hh_fec_in!O14)</f>
        <v>1.03085670516385</v>
      </c>
      <c r="P14" s="106">
        <f>IF(RES_hh_tes_in!P14=0,"",RES_hh_tes_in!P14/RES_hh_fec_in!P14)</f>
        <v>1.0319706061225773</v>
      </c>
      <c r="Q14" s="106">
        <f>IF(RES_hh_tes_in!Q14=0,"",RES_hh_tes_in!Q14/RES_hh_fec_in!Q14)</f>
        <v>1.0313470006449694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1.9625330714737472</v>
      </c>
      <c r="D15" s="103">
        <f>IF(RES_hh_tes_in!D15=0,"",RES_hh_tes_in!D15/RES_hh_fec_in!D15)</f>
        <v>2.0232591489690925</v>
      </c>
      <c r="E15" s="103">
        <f>IF(RES_hh_tes_in!E15=0,"",RES_hh_tes_in!E15/RES_hh_fec_in!E15)</f>
        <v>2.0954201357405982</v>
      </c>
      <c r="F15" s="103">
        <f>IF(RES_hh_tes_in!F15=0,"",RES_hh_tes_in!F15/RES_hh_fec_in!F15)</f>
        <v>2.1821439253317565</v>
      </c>
      <c r="G15" s="103">
        <f>IF(RES_hh_tes_in!G15=0,"",RES_hh_tes_in!G15/RES_hh_fec_in!G15)</f>
        <v>2.2865487029198501</v>
      </c>
      <c r="H15" s="103">
        <f>IF(RES_hh_tes_in!H15=0,"",RES_hh_tes_in!H15/RES_hh_fec_in!H15)</f>
        <v>2.3714487702380795</v>
      </c>
      <c r="I15" s="103">
        <f>IF(RES_hh_tes_in!I15=0,"",RES_hh_tes_in!I15/RES_hh_fec_in!I15)</f>
        <v>2.4495703185886528</v>
      </c>
      <c r="J15" s="103">
        <f>IF(RES_hh_tes_in!J15=0,"",RES_hh_tes_in!J15/RES_hh_fec_in!J15)</f>
        <v>2.5639168055090771</v>
      </c>
      <c r="K15" s="103">
        <f>IF(RES_hh_tes_in!K15=0,"",RES_hh_tes_in!K15/RES_hh_fec_in!K15)</f>
        <v>2.7454408297783597</v>
      </c>
      <c r="L15" s="103">
        <f>IF(RES_hh_tes_in!L15=0,"",RES_hh_tes_in!L15/RES_hh_fec_in!L15)</f>
        <v>2.9501125270049413</v>
      </c>
      <c r="M15" s="103">
        <f>IF(RES_hh_tes_in!M15=0,"",RES_hh_tes_in!M15/RES_hh_fec_in!M15)</f>
        <v>3.143519888337984</v>
      </c>
      <c r="N15" s="103">
        <f>IF(RES_hh_tes_in!N15=0,"",RES_hh_tes_in!N15/RES_hh_fec_in!N15)</f>
        <v>3.3305050298545851</v>
      </c>
      <c r="O15" s="103">
        <f>IF(RES_hh_tes_in!O15=0,"",RES_hh_tes_in!O15/RES_hh_fec_in!O15)</f>
        <v>3.4850580703223755</v>
      </c>
      <c r="P15" s="103">
        <f>IF(RES_hh_tes_in!P15=0,"",RES_hh_tes_in!P15/RES_hh_fec_in!P15)</f>
        <v>3.6256982260613007</v>
      </c>
      <c r="Q15" s="103">
        <f>IF(RES_hh_tes_in!Q15=0,"",RES_hh_tes_in!Q15/RES_hh_fec_in!Q15)</f>
        <v>3.7134576855179833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1.9625330714737472</v>
      </c>
      <c r="D16" s="105">
        <f>IF(RES_hh_tes_in!D16=0,"",RES_hh_tes_in!D16/RES_hh_fec_in!D16)</f>
        <v>2.0232591489690925</v>
      </c>
      <c r="E16" s="105">
        <f>IF(RES_hh_tes_in!E16=0,"",RES_hh_tes_in!E16/RES_hh_fec_in!E16)</f>
        <v>2.0954201357405982</v>
      </c>
      <c r="F16" s="105">
        <f>IF(RES_hh_tes_in!F16=0,"",RES_hh_tes_in!F16/RES_hh_fec_in!F16)</f>
        <v>2.1821439253317565</v>
      </c>
      <c r="G16" s="105">
        <f>IF(RES_hh_tes_in!G16=0,"",RES_hh_tes_in!G16/RES_hh_fec_in!G16)</f>
        <v>2.2865487029198501</v>
      </c>
      <c r="H16" s="105">
        <f>IF(RES_hh_tes_in!H16=0,"",RES_hh_tes_in!H16/RES_hh_fec_in!H16)</f>
        <v>2.3714487702380795</v>
      </c>
      <c r="I16" s="105">
        <f>IF(RES_hh_tes_in!I16=0,"",RES_hh_tes_in!I16/RES_hh_fec_in!I16)</f>
        <v>2.4495703185886528</v>
      </c>
      <c r="J16" s="105">
        <f>IF(RES_hh_tes_in!J16=0,"",RES_hh_tes_in!J16/RES_hh_fec_in!J16)</f>
        <v>2.5639168055090771</v>
      </c>
      <c r="K16" s="105">
        <f>IF(RES_hh_tes_in!K16=0,"",RES_hh_tes_in!K16/RES_hh_fec_in!K16)</f>
        <v>2.7454408297783597</v>
      </c>
      <c r="L16" s="105">
        <f>IF(RES_hh_tes_in!L16=0,"",RES_hh_tes_in!L16/RES_hh_fec_in!L16)</f>
        <v>2.9501125270049413</v>
      </c>
      <c r="M16" s="105">
        <f>IF(RES_hh_tes_in!M16=0,"",RES_hh_tes_in!M16/RES_hh_fec_in!M16)</f>
        <v>3.143519888337984</v>
      </c>
      <c r="N16" s="105">
        <f>IF(RES_hh_tes_in!N16=0,"",RES_hh_tes_in!N16/RES_hh_fec_in!N16)</f>
        <v>3.3305050298545851</v>
      </c>
      <c r="O16" s="105">
        <f>IF(RES_hh_tes_in!O16=0,"",RES_hh_tes_in!O16/RES_hh_fec_in!O16)</f>
        <v>3.4850580703223755</v>
      </c>
      <c r="P16" s="105">
        <f>IF(RES_hh_tes_in!P16=0,"",RES_hh_tes_in!P16/RES_hh_fec_in!P16)</f>
        <v>3.6256982260613007</v>
      </c>
      <c r="Q16" s="105">
        <f>IF(RES_hh_tes_in!Q16=0,"",RES_hh_tes_in!Q16/RES_hh_fec_in!Q16)</f>
        <v>3.7134576855179833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0.68847024860113315</v>
      </c>
      <c r="D17" s="103">
        <f>IF(RES_hh_tes_in!D17=0,"",RES_hh_tes_in!D17/RES_hh_fec_in!D17)</f>
        <v>0.74306586109358164</v>
      </c>
      <c r="E17" s="103">
        <f>IF(RES_hh_tes_in!E17=0,"",RES_hh_tes_in!E17/RES_hh_fec_in!E17)</f>
        <v>0.75961377698311117</v>
      </c>
      <c r="F17" s="103">
        <f>IF(RES_hh_tes_in!F17=0,"",RES_hh_tes_in!F17/RES_hh_fec_in!F17)</f>
        <v>0.74621723961083453</v>
      </c>
      <c r="G17" s="103">
        <f>IF(RES_hh_tes_in!G17=0,"",RES_hh_tes_in!G17/RES_hh_fec_in!G17)</f>
        <v>0.75586412706859063</v>
      </c>
      <c r="H17" s="103">
        <f>IF(RES_hh_tes_in!H17=0,"",RES_hh_tes_in!H17/RES_hh_fec_in!H17)</f>
        <v>0.77217491803266447</v>
      </c>
      <c r="I17" s="103">
        <f>IF(RES_hh_tes_in!I17=0,"",RES_hh_tes_in!I17/RES_hh_fec_in!I17)</f>
        <v>0.75765945286000347</v>
      </c>
      <c r="J17" s="103">
        <f>IF(RES_hh_tes_in!J17=0,"",RES_hh_tes_in!J17/RES_hh_fec_in!J17)</f>
        <v>0.72818904995381384</v>
      </c>
      <c r="K17" s="103">
        <f>IF(RES_hh_tes_in!K17=0,"",RES_hh_tes_in!K17/RES_hh_fec_in!K17)</f>
        <v>0.77372267373663006</v>
      </c>
      <c r="L17" s="103">
        <f>IF(RES_hh_tes_in!L17=0,"",RES_hh_tes_in!L17/RES_hh_fec_in!L17)</f>
        <v>0.76838780941537443</v>
      </c>
      <c r="M17" s="103">
        <f>IF(RES_hh_tes_in!M17=0,"",RES_hh_tes_in!M17/RES_hh_fec_in!M17)</f>
        <v>0.79645462979400405</v>
      </c>
      <c r="N17" s="103">
        <f>IF(RES_hh_tes_in!N17=0,"",RES_hh_tes_in!N17/RES_hh_fec_in!N17)</f>
        <v>0.79595279928005225</v>
      </c>
      <c r="O17" s="103">
        <f>IF(RES_hh_tes_in!O17=0,"",RES_hh_tes_in!O17/RES_hh_fec_in!O17)</f>
        <v>0.80464135413554405</v>
      </c>
      <c r="P17" s="103">
        <f>IF(RES_hh_tes_in!P17=0,"",RES_hh_tes_in!P17/RES_hh_fec_in!P17)</f>
        <v>0.78177760213988978</v>
      </c>
      <c r="Q17" s="103">
        <f>IF(RES_hh_tes_in!Q17=0,"",RES_hh_tes_in!Q17/RES_hh_fec_in!Q17)</f>
        <v>0.79693741324187739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0.58649588637876293</v>
      </c>
      <c r="D20" s="102">
        <f>IF(RES_hh_tes_in!D20=0,"",RES_hh_tes_in!D20/RES_hh_fec_in!D20)</f>
        <v>0.59070980341862078</v>
      </c>
      <c r="E20" s="102">
        <f>IF(RES_hh_tes_in!E20=0,"",RES_hh_tes_in!E20/RES_hh_fec_in!E20)</f>
        <v>0.59471963249374915</v>
      </c>
      <c r="F20" s="102" t="str">
        <f>IF(RES_hh_tes_in!F20=0,"",RES_hh_tes_in!F20/RES_hh_fec_in!F20)</f>
        <v/>
      </c>
      <c r="G20" s="102">
        <f>IF(RES_hh_tes_in!G20=0,"",RES_hh_tes_in!G20/RES_hh_fec_in!G20)</f>
        <v>0.6012986832911783</v>
      </c>
      <c r="H20" s="102">
        <f>IF(RES_hh_tes_in!H20=0,"",RES_hh_tes_in!H20/RES_hh_fec_in!H20)</f>
        <v>0.60332647259173566</v>
      </c>
      <c r="I20" s="102">
        <f>IF(RES_hh_tes_in!I20=0,"",RES_hh_tes_in!I20/RES_hh_fec_in!I20)</f>
        <v>0.60890811586879001</v>
      </c>
      <c r="J20" s="102" t="str">
        <f>IF(RES_hh_tes_in!J20=0,"",RES_hh_tes_in!J20/RES_hh_fec_in!J20)</f>
        <v/>
      </c>
      <c r="K20" s="102">
        <f>IF(RES_hh_tes_in!K20=0,"",RES_hh_tes_in!K20/RES_hh_fec_in!K20)</f>
        <v>0.6145601108814398</v>
      </c>
      <c r="L20" s="102">
        <f>IF(RES_hh_tes_in!L20=0,"",RES_hh_tes_in!L20/RES_hh_fec_in!L20)</f>
        <v>0.61644712417688341</v>
      </c>
      <c r="M20" s="102">
        <f>IF(RES_hh_tes_in!M20=0,"",RES_hh_tes_in!M20/RES_hh_fec_in!M20)</f>
        <v>0.61780030560535637</v>
      </c>
      <c r="N20" s="102">
        <f>IF(RES_hh_tes_in!N20=0,"",RES_hh_tes_in!N20/RES_hh_fec_in!N20)</f>
        <v>0.61840908383100213</v>
      </c>
      <c r="O20" s="102">
        <f>IF(RES_hh_tes_in!O20=0,"",RES_hh_tes_in!O20/RES_hh_fec_in!O20)</f>
        <v>0.61828617178068135</v>
      </c>
      <c r="P20" s="102">
        <f>IF(RES_hh_tes_in!P20=0,"",RES_hh_tes_in!P20/RES_hh_fec_in!P20)</f>
        <v>0.61790764339008553</v>
      </c>
      <c r="Q20" s="102">
        <f>IF(RES_hh_tes_in!Q20=0,"",RES_hh_tes_in!Q20/RES_hh_fec_in!Q20)</f>
        <v>0.62024487192199385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0.62002259315979935</v>
      </c>
      <c r="D21" s="102">
        <f>IF(RES_hh_tes_in!D21=0,"",RES_hh_tes_in!D21/RES_hh_fec_in!D21)</f>
        <v>0.62442103209901989</v>
      </c>
      <c r="E21" s="102">
        <f>IF(RES_hh_tes_in!E21=0,"",RES_hh_tes_in!E21/RES_hh_fec_in!E21)</f>
        <v>0.62868384115940379</v>
      </c>
      <c r="F21" s="102">
        <f>IF(RES_hh_tes_in!F21=0,"",RES_hh_tes_in!F21/RES_hh_fec_in!F21)</f>
        <v>0.63322235236962987</v>
      </c>
      <c r="G21" s="102">
        <f>IF(RES_hh_tes_in!G21=0,"",RES_hh_tes_in!G21/RES_hh_fec_in!G21)</f>
        <v>0.63691574065673173</v>
      </c>
      <c r="H21" s="102">
        <f>IF(RES_hh_tes_in!H21=0,"",RES_hh_tes_in!H21/RES_hh_fec_in!H21)</f>
        <v>0.64046897517267132</v>
      </c>
      <c r="I21" s="102">
        <f>IF(RES_hh_tes_in!I21=0,"",RES_hh_tes_in!I21/RES_hh_fec_in!I21)</f>
        <v>0.64405254066243356</v>
      </c>
      <c r="J21" s="102">
        <f>IF(RES_hh_tes_in!J21=0,"",RES_hh_tes_in!J21/RES_hh_fec_in!J21)</f>
        <v>0.64744147798982665</v>
      </c>
      <c r="K21" s="102">
        <f>IF(RES_hh_tes_in!K21=0,"",RES_hh_tes_in!K21/RES_hh_fec_in!K21)</f>
        <v>0.65030100164966909</v>
      </c>
      <c r="L21" s="102">
        <f>IF(RES_hh_tes_in!L21=0,"",RES_hh_tes_in!L21/RES_hh_fec_in!L21)</f>
        <v>0.65361943692360436</v>
      </c>
      <c r="M21" s="102" t="str">
        <f>IF(RES_hh_tes_in!M21=0,"",RES_hh_tes_in!M21/RES_hh_fec_in!M21)</f>
        <v/>
      </c>
      <c r="N21" s="102" t="str">
        <f>IF(RES_hh_tes_in!N21=0,"",RES_hh_tes_in!N21/RES_hh_fec_in!N21)</f>
        <v/>
      </c>
      <c r="O21" s="102" t="str">
        <f>IF(RES_hh_tes_in!O21=0,"",RES_hh_tes_in!O21/RES_hh_fec_in!O21)</f>
        <v/>
      </c>
      <c r="P21" s="102" t="str">
        <f>IF(RES_hh_tes_in!P21=0,"",RES_hh_tes_in!P21/RES_hh_fec_in!P21)</f>
        <v/>
      </c>
      <c r="Q21" s="102" t="str">
        <f>IF(RES_hh_tes_in!Q21=0,"",RES_hh_tes_in!Q21/RES_hh_fec_in!Q21)</f>
        <v/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0.52710064777857624</v>
      </c>
      <c r="D22" s="102">
        <f>IF(RES_hh_tes_in!D22=0,"",RES_hh_tes_in!D22/RES_hh_fec_in!D22)</f>
        <v>0.53162301129180656</v>
      </c>
      <c r="E22" s="102">
        <f>IF(RES_hh_tes_in!E22=0,"",RES_hh_tes_in!E22/RES_hh_fec_in!E22)</f>
        <v>0.53551484200424104</v>
      </c>
      <c r="F22" s="102">
        <f>IF(RES_hh_tes_in!F22=0,"",RES_hh_tes_in!F22/RES_hh_fec_in!F22)</f>
        <v>0.54004387646767604</v>
      </c>
      <c r="G22" s="102">
        <f>IF(RES_hh_tes_in!G22=0,"",RES_hh_tes_in!G22/RES_hh_fec_in!G22)</f>
        <v>0.54356782642643608</v>
      </c>
      <c r="H22" s="102">
        <f>IF(RES_hh_tes_in!H22=0,"",RES_hh_tes_in!H22/RES_hh_fec_in!H22)</f>
        <v>0.54704521597295763</v>
      </c>
      <c r="I22" s="102">
        <f>IF(RES_hh_tes_in!I22=0,"",RES_hh_tes_in!I22/RES_hh_fec_in!I22)</f>
        <v>0.55076419589822545</v>
      </c>
      <c r="J22" s="102">
        <f>IF(RES_hh_tes_in!J22=0,"",RES_hh_tes_in!J22/RES_hh_fec_in!J22)</f>
        <v>0.5536575025798095</v>
      </c>
      <c r="K22" s="102">
        <f>IF(RES_hh_tes_in!K22=0,"",RES_hh_tes_in!K22/RES_hh_fec_in!K22)</f>
        <v>0.55678647220366917</v>
      </c>
      <c r="L22" s="102">
        <f>IF(RES_hh_tes_in!L22=0,"",RES_hh_tes_in!L22/RES_hh_fec_in!L22)</f>
        <v>0.559323210266927</v>
      </c>
      <c r="M22" s="102">
        <f>IF(RES_hh_tes_in!M22=0,"",RES_hh_tes_in!M22/RES_hh_fec_in!M22)</f>
        <v>0.56061433018637763</v>
      </c>
      <c r="N22" s="102">
        <f>IF(RES_hh_tes_in!N22=0,"",RES_hh_tes_in!N22/RES_hh_fec_in!N22)</f>
        <v>0.56144831226376835</v>
      </c>
      <c r="O22" s="102">
        <f>IF(RES_hh_tes_in!O22=0,"",RES_hh_tes_in!O22/RES_hh_fec_in!O22)</f>
        <v>0.56194029484091013</v>
      </c>
      <c r="P22" s="102">
        <f>IF(RES_hh_tes_in!P22=0,"",RES_hh_tes_in!P22/RES_hh_fec_in!P22)</f>
        <v>0.56193424573884954</v>
      </c>
      <c r="Q22" s="102">
        <f>IF(RES_hh_tes_in!Q22=0,"",RES_hh_tes_in!Q22/RES_hh_fec_in!Q22)</f>
        <v>0.56165810500751501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0.89206388098390343</v>
      </c>
      <c r="D24" s="102">
        <f>IF(RES_hh_tes_in!D24=0,"",RES_hh_tes_in!D24/RES_hh_fec_in!D24)</f>
        <v>0.89582688952381451</v>
      </c>
      <c r="E24" s="102">
        <f>IF(RES_hh_tes_in!E24=0,"",RES_hh_tes_in!E24/RES_hh_fec_in!E24)</f>
        <v>0.89952137160295442</v>
      </c>
      <c r="F24" s="102">
        <f>IF(RES_hh_tes_in!F24=0,"",RES_hh_tes_in!F24/RES_hh_fec_in!F24)</f>
        <v>0.90334334101262892</v>
      </c>
      <c r="G24" s="102">
        <f>IF(RES_hh_tes_in!G24=0,"",RES_hh_tes_in!G24/RES_hh_fec_in!G24)</f>
        <v>0.90619441773114329</v>
      </c>
      <c r="H24" s="102">
        <f>IF(RES_hh_tes_in!H24=0,"",RES_hh_tes_in!H24/RES_hh_fec_in!H24)</f>
        <v>0.90946557632000424</v>
      </c>
      <c r="I24" s="102">
        <f>IF(RES_hh_tes_in!I24=0,"",RES_hh_tes_in!I24/RES_hh_fec_in!I24)</f>
        <v>0.91243450249017721</v>
      </c>
      <c r="J24" s="102">
        <f>IF(RES_hh_tes_in!J24=0,"",RES_hh_tes_in!J24/RES_hh_fec_in!J24)</f>
        <v>0.91545825033981554</v>
      </c>
      <c r="K24" s="102">
        <f>IF(RES_hh_tes_in!K24=0,"",RES_hh_tes_in!K24/RES_hh_fec_in!K24)</f>
        <v>0.91796008951999275</v>
      </c>
      <c r="L24" s="102">
        <f>IF(RES_hh_tes_in!L24=0,"",RES_hh_tes_in!L24/RES_hh_fec_in!L24)</f>
        <v>0.92088572333022256</v>
      </c>
      <c r="M24" s="102">
        <f>IF(RES_hh_tes_in!M24=0,"",RES_hh_tes_in!M24/RES_hh_fec_in!M24)</f>
        <v>0.92295157339698697</v>
      </c>
      <c r="N24" s="102">
        <f>IF(RES_hh_tes_in!N24=0,"",RES_hh_tes_in!N24/RES_hh_fec_in!N24)</f>
        <v>0.92453097823779684</v>
      </c>
      <c r="O24" s="102">
        <f>IF(RES_hh_tes_in!O24=0,"",RES_hh_tes_in!O24/RES_hh_fec_in!O24)</f>
        <v>0.92577877788678409</v>
      </c>
      <c r="P24" s="102">
        <f>IF(RES_hh_tes_in!P24=0,"",RES_hh_tes_in!P24/RES_hh_fec_in!P24)</f>
        <v>0.92674246106798996</v>
      </c>
      <c r="Q24" s="102">
        <f>IF(RES_hh_tes_in!Q24=0,"",RES_hh_tes_in!Q24/RES_hh_fec_in!Q24)</f>
        <v>0.92727615733754742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0.76096548800201047</v>
      </c>
      <c r="D25" s="104">
        <f>IF(RES_hh_tes_in!D25=0,"",RES_hh_tes_in!D25/RES_hh_fec_in!D25)</f>
        <v>0.76642176054541289</v>
      </c>
      <c r="E25" s="104">
        <f>IF(RES_hh_tes_in!E25=0,"",RES_hh_tes_in!E25/RES_hh_fec_in!E25)</f>
        <v>0.77167376875204985</v>
      </c>
      <c r="F25" s="104">
        <f>IF(RES_hh_tes_in!F25=0,"",RES_hh_tes_in!F25/RES_hh_fec_in!F25)</f>
        <v>0.7777482639847908</v>
      </c>
      <c r="G25" s="104">
        <f>IF(RES_hh_tes_in!G25=0,"",RES_hh_tes_in!G25/RES_hh_fec_in!G25)</f>
        <v>0.78292498498969398</v>
      </c>
      <c r="H25" s="104">
        <f>IF(RES_hh_tes_in!H25=0,"",RES_hh_tes_in!H25/RES_hh_fec_in!H25)</f>
        <v>0.78731572791758864</v>
      </c>
      <c r="I25" s="104">
        <f>IF(RES_hh_tes_in!I25=0,"",RES_hh_tes_in!I25/RES_hh_fec_in!I25)</f>
        <v>0.79337062834889271</v>
      </c>
      <c r="J25" s="104">
        <f>IF(RES_hh_tes_in!J25=0,"",RES_hh_tes_in!J25/RES_hh_fec_in!J25)</f>
        <v>0.79850264497780332</v>
      </c>
      <c r="K25" s="104">
        <f>IF(RES_hh_tes_in!K25=0,"",RES_hh_tes_in!K25/RES_hh_fec_in!K25)</f>
        <v>0.79990955392945917</v>
      </c>
      <c r="L25" s="104">
        <f>IF(RES_hh_tes_in!L25=0,"",RES_hh_tes_in!L25/RES_hh_fec_in!L25)</f>
        <v>0.80486370374072036</v>
      </c>
      <c r="M25" s="104">
        <f>IF(RES_hh_tes_in!M25=0,"",RES_hh_tes_in!M25/RES_hh_fec_in!M25)</f>
        <v>0.80745266046096231</v>
      </c>
      <c r="N25" s="104">
        <f>IF(RES_hh_tes_in!N25=0,"",RES_hh_tes_in!N25/RES_hh_fec_in!N25)</f>
        <v>0.80946966521840191</v>
      </c>
      <c r="O25" s="104">
        <f>IF(RES_hh_tes_in!O25=0,"",RES_hh_tes_in!O25/RES_hh_fec_in!O25)</f>
        <v>0.81257410562338572</v>
      </c>
      <c r="P25" s="104">
        <f>IF(RES_hh_tes_in!P25=0,"",RES_hh_tes_in!P25/RES_hh_fec_in!P25)</f>
        <v>0.81493673142513168</v>
      </c>
      <c r="Q25" s="104">
        <f>IF(RES_hh_tes_in!Q25=0,"",RES_hh_tes_in!Q25/RES_hh_fec_in!Q25)</f>
        <v>0.81710946854431321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1.0318121400338325</v>
      </c>
      <c r="D26" s="101">
        <f>IF(RES_hh_tes_in!D26=0,"",RES_hh_tes_in!D26/RES_hh_fec_in!D26)</f>
        <v>1.0303734837241796</v>
      </c>
      <c r="E26" s="101">
        <f>IF(RES_hh_tes_in!E26=0,"",RES_hh_tes_in!E26/RES_hh_fec_in!E26)</f>
        <v>1.0264011951579302</v>
      </c>
      <c r="F26" s="101">
        <f>IF(RES_hh_tes_in!F26=0,"",RES_hh_tes_in!F26/RES_hh_fec_in!F26)</f>
        <v>1.0325444823586396</v>
      </c>
      <c r="G26" s="101">
        <f>IF(RES_hh_tes_in!G26=0,"",RES_hh_tes_in!G26/RES_hh_fec_in!G26)</f>
        <v>1.026087774845313</v>
      </c>
      <c r="H26" s="101">
        <f>IF(RES_hh_tes_in!H26=0,"",RES_hh_tes_in!H26/RES_hh_fec_in!H26)</f>
        <v>1.02078570884395</v>
      </c>
      <c r="I26" s="101">
        <f>IF(RES_hh_tes_in!I26=0,"",RES_hh_tes_in!I26/RES_hh_fec_in!I26)</f>
        <v>1.0198769910022425</v>
      </c>
      <c r="J26" s="101">
        <f>IF(RES_hh_tes_in!J26=0,"",RES_hh_tes_in!J26/RES_hh_fec_in!J26)</f>
        <v>1.0141188121785063</v>
      </c>
      <c r="K26" s="101">
        <f>IF(RES_hh_tes_in!K26=0,"",RES_hh_tes_in!K26/RES_hh_fec_in!K26)</f>
        <v>1.0142345082304607</v>
      </c>
      <c r="L26" s="101">
        <f>IF(RES_hh_tes_in!L26=0,"",RES_hh_tes_in!L26/RES_hh_fec_in!L26)</f>
        <v>1.0153600231644833</v>
      </c>
      <c r="M26" s="101">
        <f>IF(RES_hh_tes_in!M26=0,"",RES_hh_tes_in!M26/RES_hh_fec_in!M26)</f>
        <v>1.0132166635499431</v>
      </c>
      <c r="N26" s="101">
        <f>IF(RES_hh_tes_in!N26=0,"",RES_hh_tes_in!N26/RES_hh_fec_in!N26)</f>
        <v>1.0130868598389147</v>
      </c>
      <c r="O26" s="101">
        <f>IF(RES_hh_tes_in!O26=0,"",RES_hh_tes_in!O26/RES_hh_fec_in!O26)</f>
        <v>1.0122973695591184</v>
      </c>
      <c r="P26" s="101">
        <f>IF(RES_hh_tes_in!P26=0,"",RES_hh_tes_in!P26/RES_hh_fec_in!P26)</f>
        <v>1.0122116426502858</v>
      </c>
      <c r="Q26" s="101">
        <f>IF(RES_hh_tes_in!Q26=0,"",RES_hh_tes_in!Q26/RES_hh_fec_in!Q26)</f>
        <v>1.0111763007204315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0.83621878447262188</v>
      </c>
      <c r="D27" s="103">
        <f>IF(RES_hh_tes_in!D27=0,"",RES_hh_tes_in!D27/RES_hh_fec_in!D27)</f>
        <v>0.83930569294015178</v>
      </c>
      <c r="E27" s="103">
        <f>IF(RES_hh_tes_in!E27=0,"",RES_hh_tes_in!E27/RES_hh_fec_in!E27)</f>
        <v>0.84504016086680689</v>
      </c>
      <c r="F27" s="103">
        <f>IF(RES_hh_tes_in!F27=0,"",RES_hh_tes_in!F27/RES_hh_fec_in!F27)</f>
        <v>0.84728715081705841</v>
      </c>
      <c r="G27" s="103">
        <f>IF(RES_hh_tes_in!G27=0,"",RES_hh_tes_in!G27/RES_hh_fec_in!G27)</f>
        <v>0.85086903983179207</v>
      </c>
      <c r="H27" s="103">
        <f>IF(RES_hh_tes_in!H27=0,"",RES_hh_tes_in!H27/RES_hh_fec_in!H27)</f>
        <v>0.85291513211372394</v>
      </c>
      <c r="I27" s="103">
        <f>IF(RES_hh_tes_in!I27=0,"",RES_hh_tes_in!I27/RES_hh_fec_in!I27)</f>
        <v>0.85783567631420643</v>
      </c>
      <c r="J27" s="103">
        <f>IF(RES_hh_tes_in!J27=0,"",RES_hh_tes_in!J27/RES_hh_fec_in!J27)</f>
        <v>0.86310363589852412</v>
      </c>
      <c r="K27" s="103">
        <f>IF(RES_hh_tes_in!K27=0,"",RES_hh_tes_in!K27/RES_hh_fec_in!K27)</f>
        <v>0.86294496328233283</v>
      </c>
      <c r="L27" s="103">
        <f>IF(RES_hh_tes_in!L27=0,"",RES_hh_tes_in!L27/RES_hh_fec_in!L27)</f>
        <v>0.86359347006571408</v>
      </c>
      <c r="M27" s="103">
        <f>IF(RES_hh_tes_in!M27=0,"",RES_hh_tes_in!M27/RES_hh_fec_in!M27)</f>
        <v>0.86682272022471563</v>
      </c>
      <c r="N27" s="103">
        <f>IF(RES_hh_tes_in!N27=0,"",RES_hh_tes_in!N27/RES_hh_fec_in!N27)</f>
        <v>0.86674461427906124</v>
      </c>
      <c r="O27" s="103">
        <f>IF(RES_hh_tes_in!O27=0,"",RES_hh_tes_in!O27/RES_hh_fec_in!O27)</f>
        <v>0.86718036605513649</v>
      </c>
      <c r="P27" s="103">
        <f>IF(RES_hh_tes_in!P27=0,"",RES_hh_tes_in!P27/RES_hh_fec_in!P27)</f>
        <v>0.86778356648506572</v>
      </c>
      <c r="Q27" s="103">
        <f>IF(RES_hh_tes_in!Q27=0,"",RES_hh_tes_in!Q27/RES_hh_fec_in!Q27)</f>
        <v>0.86856470007651088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0.49792012342907987</v>
      </c>
      <c r="D30" s="102">
        <f>IF(RES_hh_tes_in!D30=0,"",RES_hh_tes_in!D30/RES_hh_fec_in!D30)</f>
        <v>0.50265195331881418</v>
      </c>
      <c r="E30" s="102">
        <f>IF(RES_hh_tes_in!E30=0,"",RES_hh_tes_in!E30/RES_hh_fec_in!E30)</f>
        <v>0.50762952146164864</v>
      </c>
      <c r="F30" s="102">
        <f>IF(RES_hh_tes_in!F30=0,"",RES_hh_tes_in!F30/RES_hh_fec_in!F30)</f>
        <v>0.51225216861304512</v>
      </c>
      <c r="G30" s="102">
        <f>IF(RES_hh_tes_in!G30=0,"",RES_hh_tes_in!G30/RES_hh_fec_in!G30)</f>
        <v>0.51622326722406564</v>
      </c>
      <c r="H30" s="102">
        <f>IF(RES_hh_tes_in!H30=0,"",RES_hh_tes_in!H30/RES_hh_fec_in!H30)</f>
        <v>0.51957246854224048</v>
      </c>
      <c r="I30" s="102">
        <f>IF(RES_hh_tes_in!I30=0,"",RES_hh_tes_in!I30/RES_hh_fec_in!I30)</f>
        <v>0.5233040381045122</v>
      </c>
      <c r="J30" s="102">
        <f>IF(RES_hh_tes_in!J30=0,"",RES_hh_tes_in!J30/RES_hh_fec_in!J30)</f>
        <v>0.52775816015685628</v>
      </c>
      <c r="K30" s="102">
        <f>IF(RES_hh_tes_in!K30=0,"",RES_hh_tes_in!K30/RES_hh_fec_in!K30)</f>
        <v>0.52946494736267868</v>
      </c>
      <c r="L30" s="102">
        <f>IF(RES_hh_tes_in!L30=0,"",RES_hh_tes_in!L30/RES_hh_fec_in!L30)</f>
        <v>0.5313113405009855</v>
      </c>
      <c r="M30" s="102" t="str">
        <f>IF(RES_hh_tes_in!M30=0,"",RES_hh_tes_in!M30/RES_hh_fec_in!M30)</f>
        <v/>
      </c>
      <c r="N30" s="102" t="str">
        <f>IF(RES_hh_tes_in!N30=0,"",RES_hh_tes_in!N30/RES_hh_fec_in!N30)</f>
        <v/>
      </c>
      <c r="O30" s="102" t="str">
        <f>IF(RES_hh_tes_in!O30=0,"",RES_hh_tes_in!O30/RES_hh_fec_in!O30)</f>
        <v/>
      </c>
      <c r="P30" s="102" t="str">
        <f>IF(RES_hh_tes_in!P30=0,"",RES_hh_tes_in!P30/RES_hh_fec_in!P30)</f>
        <v/>
      </c>
      <c r="Q30" s="102" t="str">
        <f>IF(RES_hh_tes_in!Q30=0,"",RES_hh_tes_in!Q30/RES_hh_fec_in!Q30)</f>
        <v/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0.83901241118544323</v>
      </c>
      <c r="D32" s="101">
        <f>IF(RES_hh_tes_in!D32=0,"",RES_hh_tes_in!D32/RES_hh_fec_in!D32)</f>
        <v>0.84281689962124617</v>
      </c>
      <c r="E32" s="101">
        <f>IF(RES_hh_tes_in!E32=0,"",RES_hh_tes_in!E32/RES_hh_fec_in!E32)</f>
        <v>0.84670866943847545</v>
      </c>
      <c r="F32" s="101">
        <f>IF(RES_hh_tes_in!F32=0,"",RES_hh_tes_in!F32/RES_hh_fec_in!F32)</f>
        <v>0.85075882878986619</v>
      </c>
      <c r="G32" s="101">
        <f>IF(RES_hh_tes_in!G32=0,"",RES_hh_tes_in!G32/RES_hh_fec_in!G32)</f>
        <v>0.85408494403874458</v>
      </c>
      <c r="H32" s="101">
        <f>IF(RES_hh_tes_in!H32=0,"",RES_hh_tes_in!H32/RES_hh_fec_in!H32)</f>
        <v>0.85786862409066023</v>
      </c>
      <c r="I32" s="101">
        <f>IF(RES_hh_tes_in!I32=0,"",RES_hh_tes_in!I32/RES_hh_fec_in!I32)</f>
        <v>0.86204723582339138</v>
      </c>
      <c r="J32" s="101">
        <f>IF(RES_hh_tes_in!J32=0,"",RES_hh_tes_in!J32/RES_hh_fec_in!J32)</f>
        <v>0.8656985278364413</v>
      </c>
      <c r="K32" s="101">
        <f>IF(RES_hh_tes_in!K32=0,"",RES_hh_tes_in!K32/RES_hh_fec_in!K32)</f>
        <v>0.86615276032863608</v>
      </c>
      <c r="L32" s="101">
        <f>IF(RES_hh_tes_in!L32=0,"",RES_hh_tes_in!L32/RES_hh_fec_in!L32)</f>
        <v>0.86681431550405441</v>
      </c>
      <c r="M32" s="101">
        <f>IF(RES_hh_tes_in!M32=0,"",RES_hh_tes_in!M32/RES_hh_fec_in!M32)</f>
        <v>0.86682272022471563</v>
      </c>
      <c r="N32" s="101">
        <f>IF(RES_hh_tes_in!N32=0,"",RES_hh_tes_in!N32/RES_hh_fec_in!N32)</f>
        <v>0.86674461427906124</v>
      </c>
      <c r="O32" s="101">
        <f>IF(RES_hh_tes_in!O32=0,"",RES_hh_tes_in!O32/RES_hh_fec_in!O32)</f>
        <v>0.86718036605513649</v>
      </c>
      <c r="P32" s="101">
        <f>IF(RES_hh_tes_in!P32=0,"",RES_hh_tes_in!P32/RES_hh_fec_in!P32)</f>
        <v>0.86778356648506572</v>
      </c>
      <c r="Q32" s="101">
        <f>IF(RES_hh_tes_in!Q32=0,"",RES_hh_tes_in!Q32/RES_hh_fec_in!Q32)</f>
        <v>0.86856470007651088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235.00662635293534</v>
      </c>
      <c r="D3" s="100">
        <f t="shared" si="0"/>
        <v>30.284420019681953</v>
      </c>
      <c r="E3" s="100">
        <f t="shared" si="0"/>
        <v>95.130315012322086</v>
      </c>
      <c r="F3" s="100">
        <f t="shared" si="0"/>
        <v>7.9542689094957142</v>
      </c>
      <c r="G3" s="100">
        <f t="shared" si="0"/>
        <v>9.9891909169627535</v>
      </c>
      <c r="H3" s="100">
        <f t="shared" si="0"/>
        <v>12.670804853840622</v>
      </c>
      <c r="I3" s="100">
        <f t="shared" si="0"/>
        <v>83.052973451306798</v>
      </c>
      <c r="J3" s="100">
        <f t="shared" si="0"/>
        <v>2.1827579311641685</v>
      </c>
      <c r="K3" s="100">
        <f t="shared" si="0"/>
        <v>39.226631353439913</v>
      </c>
      <c r="L3" s="100">
        <f t="shared" si="0"/>
        <v>86.796503129471944</v>
      </c>
      <c r="M3" s="100">
        <f t="shared" si="0"/>
        <v>12.124203217167754</v>
      </c>
      <c r="N3" s="100">
        <f t="shared" si="0"/>
        <v>52.874218750040093</v>
      </c>
      <c r="O3" s="100">
        <f t="shared" si="0"/>
        <v>37.66886708815781</v>
      </c>
      <c r="P3" s="100">
        <f t="shared" si="0"/>
        <v>53.551324219913013</v>
      </c>
      <c r="Q3" s="100">
        <f t="shared" si="0"/>
        <v>34.496789817050704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209.54513428227384</v>
      </c>
      <c r="D4" s="96">
        <f t="shared" si="1"/>
        <v>25.948243614173006</v>
      </c>
      <c r="E4" s="96">
        <f t="shared" si="1"/>
        <v>86.764414990934071</v>
      </c>
      <c r="F4" s="96">
        <f t="shared" si="1"/>
        <v>7.2591665012694389</v>
      </c>
      <c r="G4" s="96">
        <f t="shared" si="1"/>
        <v>8.7930069692207269</v>
      </c>
      <c r="H4" s="96">
        <f t="shared" si="1"/>
        <v>11.165526789698701</v>
      </c>
      <c r="I4" s="96">
        <f t="shared" si="1"/>
        <v>75.266078934749729</v>
      </c>
      <c r="J4" s="96">
        <f t="shared" si="1"/>
        <v>1.7778725848309871</v>
      </c>
      <c r="K4" s="96">
        <f t="shared" si="1"/>
        <v>35.828290570795851</v>
      </c>
      <c r="L4" s="96">
        <f t="shared" si="1"/>
        <v>79.32556209034297</v>
      </c>
      <c r="M4" s="96">
        <f t="shared" si="1"/>
        <v>11.717869541684816</v>
      </c>
      <c r="N4" s="96">
        <f t="shared" si="1"/>
        <v>49.287735214948611</v>
      </c>
      <c r="O4" s="96">
        <f t="shared" si="1"/>
        <v>35.230397573231684</v>
      </c>
      <c r="P4" s="96">
        <f t="shared" si="1"/>
        <v>48.270220589599212</v>
      </c>
      <c r="Q4" s="96">
        <f t="shared" si="1"/>
        <v>30.017799038011578</v>
      </c>
    </row>
    <row r="5" spans="1:17" ht="12" customHeight="1" x14ac:dyDescent="0.25">
      <c r="A5" s="87" t="s">
        <v>58</v>
      </c>
      <c r="B5" s="95"/>
      <c r="C5" s="95">
        <v>1.1480433614436309</v>
      </c>
      <c r="D5" s="95">
        <v>1.0566110373066437</v>
      </c>
      <c r="E5" s="95">
        <v>0.23285672539270427</v>
      </c>
      <c r="F5" s="95">
        <v>3.7452883201415212</v>
      </c>
      <c r="G5" s="95">
        <v>1.7974632107262243</v>
      </c>
      <c r="H5" s="95">
        <v>1.6736500910084708</v>
      </c>
      <c r="I5" s="95">
        <v>2.6812391772995315E-2</v>
      </c>
      <c r="J5" s="95">
        <v>0</v>
      </c>
      <c r="K5" s="95">
        <v>0.7617669610607678</v>
      </c>
      <c r="L5" s="95">
        <v>1.7892018466696209</v>
      </c>
      <c r="M5" s="95">
        <v>0</v>
      </c>
      <c r="N5" s="95">
        <v>0.4935238842946027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205.84907309084832</v>
      </c>
      <c r="D7" s="95">
        <v>20.974668387891981</v>
      </c>
      <c r="E7" s="95">
        <v>84.906387637648805</v>
      </c>
      <c r="F7" s="95">
        <v>0</v>
      </c>
      <c r="G7" s="95">
        <v>4.8436251134486774</v>
      </c>
      <c r="H7" s="95">
        <v>3.4486138728693754</v>
      </c>
      <c r="I7" s="95">
        <v>71.348680776699723</v>
      </c>
      <c r="J7" s="95">
        <v>0</v>
      </c>
      <c r="K7" s="95">
        <v>32.503320814882947</v>
      </c>
      <c r="L7" s="95">
        <v>74.930673313203272</v>
      </c>
      <c r="M7" s="95">
        <v>11.717869541684816</v>
      </c>
      <c r="N7" s="95">
        <v>48.794211330654008</v>
      </c>
      <c r="O7" s="95">
        <v>35.230397573231684</v>
      </c>
      <c r="P7" s="95">
        <v>48.270220589599212</v>
      </c>
      <c r="Q7" s="95">
        <v>30.017799038011578</v>
      </c>
    </row>
    <row r="8" spans="1:17" ht="12" customHeight="1" x14ac:dyDescent="0.25">
      <c r="A8" s="87" t="s">
        <v>109</v>
      </c>
      <c r="B8" s="95"/>
      <c r="C8" s="95">
        <v>2.5480178299818914</v>
      </c>
      <c r="D8" s="95">
        <v>3.916964188974378</v>
      </c>
      <c r="E8" s="95">
        <v>1.6251706278925631</v>
      </c>
      <c r="F8" s="95">
        <v>3.5138781811279176</v>
      </c>
      <c r="G8" s="95">
        <v>2.1519186450458259</v>
      </c>
      <c r="H8" s="95">
        <v>6.0432628258208547</v>
      </c>
      <c r="I8" s="95">
        <v>3.8905857662770118</v>
      </c>
      <c r="J8" s="95">
        <v>1.7778725848309871</v>
      </c>
      <c r="K8" s="95">
        <v>2.5632027948521361</v>
      </c>
      <c r="L8" s="95">
        <v>2.6056869304700676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25.340632477392159</v>
      </c>
      <c r="D17" s="96">
        <f t="shared" si="3"/>
        <v>4.1763590926248613</v>
      </c>
      <c r="E17" s="96">
        <f t="shared" si="3"/>
        <v>8.2888292798020942</v>
      </c>
      <c r="F17" s="96">
        <f t="shared" si="3"/>
        <v>0.52708910919875895</v>
      </c>
      <c r="G17" s="96">
        <f t="shared" si="3"/>
        <v>1.0904955623896007</v>
      </c>
      <c r="H17" s="96">
        <f t="shared" si="3"/>
        <v>1.322500980438746</v>
      </c>
      <c r="I17" s="96">
        <f t="shared" si="3"/>
        <v>7.625744618866805</v>
      </c>
      <c r="J17" s="96">
        <f t="shared" si="3"/>
        <v>0.2926604734300895</v>
      </c>
      <c r="K17" s="96">
        <f t="shared" si="3"/>
        <v>3.2610328610536468</v>
      </c>
      <c r="L17" s="96">
        <f t="shared" si="3"/>
        <v>7.3181630863151241</v>
      </c>
      <c r="M17" s="96">
        <f t="shared" si="3"/>
        <v>0.4063336754829377</v>
      </c>
      <c r="N17" s="96">
        <f t="shared" si="3"/>
        <v>3.586483535091483</v>
      </c>
      <c r="O17" s="96">
        <f t="shared" si="3"/>
        <v>2.4384695149261297</v>
      </c>
      <c r="P17" s="96">
        <f t="shared" si="3"/>
        <v>5.2811036303138037</v>
      </c>
      <c r="Q17" s="96">
        <f t="shared" si="3"/>
        <v>4.4789907790391288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24.995557183979948</v>
      </c>
      <c r="D20" s="95">
        <v>3.666658657360335</v>
      </c>
      <c r="E20" s="95">
        <v>8.1169313999354742</v>
      </c>
      <c r="F20" s="95">
        <v>0</v>
      </c>
      <c r="G20" s="95">
        <v>0.82003373482412534</v>
      </c>
      <c r="H20" s="95">
        <v>0.54160593798373979</v>
      </c>
      <c r="I20" s="95">
        <v>7.1188307560400883</v>
      </c>
      <c r="J20" s="95">
        <v>0</v>
      </c>
      <c r="K20" s="95">
        <v>2.9358419765181107</v>
      </c>
      <c r="L20" s="95">
        <v>7.0567069088399812</v>
      </c>
      <c r="M20" s="95">
        <v>0.4063336754829377</v>
      </c>
      <c r="N20" s="95">
        <v>3.586483535091483</v>
      </c>
      <c r="O20" s="95">
        <v>2.4384695149261297</v>
      </c>
      <c r="P20" s="95">
        <v>5.2811036303138037</v>
      </c>
      <c r="Q20" s="95">
        <v>4.4789907790391288</v>
      </c>
    </row>
    <row r="21" spans="1:17" ht="12" customHeight="1" x14ac:dyDescent="0.25">
      <c r="A21" s="87" t="s">
        <v>109</v>
      </c>
      <c r="B21" s="95"/>
      <c r="C21" s="95">
        <v>0.34507529341221022</v>
      </c>
      <c r="D21" s="95">
        <v>0.50970043526452613</v>
      </c>
      <c r="E21" s="95">
        <v>0.17189787986661925</v>
      </c>
      <c r="F21" s="95">
        <v>0.52708910919875895</v>
      </c>
      <c r="G21" s="95">
        <v>0.27046182756547538</v>
      </c>
      <c r="H21" s="95">
        <v>0.78089504245500607</v>
      </c>
      <c r="I21" s="95">
        <v>0.50691386282671658</v>
      </c>
      <c r="J21" s="95">
        <v>0.2926604734300895</v>
      </c>
      <c r="K21" s="95">
        <v>0.32519088453553618</v>
      </c>
      <c r="L21" s="95">
        <v>0.26145617747514266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0.12085959326935193</v>
      </c>
      <c r="D27" s="96">
        <f t="shared" si="4"/>
        <v>0.15981731288408779</v>
      </c>
      <c r="E27" s="96">
        <f t="shared" si="4"/>
        <v>7.7070741585916119E-2</v>
      </c>
      <c r="F27" s="96">
        <f t="shared" si="4"/>
        <v>0.16801329902751705</v>
      </c>
      <c r="G27" s="96">
        <f t="shared" si="4"/>
        <v>0.10568838535242553</v>
      </c>
      <c r="H27" s="96">
        <f t="shared" si="4"/>
        <v>0.18277708370317547</v>
      </c>
      <c r="I27" s="96">
        <f t="shared" si="4"/>
        <v>0.16114989769026039</v>
      </c>
      <c r="J27" s="96">
        <f t="shared" si="4"/>
        <v>0.11222487290309184</v>
      </c>
      <c r="K27" s="96">
        <f t="shared" si="4"/>
        <v>0.13730792159041499</v>
      </c>
      <c r="L27" s="96">
        <f t="shared" si="4"/>
        <v>0.15277795281384488</v>
      </c>
      <c r="M27" s="96">
        <f t="shared" si="4"/>
        <v>0</v>
      </c>
      <c r="N27" s="96">
        <f t="shared" si="4"/>
        <v>0</v>
      </c>
      <c r="O27" s="96">
        <f t="shared" si="4"/>
        <v>0</v>
      </c>
      <c r="P27" s="96">
        <f t="shared" si="4"/>
        <v>0</v>
      </c>
      <c r="Q27" s="96">
        <f t="shared" si="4"/>
        <v>0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0.12085959326935193</v>
      </c>
      <c r="D30" s="95">
        <v>0.15981731288408779</v>
      </c>
      <c r="E30" s="95">
        <v>7.7070741585916119E-2</v>
      </c>
      <c r="F30" s="95">
        <v>0.16801329902751705</v>
      </c>
      <c r="G30" s="95">
        <v>0.10568838535242553</v>
      </c>
      <c r="H30" s="95">
        <v>0.18277708370317547</v>
      </c>
      <c r="I30" s="95">
        <v>0.16114989769026039</v>
      </c>
      <c r="J30" s="95">
        <v>0.11222487290309184</v>
      </c>
      <c r="K30" s="95">
        <v>0.13730792159041499</v>
      </c>
      <c r="L30" s="95">
        <v>0.15277795281384488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23930.493012938026</v>
      </c>
      <c r="D3" s="100">
        <f>IF(RES_hh_fec_in!D3=0,0,1000000/0.086*RES_hh_fec_in!D3/RES_hh_num_in!D3)</f>
        <v>21552.253074238361</v>
      </c>
      <c r="E3" s="100">
        <f>IF(RES_hh_fec_in!E3=0,0,1000000/0.086*RES_hh_fec_in!E3/RES_hh_num_in!E3)</f>
        <v>22575.071653647501</v>
      </c>
      <c r="F3" s="100">
        <f>IF(RES_hh_fec_in!F3=0,0,1000000/0.086*RES_hh_fec_in!F3/RES_hh_num_in!F3)</f>
        <v>21524.151191166369</v>
      </c>
      <c r="G3" s="100">
        <f>IF(RES_hh_fec_in!G3=0,0,1000000/0.086*RES_hh_fec_in!G3/RES_hh_num_in!G3)</f>
        <v>20335.481904735319</v>
      </c>
      <c r="H3" s="100">
        <f>IF(RES_hh_fec_in!H3=0,0,1000000/0.086*RES_hh_fec_in!H3/RES_hh_num_in!H3)</f>
        <v>21311.104668106138</v>
      </c>
      <c r="I3" s="100">
        <f>IF(RES_hh_fec_in!I3=0,0,1000000/0.086*RES_hh_fec_in!I3/RES_hh_num_in!I3)</f>
        <v>21844.429273233287</v>
      </c>
      <c r="J3" s="100">
        <f>IF(RES_hh_fec_in!J3=0,0,1000000/0.086*RES_hh_fec_in!J3/RES_hh_num_in!J3)</f>
        <v>22929.127764548364</v>
      </c>
      <c r="K3" s="100">
        <f>IF(RES_hh_fec_in!K3=0,0,1000000/0.086*RES_hh_fec_in!K3/RES_hh_num_in!K3)</f>
        <v>21782.576164369151</v>
      </c>
      <c r="L3" s="100">
        <f>IF(RES_hh_fec_in!L3=0,0,1000000/0.086*RES_hh_fec_in!L3/RES_hh_num_in!L3)</f>
        <v>24174.933219091945</v>
      </c>
      <c r="M3" s="100">
        <f>IF(RES_hh_fec_in!M3=0,0,1000000/0.086*RES_hh_fec_in!M3/RES_hh_num_in!M3)</f>
        <v>19081.90840974481</v>
      </c>
      <c r="N3" s="100">
        <f>IF(RES_hh_fec_in!N3=0,0,1000000/0.086*RES_hh_fec_in!N3/RES_hh_num_in!N3)</f>
        <v>20421.155915488423</v>
      </c>
      <c r="O3" s="100">
        <f>IF(RES_hh_fec_in!O3=0,0,1000000/0.086*RES_hh_fec_in!O3/RES_hh_num_in!O3)</f>
        <v>18807.181908660212</v>
      </c>
      <c r="P3" s="100">
        <f>IF(RES_hh_fec_in!P3=0,0,1000000/0.086*RES_hh_fec_in!P3/RES_hh_num_in!P3)</f>
        <v>19821.146340957279</v>
      </c>
      <c r="Q3" s="100">
        <f>IF(RES_hh_fec_in!Q3=0,0,1000000/0.086*RES_hh_fec_in!Q3/RES_hh_num_in!Q3)</f>
        <v>17900.286414783335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19547.364197804345</v>
      </c>
      <c r="D4" s="96">
        <f>IF(RES_hh_fec_in!D4=0,0,1000000/0.086*RES_hh_fec_in!D4/RES_hh_num_in!D4)</f>
        <v>17425.726439333241</v>
      </c>
      <c r="E4" s="96">
        <f>IF(RES_hh_fec_in!E4=0,0,1000000/0.086*RES_hh_fec_in!E4/RES_hh_num_in!E4)</f>
        <v>18563.762330976384</v>
      </c>
      <c r="F4" s="96">
        <f>IF(RES_hh_fec_in!F4=0,0,1000000/0.086*RES_hh_fec_in!F4/RES_hh_num_in!F4)</f>
        <v>17457.080054849404</v>
      </c>
      <c r="G4" s="96">
        <f>IF(RES_hh_fec_in!G4=0,0,1000000/0.086*RES_hh_fec_in!G4/RES_hh_num_in!G4)</f>
        <v>16225.72948519849</v>
      </c>
      <c r="H4" s="96">
        <f>IF(RES_hh_fec_in!H4=0,0,1000000/0.086*RES_hh_fec_in!H4/RES_hh_num_in!H4)</f>
        <v>17238.159038749563</v>
      </c>
      <c r="I4" s="96">
        <f>IF(RES_hh_fec_in!I4=0,0,1000000/0.086*RES_hh_fec_in!I4/RES_hh_num_in!I4)</f>
        <v>17744.615781050012</v>
      </c>
      <c r="J4" s="96">
        <f>IF(RES_hh_fec_in!J4=0,0,1000000/0.086*RES_hh_fec_in!J4/RES_hh_num_in!J4)</f>
        <v>18632.970984746731</v>
      </c>
      <c r="K4" s="96">
        <f>IF(RES_hh_fec_in!K4=0,0,1000000/0.086*RES_hh_fec_in!K4/RES_hh_num_in!K4)</f>
        <v>17509.801698874468</v>
      </c>
      <c r="L4" s="96">
        <f>IF(RES_hh_fec_in!L4=0,0,1000000/0.086*RES_hh_fec_in!L4/RES_hh_num_in!L4)</f>
        <v>19722.205544520417</v>
      </c>
      <c r="M4" s="96">
        <f>IF(RES_hh_fec_in!M4=0,0,1000000/0.086*RES_hh_fec_in!M4/RES_hh_num_in!M4)</f>
        <v>14596.019117233169</v>
      </c>
      <c r="N4" s="96">
        <f>IF(RES_hh_fec_in!N4=0,0,1000000/0.086*RES_hh_fec_in!N4/RES_hh_num_in!N4)</f>
        <v>15796.100050316692</v>
      </c>
      <c r="O4" s="96">
        <f>IF(RES_hh_fec_in!O4=0,0,1000000/0.086*RES_hh_fec_in!O4/RES_hh_num_in!O4)</f>
        <v>14219.096782301684</v>
      </c>
      <c r="P4" s="96">
        <f>IF(RES_hh_fec_in!P4=0,0,1000000/0.086*RES_hh_fec_in!P4/RES_hh_num_in!P4)</f>
        <v>15185.155772037024</v>
      </c>
      <c r="Q4" s="96">
        <f>IF(RES_hh_fec_in!Q4=0,0,1000000/0.086*RES_hh_fec_in!Q4/RES_hh_num_in!Q4)</f>
        <v>13389.973840617979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26109.344927743772</v>
      </c>
      <c r="D5" s="95">
        <f>IF(RES_hh_fec_in!D5=0,0,1000000/0.086*RES_hh_fec_in!D5/RES_hh_num_in!D5)</f>
        <v>25909.671228942407</v>
      </c>
      <c r="E5" s="95">
        <f>IF(RES_hh_fec_in!E5=0,0,1000000/0.086*RES_hh_fec_in!E5/RES_hh_num_in!E5)</f>
        <v>27406.683789291663</v>
      </c>
      <c r="F5" s="95">
        <f>IF(RES_hh_fec_in!F5=0,0,1000000/0.086*RES_hh_fec_in!F5/RES_hh_num_in!F5)</f>
        <v>25413.349613427483</v>
      </c>
      <c r="G5" s="95">
        <f>IF(RES_hh_fec_in!G5=0,0,1000000/0.086*RES_hh_fec_in!G5/RES_hh_num_in!G5)</f>
        <v>24906.465720951932</v>
      </c>
      <c r="H5" s="95">
        <f>IF(RES_hh_fec_in!H5=0,0,1000000/0.086*RES_hh_fec_in!H5/RES_hh_num_in!H5)</f>
        <v>25532.489487254723</v>
      </c>
      <c r="I5" s="95">
        <f>IF(RES_hh_fec_in!I5=0,0,1000000/0.086*RES_hh_fec_in!I5/RES_hh_num_in!I5)</f>
        <v>25912.275883924882</v>
      </c>
      <c r="J5" s="95">
        <f>IF(RES_hh_fec_in!J5=0,0,1000000/0.086*RES_hh_fec_in!J5/RES_hh_num_in!J5)</f>
        <v>0</v>
      </c>
      <c r="K5" s="95">
        <f>IF(RES_hh_fec_in!K5=0,0,1000000/0.086*RES_hh_fec_in!K5/RES_hh_num_in!K5)</f>
        <v>26327.945963660226</v>
      </c>
      <c r="L5" s="95">
        <f>IF(RES_hh_fec_in!L5=0,0,1000000/0.086*RES_hh_fec_in!L5/RES_hh_num_in!L5)</f>
        <v>29508.80064924742</v>
      </c>
      <c r="M5" s="95">
        <f>IF(RES_hh_fec_in!M5=0,0,1000000/0.086*RES_hh_fec_in!M5/RES_hh_num_in!M5)</f>
        <v>0</v>
      </c>
      <c r="N5" s="95">
        <f>IF(RES_hh_fec_in!N5=0,0,1000000/0.086*RES_hh_fec_in!N5/RES_hh_num_in!N5)</f>
        <v>27773.744364086811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22740.038591710727</v>
      </c>
      <c r="D7" s="95">
        <f>IF(RES_hh_fec_in!D7=0,0,1000000/0.086*RES_hh_fec_in!D7/RES_hh_num_in!D7)</f>
        <v>22087.237314041071</v>
      </c>
      <c r="E7" s="95">
        <f>IF(RES_hh_fec_in!E7=0,0,1000000/0.086*RES_hh_fec_in!E7/RES_hh_num_in!E7)</f>
        <v>24356.071901052383</v>
      </c>
      <c r="F7" s="95">
        <f>IF(RES_hh_fec_in!F7=0,0,1000000/0.086*RES_hh_fec_in!F7/RES_hh_num_in!F7)</f>
        <v>0</v>
      </c>
      <c r="G7" s="95">
        <f>IF(RES_hh_fec_in!G7=0,0,1000000/0.086*RES_hh_fec_in!G7/RES_hh_num_in!G7)</f>
        <v>21596.122750758066</v>
      </c>
      <c r="H7" s="95">
        <f>IF(RES_hh_fec_in!H7=0,0,1000000/0.086*RES_hh_fec_in!H7/RES_hh_num_in!H7)</f>
        <v>21735.833740878628</v>
      </c>
      <c r="I7" s="95">
        <f>IF(RES_hh_fec_in!I7=0,0,1000000/0.086*RES_hh_fec_in!I7/RES_hh_num_in!I7)</f>
        <v>22451.705477192318</v>
      </c>
      <c r="J7" s="95">
        <f>IF(RES_hh_fec_in!J7=0,0,1000000/0.086*RES_hh_fec_in!J7/RES_hh_num_in!J7)</f>
        <v>0</v>
      </c>
      <c r="K7" s="95">
        <f>IF(RES_hh_fec_in!K7=0,0,1000000/0.086*RES_hh_fec_in!K7/RES_hh_num_in!K7)</f>
        <v>22670.205874780102</v>
      </c>
      <c r="L7" s="95">
        <f>IF(RES_hh_fec_in!L7=0,0,1000000/0.086*RES_hh_fec_in!L7/RES_hh_num_in!L7)</f>
        <v>25234.071886801736</v>
      </c>
      <c r="M7" s="95">
        <f>IF(RES_hh_fec_in!M7=0,0,1000000/0.086*RES_hh_fec_in!M7/RES_hh_num_in!M7)</f>
        <v>20599.853838179697</v>
      </c>
      <c r="N7" s="95">
        <f>IF(RES_hh_fec_in!N7=0,0,1000000/0.086*RES_hh_fec_in!N7/RES_hh_num_in!N7)</f>
        <v>22954.28163842667</v>
      </c>
      <c r="O7" s="95">
        <f>IF(RES_hh_fec_in!O7=0,0,1000000/0.086*RES_hh_fec_in!O7/RES_hh_num_in!O7)</f>
        <v>20992.958767470427</v>
      </c>
      <c r="P7" s="95">
        <f>IF(RES_hh_fec_in!P7=0,0,1000000/0.086*RES_hh_fec_in!P7/RES_hh_num_in!P7)</f>
        <v>21593.43381074418</v>
      </c>
      <c r="Q7" s="95">
        <f>IF(RES_hh_fec_in!Q7=0,0,1000000/0.086*RES_hh_fec_in!Q7/RES_hh_num_in!Q7)</f>
        <v>21309.160194227432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21299.502225829889</v>
      </c>
      <c r="D8" s="95">
        <f>IF(RES_hh_fec_in!D8=0,0,1000000/0.086*RES_hh_fec_in!D8/RES_hh_num_in!D8)</f>
        <v>21606.27644750609</v>
      </c>
      <c r="E8" s="95">
        <f>IF(RES_hh_fec_in!E8=0,0,1000000/0.086*RES_hh_fec_in!E8/RES_hh_num_in!E8)</f>
        <v>21663.500991489342</v>
      </c>
      <c r="F8" s="95">
        <f>IF(RES_hh_fec_in!F8=0,0,1000000/0.086*RES_hh_fec_in!F8/RES_hh_num_in!F8)</f>
        <v>20708.128983133887</v>
      </c>
      <c r="G8" s="95">
        <f>IF(RES_hh_fec_in!G8=0,0,1000000/0.086*RES_hh_fec_in!G8/RES_hh_num_in!G8)</f>
        <v>20266.567485589381</v>
      </c>
      <c r="H8" s="95">
        <f>IF(RES_hh_fec_in!H8=0,0,1000000/0.086*RES_hh_fec_in!H8/RES_hh_num_in!H8)</f>
        <v>20745.195484774562</v>
      </c>
      <c r="I8" s="95">
        <f>IF(RES_hh_fec_in!I8=0,0,1000000/0.086*RES_hh_fec_in!I8/RES_hh_num_in!I8)</f>
        <v>20983.4886332487</v>
      </c>
      <c r="J8" s="95">
        <f>IF(RES_hh_fec_in!J8=0,0,1000000/0.086*RES_hh_fec_in!J8/RES_hh_num_in!J8)</f>
        <v>20109.771774877612</v>
      </c>
      <c r="K8" s="95">
        <f>IF(RES_hh_fec_in!K8=0,0,1000000/0.086*RES_hh_fec_in!K8/RES_hh_num_in!K8)</f>
        <v>21303.206039528563</v>
      </c>
      <c r="L8" s="95">
        <f>IF(RES_hh_fec_in!L8=0,0,1000000/0.086*RES_hh_fec_in!L8/RES_hh_num_in!L8)</f>
        <v>23511.314434535157</v>
      </c>
      <c r="M8" s="95">
        <f>IF(RES_hh_fec_in!M8=0,0,1000000/0.086*RES_hh_fec_in!M8/RES_hh_num_in!M8)</f>
        <v>0</v>
      </c>
      <c r="N8" s="95">
        <f>IF(RES_hh_fec_in!N8=0,0,1000000/0.086*RES_hh_fec_in!N8/RES_hh_num_in!N8)</f>
        <v>0</v>
      </c>
      <c r="O8" s="95">
        <f>IF(RES_hh_fec_in!O8=0,0,1000000/0.086*RES_hh_fec_in!O8/RES_hh_num_in!O8)</f>
        <v>0</v>
      </c>
      <c r="P8" s="95">
        <f>IF(RES_hh_fec_in!P8=0,0,1000000/0.086*RES_hh_fec_in!P8/RES_hh_num_in!P8)</f>
        <v>0</v>
      </c>
      <c r="Q8" s="95">
        <f>IF(RES_hh_fec_in!Q8=0,0,1000000/0.086*RES_hh_fec_in!Q8/RES_hh_num_in!Q8)</f>
        <v>0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24948.592782868855</v>
      </c>
      <c r="D9" s="95">
        <f>IF(RES_hh_fec_in!D9=0,0,1000000/0.086*RES_hh_fec_in!D9/RES_hh_num_in!D9)</f>
        <v>25381.544531181913</v>
      </c>
      <c r="E9" s="95">
        <f>IF(RES_hh_fec_in!E9=0,0,1000000/0.086*RES_hh_fec_in!E9/RES_hh_num_in!E9)</f>
        <v>26174.737030427063</v>
      </c>
      <c r="F9" s="95">
        <f>IF(RES_hh_fec_in!F9=0,0,1000000/0.086*RES_hh_fec_in!F9/RES_hh_num_in!F9)</f>
        <v>24878.638045025658</v>
      </c>
      <c r="G9" s="95">
        <f>IF(RES_hh_fec_in!G9=0,0,1000000/0.086*RES_hh_fec_in!G9/RES_hh_num_in!G9)</f>
        <v>24597.427953203085</v>
      </c>
      <c r="H9" s="95">
        <f>IF(RES_hh_fec_in!H9=0,0,1000000/0.086*RES_hh_fec_in!H9/RES_hh_num_in!H9)</f>
        <v>25426.398058262614</v>
      </c>
      <c r="I9" s="95">
        <f>IF(RES_hh_fec_in!I9=0,0,1000000/0.086*RES_hh_fec_in!I9/RES_hh_num_in!I9)</f>
        <v>25865.020442808618</v>
      </c>
      <c r="J9" s="95">
        <f>IF(RES_hh_fec_in!J9=0,0,1000000/0.086*RES_hh_fec_in!J9/RES_hh_num_in!J9)</f>
        <v>25135.158109779422</v>
      </c>
      <c r="K9" s="95">
        <f>IF(RES_hh_fec_in!K9=0,0,1000000/0.086*RES_hh_fec_in!K9/RES_hh_num_in!K9)</f>
        <v>26794.054929806109</v>
      </c>
      <c r="L9" s="95">
        <f>IF(RES_hh_fec_in!L9=0,0,1000000/0.086*RES_hh_fec_in!L9/RES_hh_num_in!L9)</f>
        <v>29962.328687024637</v>
      </c>
      <c r="M9" s="95">
        <f>IF(RES_hh_fec_in!M9=0,0,1000000/0.086*RES_hh_fec_in!M9/RES_hh_num_in!M9)</f>
        <v>25173.332824317466</v>
      </c>
      <c r="N9" s="95">
        <f>IF(RES_hh_fec_in!N9=0,0,1000000/0.086*RES_hh_fec_in!N9/RES_hh_num_in!N9)</f>
        <v>27711.567503398819</v>
      </c>
      <c r="O9" s="95">
        <f>IF(RES_hh_fec_in!O9=0,0,1000000/0.086*RES_hh_fec_in!O9/RES_hh_num_in!O9)</f>
        <v>25574.806775203422</v>
      </c>
      <c r="P9" s="95">
        <f>IF(RES_hh_fec_in!P9=0,0,1000000/0.086*RES_hh_fec_in!P9/RES_hh_num_in!P9)</f>
        <v>26104.871622585328</v>
      </c>
      <c r="Q9" s="95">
        <f>IF(RES_hh_fec_in!Q9=0,0,1000000/0.086*RES_hh_fec_in!Q9/RES_hh_num_in!Q9)</f>
        <v>24995.021646962265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16900.905844725628</v>
      </c>
      <c r="D11" s="95">
        <f>IF(RES_hh_fec_in!D11=0,0,1000000/0.086*RES_hh_fec_in!D11/RES_hh_num_in!D11)</f>
        <v>16828.170854372765</v>
      </c>
      <c r="E11" s="95">
        <f>IF(RES_hh_fec_in!E11=0,0,1000000/0.086*RES_hh_fec_in!E11/RES_hh_num_in!E11)</f>
        <v>17661.515470159946</v>
      </c>
      <c r="F11" s="95">
        <f>IF(RES_hh_fec_in!F11=0,0,1000000/0.086*RES_hh_fec_in!F11/RES_hh_num_in!F11)</f>
        <v>16448.17832035985</v>
      </c>
      <c r="G11" s="95">
        <f>IF(RES_hh_fec_in!G11=0,0,1000000/0.086*RES_hh_fec_in!G11/RES_hh_num_in!G11)</f>
        <v>16099.994360718174</v>
      </c>
      <c r="H11" s="95">
        <f>IF(RES_hh_fec_in!H11=0,0,1000000/0.086*RES_hh_fec_in!H11/RES_hh_num_in!H11)</f>
        <v>16541.278446131175</v>
      </c>
      <c r="I11" s="95">
        <f>IF(RES_hh_fec_in!I11=0,0,1000000/0.086*RES_hh_fec_in!I11/RES_hh_num_in!I11)</f>
        <v>16696.140425075169</v>
      </c>
      <c r="J11" s="95">
        <f>IF(RES_hh_fec_in!J11=0,0,1000000/0.086*RES_hh_fec_in!J11/RES_hh_num_in!J11)</f>
        <v>16043.018826029373</v>
      </c>
      <c r="K11" s="95">
        <f>IF(RES_hh_fec_in!K11=0,0,1000000/0.086*RES_hh_fec_in!K11/RES_hh_num_in!K11)</f>
        <v>16885.979469311023</v>
      </c>
      <c r="L11" s="95">
        <f>IF(RES_hh_fec_in!L11=0,0,1000000/0.086*RES_hh_fec_in!L11/RES_hh_num_in!L11)</f>
        <v>18751.893582076849</v>
      </c>
      <c r="M11" s="95">
        <f>IF(RES_hh_fec_in!M11=0,0,1000000/0.086*RES_hh_fec_in!M11/RES_hh_num_in!M11)</f>
        <v>15551.009922847683</v>
      </c>
      <c r="N11" s="95">
        <f>IF(RES_hh_fec_in!N11=0,0,1000000/0.086*RES_hh_fec_in!N11/RES_hh_num_in!N11)</f>
        <v>17231.022802825973</v>
      </c>
      <c r="O11" s="95">
        <f>IF(RES_hh_fec_in!O11=0,0,1000000/0.086*RES_hh_fec_in!O11/RES_hh_num_in!O11)</f>
        <v>16347.656855634052</v>
      </c>
      <c r="P11" s="95">
        <f>IF(RES_hh_fec_in!P11=0,0,1000000/0.086*RES_hh_fec_in!P11/RES_hh_num_in!P11)</f>
        <v>16120.595348896191</v>
      </c>
      <c r="Q11" s="95">
        <f>IF(RES_hh_fec_in!Q11=0,0,1000000/0.086*RES_hh_fec_in!Q11/RES_hh_num_in!Q11)</f>
        <v>15776.264632942446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10665.33578046643</v>
      </c>
      <c r="D12" s="95">
        <f>IF(RES_hh_fec_in!D12=0,0,1000000/0.086*RES_hh_fec_in!D12/RES_hh_num_in!D12)</f>
        <v>10437.060007200949</v>
      </c>
      <c r="E12" s="95">
        <f>IF(RES_hh_fec_in!E12=0,0,1000000/0.086*RES_hh_fec_in!E12/RES_hh_num_in!E12)</f>
        <v>10841.585950067887</v>
      </c>
      <c r="F12" s="95">
        <f>IF(RES_hh_fec_in!F12=0,0,1000000/0.086*RES_hh_fec_in!F12/RES_hh_num_in!F12)</f>
        <v>9815.6069490146856</v>
      </c>
      <c r="G12" s="95">
        <f>IF(RES_hh_fec_in!G12=0,0,1000000/0.086*RES_hh_fec_in!G12/RES_hh_num_in!G12)</f>
        <v>9257.1566628902037</v>
      </c>
      <c r="H12" s="95">
        <f>IF(RES_hh_fec_in!H12=0,0,1000000/0.086*RES_hh_fec_in!H12/RES_hh_num_in!H12)</f>
        <v>8996.8030251232576</v>
      </c>
      <c r="I12" s="95">
        <f>IF(RES_hh_fec_in!I12=0,0,1000000/0.086*RES_hh_fec_in!I12/RES_hh_num_in!I12)</f>
        <v>8477.5624657463595</v>
      </c>
      <c r="J12" s="95">
        <f>IF(RES_hh_fec_in!J12=0,0,1000000/0.086*RES_hh_fec_in!J12/RES_hh_num_in!J12)</f>
        <v>7680.3517488368707</v>
      </c>
      <c r="K12" s="95">
        <f>IF(RES_hh_fec_in!K12=0,0,1000000/0.086*RES_hh_fec_in!K12/RES_hh_num_in!K12)</f>
        <v>7437.359064045726</v>
      </c>
      <c r="L12" s="95">
        <f>IF(RES_hh_fec_in!L12=0,0,1000000/0.086*RES_hh_fec_in!L12/RES_hh_num_in!L12)</f>
        <v>7615.4235773585797</v>
      </c>
      <c r="M12" s="95">
        <f>IF(RES_hh_fec_in!M12=0,0,1000000/0.086*RES_hh_fec_in!M12/RES_hh_num_in!M12)</f>
        <v>5871.5624703579424</v>
      </c>
      <c r="N12" s="95">
        <f>IF(RES_hh_fec_in!N12=0,0,1000000/0.086*RES_hh_fec_in!N12/RES_hh_num_in!N12)</f>
        <v>6036.8893145223701</v>
      </c>
      <c r="O12" s="95">
        <f>IF(RES_hh_fec_in!O12=0,0,1000000/0.086*RES_hh_fec_in!O12/RES_hh_num_in!O12)</f>
        <v>5319.1994871509651</v>
      </c>
      <c r="P12" s="95">
        <f>IF(RES_hh_fec_in!P12=0,0,1000000/0.086*RES_hh_fec_in!P12/RES_hh_num_in!P12)</f>
        <v>5067.1838141875342</v>
      </c>
      <c r="Q12" s="95">
        <f>IF(RES_hh_fec_in!Q12=0,0,1000000/0.086*RES_hh_fec_in!Q12/RES_hh_num_in!Q12)</f>
        <v>4689.0983774974602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18253.735864036</v>
      </c>
      <c r="D13" s="22">
        <f>IF(RES_hh_fec_in!D13=0,0,1000000/0.086*RES_hh_fec_in!D13/RES_hh_num_in!D13)</f>
        <v>18043.455678143026</v>
      </c>
      <c r="E13" s="22">
        <f>IF(RES_hh_fec_in!E13=0,0,1000000/0.086*RES_hh_fec_in!E13/RES_hh_num_in!E13)</f>
        <v>19047.728650240406</v>
      </c>
      <c r="F13" s="22">
        <f>IF(RES_hh_fec_in!F13=0,0,1000000/0.086*RES_hh_fec_in!F13/RES_hh_num_in!F13)</f>
        <v>17578.831545855941</v>
      </c>
      <c r="G13" s="22">
        <f>IF(RES_hh_fec_in!G13=0,0,1000000/0.086*RES_hh_fec_in!G13/RES_hh_num_in!G13)</f>
        <v>17289.212598700778</v>
      </c>
      <c r="H13" s="22">
        <f>IF(RES_hh_fec_in!H13=0,0,1000000/0.086*RES_hh_fec_in!H13/RES_hh_num_in!H13)</f>
        <v>17676.681034073594</v>
      </c>
      <c r="I13" s="22">
        <f>IF(RES_hh_fec_in!I13=0,0,1000000/0.086*RES_hh_fec_in!I13/RES_hh_num_in!I13)</f>
        <v>17601.454416371547</v>
      </c>
      <c r="J13" s="22">
        <f>IF(RES_hh_fec_in!J13=0,0,1000000/0.086*RES_hh_fec_in!J13/RES_hh_num_in!J13)</f>
        <v>16526.180705881237</v>
      </c>
      <c r="K13" s="22">
        <f>IF(RES_hh_fec_in!K13=0,0,1000000/0.086*RES_hh_fec_in!K13/RES_hh_num_in!K13)</f>
        <v>18378.70452728173</v>
      </c>
      <c r="L13" s="22">
        <f>IF(RES_hh_fec_in!L13=0,0,1000000/0.086*RES_hh_fec_in!L13/RES_hh_num_in!L13)</f>
        <v>20595.061499738524</v>
      </c>
      <c r="M13" s="22">
        <f>IF(RES_hh_fec_in!M13=0,0,1000000/0.086*RES_hh_fec_in!M13/RES_hh_num_in!M13)</f>
        <v>17350.408931428916</v>
      </c>
      <c r="N13" s="22">
        <f>IF(RES_hh_fec_in!N13=0,0,1000000/0.086*RES_hh_fec_in!N13/RES_hh_num_in!N13)</f>
        <v>19347.756852893413</v>
      </c>
      <c r="O13" s="22">
        <f>IF(RES_hh_fec_in!O13=0,0,1000000/0.086*RES_hh_fec_in!O13/RES_hh_num_in!O13)</f>
        <v>18102.520250894515</v>
      </c>
      <c r="P13" s="22">
        <f>IF(RES_hh_fec_in!P13=0,0,1000000/0.086*RES_hh_fec_in!P13/RES_hh_num_in!P13)</f>
        <v>18080.18293172785</v>
      </c>
      <c r="Q13" s="22">
        <f>IF(RES_hh_fec_in!Q13=0,0,1000000/0.086*RES_hh_fec_in!Q13/RES_hh_num_in!Q13)</f>
        <v>17532.637213718106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185.97303327524475</v>
      </c>
      <c r="D14" s="98">
        <f>IF(RES_hh_fec_in!D14=0,0,1000000/0.086*RES_hh_fec_in!D14/RES_hh_num_in!D14)</f>
        <v>85.465525076596663</v>
      </c>
      <c r="E14" s="98">
        <f>IF(RES_hh_fec_in!E14=0,0,1000000/0.086*RES_hh_fec_in!E14/RES_hh_num_in!E14)</f>
        <v>115.91253949314513</v>
      </c>
      <c r="F14" s="98">
        <f>IF(RES_hh_fec_in!F14=0,0,1000000/0.086*RES_hh_fec_in!F14/RES_hh_num_in!F14)</f>
        <v>78.534666464617246</v>
      </c>
      <c r="G14" s="98">
        <f>IF(RES_hh_fec_in!G14=0,0,1000000/0.086*RES_hh_fec_in!G14/RES_hh_num_in!G14)</f>
        <v>100.15467130258182</v>
      </c>
      <c r="H14" s="98">
        <f>IF(RES_hh_fec_in!H14=0,0,1000000/0.086*RES_hh_fec_in!H14/RES_hh_num_in!H14)</f>
        <v>101.14394630236598</v>
      </c>
      <c r="I14" s="98">
        <f>IF(RES_hh_fec_in!I14=0,0,1000000/0.086*RES_hh_fec_in!I14/RES_hh_num_in!I14)</f>
        <v>106.0625305258876</v>
      </c>
      <c r="J14" s="98">
        <f>IF(RES_hh_fec_in!J14=0,0,1000000/0.086*RES_hh_fec_in!J14/RES_hh_num_in!J14)</f>
        <v>77.629578183268563</v>
      </c>
      <c r="K14" s="98">
        <f>IF(RES_hh_fec_in!K14=0,0,1000000/0.086*RES_hh_fec_in!K14/RES_hh_num_in!K14)</f>
        <v>145.33789075434308</v>
      </c>
      <c r="L14" s="98">
        <f>IF(RES_hh_fec_in!L14=0,0,1000000/0.086*RES_hh_fec_in!L14/RES_hh_num_in!L14)</f>
        <v>218.58214660480473</v>
      </c>
      <c r="M14" s="98">
        <f>IF(RES_hh_fec_in!M14=0,0,1000000/0.086*RES_hh_fec_in!M14/RES_hh_num_in!M14)</f>
        <v>151.94634796289381</v>
      </c>
      <c r="N14" s="98">
        <f>IF(RES_hh_fec_in!N14=0,0,1000000/0.086*RES_hh_fec_in!N14/RES_hh_num_in!N14)</f>
        <v>227.15324022070558</v>
      </c>
      <c r="O14" s="98">
        <f>IF(RES_hh_fec_in!O14=0,0,1000000/0.086*RES_hh_fec_in!O14/RES_hh_num_in!O14)</f>
        <v>185.84223776109059</v>
      </c>
      <c r="P14" s="98">
        <f>IF(RES_hh_fec_in!P14=0,0,1000000/0.086*RES_hh_fec_in!P14/RES_hh_num_in!P14)</f>
        <v>199.1912915563997</v>
      </c>
      <c r="Q14" s="98">
        <f>IF(RES_hh_fec_in!Q14=0,0,1000000/0.086*RES_hh_fec_in!Q14/RES_hh_num_in!Q14)</f>
        <v>180.65677675549912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55.162105170660098</v>
      </c>
      <c r="D15" s="96">
        <f t="shared" si="0"/>
        <v>51.67126776835223</v>
      </c>
      <c r="E15" s="96">
        <f t="shared" si="0"/>
        <v>44.523482702528945</v>
      </c>
      <c r="F15" s="96">
        <f t="shared" si="0"/>
        <v>37.656380646578953</v>
      </c>
      <c r="G15" s="96">
        <f t="shared" si="0"/>
        <v>49.817727642942721</v>
      </c>
      <c r="H15" s="96">
        <f t="shared" si="0"/>
        <v>53.869283566031648</v>
      </c>
      <c r="I15" s="96">
        <f t="shared" si="0"/>
        <v>60.442744904975264</v>
      </c>
      <c r="J15" s="96">
        <f t="shared" si="0"/>
        <v>75.986869574225139</v>
      </c>
      <c r="K15" s="96">
        <f t="shared" si="0"/>
        <v>73.384957521623974</v>
      </c>
      <c r="L15" s="96">
        <f t="shared" si="0"/>
        <v>84.247508871379765</v>
      </c>
      <c r="M15" s="96">
        <f t="shared" si="0"/>
        <v>86.501398019874301</v>
      </c>
      <c r="N15" s="96">
        <f t="shared" si="0"/>
        <v>67.35048174495769</v>
      </c>
      <c r="O15" s="96">
        <f t="shared" si="0"/>
        <v>75.688585463112119</v>
      </c>
      <c r="P15" s="96">
        <f t="shared" si="0"/>
        <v>56.473801220250245</v>
      </c>
      <c r="Q15" s="96">
        <f t="shared" si="0"/>
        <v>63.32302135449072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55.162105170660098</v>
      </c>
      <c r="D16" s="97">
        <f>IF(RES_hh_fec_in!D16=0,0,1000000/0.086*RES_hh_fec_in!D16/RES_hh_num_in!D$3)</f>
        <v>51.67126776835223</v>
      </c>
      <c r="E16" s="97">
        <f>IF(RES_hh_fec_in!E16=0,0,1000000/0.086*RES_hh_fec_in!E16/RES_hh_num_in!E$3)</f>
        <v>44.523482702528945</v>
      </c>
      <c r="F16" s="97">
        <f>IF(RES_hh_fec_in!F16=0,0,1000000/0.086*RES_hh_fec_in!F16/RES_hh_num_in!F$3)</f>
        <v>37.656380646578953</v>
      </c>
      <c r="G16" s="97">
        <f>IF(RES_hh_fec_in!G16=0,0,1000000/0.086*RES_hh_fec_in!G16/RES_hh_num_in!G$3)</f>
        <v>49.817727642942721</v>
      </c>
      <c r="H16" s="97">
        <f>IF(RES_hh_fec_in!H16=0,0,1000000/0.086*RES_hh_fec_in!H16/RES_hh_num_in!H$3)</f>
        <v>53.869283566031648</v>
      </c>
      <c r="I16" s="97">
        <f>IF(RES_hh_fec_in!I16=0,0,1000000/0.086*RES_hh_fec_in!I16/RES_hh_num_in!I$3)</f>
        <v>60.442744904975264</v>
      </c>
      <c r="J16" s="97">
        <f>IF(RES_hh_fec_in!J16=0,0,1000000/0.086*RES_hh_fec_in!J16/RES_hh_num_in!J$3)</f>
        <v>75.986869574225139</v>
      </c>
      <c r="K16" s="97">
        <f>IF(RES_hh_fec_in!K16=0,0,1000000/0.086*RES_hh_fec_in!K16/RES_hh_num_in!K$3)</f>
        <v>73.384957521623974</v>
      </c>
      <c r="L16" s="97">
        <f>IF(RES_hh_fec_in!L16=0,0,1000000/0.086*RES_hh_fec_in!L16/RES_hh_num_in!L$3)</f>
        <v>84.247508871379765</v>
      </c>
      <c r="M16" s="97">
        <f>IF(RES_hh_fec_in!M16=0,0,1000000/0.086*RES_hh_fec_in!M16/RES_hh_num_in!M$3)</f>
        <v>86.501398019874301</v>
      </c>
      <c r="N16" s="97">
        <f>IF(RES_hh_fec_in!N16=0,0,1000000/0.086*RES_hh_fec_in!N16/RES_hh_num_in!N$3)</f>
        <v>67.35048174495769</v>
      </c>
      <c r="O16" s="97">
        <f>IF(RES_hh_fec_in!O16=0,0,1000000/0.086*RES_hh_fec_in!O16/RES_hh_num_in!O$3)</f>
        <v>75.688585463112119</v>
      </c>
      <c r="P16" s="97">
        <f>IF(RES_hh_fec_in!P16=0,0,1000000/0.086*RES_hh_fec_in!P16/RES_hh_num_in!P$3)</f>
        <v>56.473801220250245</v>
      </c>
      <c r="Q16" s="97">
        <f>IF(RES_hh_fec_in!Q16=0,0,1000000/0.086*RES_hh_fec_in!Q16/RES_hh_num_in!Q$3)</f>
        <v>63.32302135449072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3491.4847948414554</v>
      </c>
      <c r="D17" s="96">
        <f>IF(RES_hh_fec_in!D17=0,0,1000000/0.086*RES_hh_fec_in!D17/RES_hh_num_in!D17)</f>
        <v>3235.3847426952807</v>
      </c>
      <c r="E17" s="96">
        <f>IF(RES_hh_fec_in!E17=0,0,1000000/0.086*RES_hh_fec_in!E17/RES_hh_num_in!E17)</f>
        <v>3129.0768070909803</v>
      </c>
      <c r="F17" s="96">
        <f>IF(RES_hh_fec_in!F17=0,0,1000000/0.086*RES_hh_fec_in!F17/RES_hh_num_in!F17)</f>
        <v>3183.9250889584437</v>
      </c>
      <c r="G17" s="96">
        <f>IF(RES_hh_fec_in!G17=0,0,1000000/0.086*RES_hh_fec_in!G17/RES_hh_num_in!G17)</f>
        <v>3197.7304007493226</v>
      </c>
      <c r="H17" s="96">
        <f>IF(RES_hh_fec_in!H17=0,0,1000000/0.086*RES_hh_fec_in!H17/RES_hh_num_in!H17)</f>
        <v>3133.4259568205484</v>
      </c>
      <c r="I17" s="96">
        <f>IF(RES_hh_fec_in!I17=0,0,1000000/0.086*RES_hh_fec_in!I17/RES_hh_num_in!I17)</f>
        <v>3156.3913468550286</v>
      </c>
      <c r="J17" s="96">
        <f>IF(RES_hh_fec_in!J17=0,0,1000000/0.086*RES_hh_fec_in!J17/RES_hh_num_in!J17)</f>
        <v>3320.3546554612062</v>
      </c>
      <c r="K17" s="96">
        <f>IF(RES_hh_fec_in!K17=0,0,1000000/0.086*RES_hh_fec_in!K17/RES_hh_num_in!K17)</f>
        <v>3234.054068062957</v>
      </c>
      <c r="L17" s="96">
        <f>IF(RES_hh_fec_in!L17=0,0,1000000/0.086*RES_hh_fec_in!L17/RES_hh_num_in!L17)</f>
        <v>3340.9819421078059</v>
      </c>
      <c r="M17" s="96">
        <f>IF(RES_hh_fec_in!M17=0,0,1000000/0.086*RES_hh_fec_in!M17/RES_hh_num_in!M17)</f>
        <v>3360.5602355867572</v>
      </c>
      <c r="N17" s="96">
        <f>IF(RES_hh_fec_in!N17=0,0,1000000/0.086*RES_hh_fec_in!N17/RES_hh_num_in!N17)</f>
        <v>3461.4100337637137</v>
      </c>
      <c r="O17" s="96">
        <f>IF(RES_hh_fec_in!O17=0,0,1000000/0.086*RES_hh_fec_in!O17/RES_hh_num_in!O17)</f>
        <v>3419.4333727812955</v>
      </c>
      <c r="P17" s="96">
        <f>IF(RES_hh_fec_in!P17=0,0,1000000/0.086*RES_hh_fec_in!P17/RES_hh_num_in!P17)</f>
        <v>3488.6790933057441</v>
      </c>
      <c r="Q17" s="96">
        <f>IF(RES_hh_fec_in!Q17=0,0,1000000/0.086*RES_hh_fec_in!Q17/RES_hh_num_in!Q17)</f>
        <v>3366.8037949334821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4021.9310497409806</v>
      </c>
      <c r="D20" s="95">
        <f>IF(RES_hh_fec_in!D20=0,0,1000000/0.086*RES_hh_fec_in!D20/RES_hh_num_in!D20)</f>
        <v>3861.1509091343651</v>
      </c>
      <c r="E20" s="95">
        <f>IF(RES_hh_fec_in!E20=0,0,1000000/0.086*RES_hh_fec_in!E20/RES_hh_num_in!E20)</f>
        <v>4014.6814460420314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3656.2592649568501</v>
      </c>
      <c r="H20" s="95">
        <f>IF(RES_hh_fec_in!H20=0,0,1000000/0.086*RES_hh_fec_in!H20/RES_hh_num_in!H20)</f>
        <v>3413.6198064099972</v>
      </c>
      <c r="I20" s="95">
        <f>IF(RES_hh_fec_in!I20=0,0,1000000/0.086*RES_hh_fec_in!I20/RES_hh_num_in!I20)</f>
        <v>3847.0291063639538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3638.8712836695049</v>
      </c>
      <c r="L20" s="95">
        <f>IF(RES_hh_fec_in!L20=0,0,1000000/0.086*RES_hh_fec_in!L20/RES_hh_num_in!L20)</f>
        <v>3593.2180450358665</v>
      </c>
      <c r="M20" s="95">
        <f>IF(RES_hh_fec_in!M20=0,0,1000000/0.086*RES_hh_fec_in!M20/RES_hh_num_in!M20)</f>
        <v>3560.5153719984487</v>
      </c>
      <c r="N20" s="95">
        <f>IF(RES_hh_fec_in!N20=0,0,1000000/0.086*RES_hh_fec_in!N20/RES_hh_num_in!N20)</f>
        <v>3592.2779616417811</v>
      </c>
      <c r="O20" s="95">
        <f>IF(RES_hh_fec_in!O20=0,0,1000000/0.086*RES_hh_fec_in!O20/RES_hh_num_in!O20)</f>
        <v>3601.8543231446583</v>
      </c>
      <c r="P20" s="95">
        <f>IF(RES_hh_fec_in!P20=0,0,1000000/0.086*RES_hh_fec_in!P20/RES_hh_num_in!P20)</f>
        <v>3614.7502117504946</v>
      </c>
      <c r="Q20" s="95">
        <f>IF(RES_hh_fec_in!Q20=0,0,1000000/0.086*RES_hh_fec_in!Q20/RES_hh_num_in!Q20)</f>
        <v>3561.1475181894575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3792.4325529456864</v>
      </c>
      <c r="D21" s="95">
        <f>IF(RES_hh_fec_in!D21=0,0,1000000/0.086*RES_hh_fec_in!D21/RES_hh_num_in!D21)</f>
        <v>3784.8222195348585</v>
      </c>
      <c r="E21" s="95">
        <f>IF(RES_hh_fec_in!E21=0,0,1000000/0.086*RES_hh_fec_in!E21/RES_hh_num_in!E21)</f>
        <v>3666.3424647264965</v>
      </c>
      <c r="F21" s="95">
        <f>IF(RES_hh_fec_in!F21=0,0,1000000/0.086*RES_hh_fec_in!F21/RES_hh_num_in!F21)</f>
        <v>3654.8093876733342</v>
      </c>
      <c r="G21" s="95">
        <f>IF(RES_hh_fec_in!G21=0,0,1000000/0.086*RES_hh_fec_in!G21/RES_hh_num_in!G21)</f>
        <v>3608.8870805236138</v>
      </c>
      <c r="H21" s="95">
        <f>IF(RES_hh_fec_in!H21=0,0,1000000/0.086*RES_hh_fec_in!H21/RES_hh_num_in!H21)</f>
        <v>3592.027543741036</v>
      </c>
      <c r="I21" s="95">
        <f>IF(RES_hh_fec_in!I21=0,0,1000000/0.086*RES_hh_fec_in!I21/RES_hh_num_in!I21)</f>
        <v>3576.2042523631403</v>
      </c>
      <c r="J21" s="95">
        <f>IF(RES_hh_fec_in!J21=0,0,1000000/0.086*RES_hh_fec_in!J21/RES_hh_num_in!J21)</f>
        <v>3501.7827316918624</v>
      </c>
      <c r="K21" s="95">
        <f>IF(RES_hh_fec_in!K21=0,0,1000000/0.086*RES_hh_fec_in!K21/RES_hh_num_in!K21)</f>
        <v>3502.5320643364171</v>
      </c>
      <c r="L21" s="95">
        <f>IF(RES_hh_fec_in!L21=0,0,1000000/0.086*RES_hh_fec_in!L21/RES_hh_num_in!L21)</f>
        <v>3416.3092932303953</v>
      </c>
      <c r="M21" s="95">
        <f>IF(RES_hh_fec_in!M21=0,0,1000000/0.086*RES_hh_fec_in!M21/RES_hh_num_in!M21)</f>
        <v>0</v>
      </c>
      <c r="N21" s="95">
        <f>IF(RES_hh_fec_in!N21=0,0,1000000/0.086*RES_hh_fec_in!N21/RES_hh_num_in!N21)</f>
        <v>0</v>
      </c>
      <c r="O21" s="95">
        <f>IF(RES_hh_fec_in!O21=0,0,1000000/0.086*RES_hh_fec_in!O21/RES_hh_num_in!O21)</f>
        <v>0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4483.6526144966265</v>
      </c>
      <c r="D22" s="95">
        <f>IF(RES_hh_fec_in!D22=0,0,1000000/0.086*RES_hh_fec_in!D22/RES_hh_num_in!D22)</f>
        <v>4451.0278801055192</v>
      </c>
      <c r="E22" s="95">
        <f>IF(RES_hh_fec_in!E22=0,0,1000000/0.086*RES_hh_fec_in!E22/RES_hh_num_in!E22)</f>
        <v>4403.7969503068925</v>
      </c>
      <c r="F22" s="95">
        <f>IF(RES_hh_fec_in!F22=0,0,1000000/0.086*RES_hh_fec_in!F22/RES_hh_num_in!F22)</f>
        <v>4374.9675455607967</v>
      </c>
      <c r="G22" s="95">
        <f>IF(RES_hh_fec_in!G22=0,0,1000000/0.086*RES_hh_fec_in!G22/RES_hh_num_in!G22)</f>
        <v>4335.5131040667729</v>
      </c>
      <c r="H22" s="95">
        <f>IF(RES_hh_fec_in!H22=0,0,1000000/0.086*RES_hh_fec_in!H22/RES_hh_num_in!H22)</f>
        <v>4299.2668588719971</v>
      </c>
      <c r="I22" s="95">
        <f>IF(RES_hh_fec_in!I22=0,0,1000000/0.086*RES_hh_fec_in!I22/RES_hh_num_in!I22)</f>
        <v>4298.6585527022989</v>
      </c>
      <c r="J22" s="95">
        <f>IF(RES_hh_fec_in!J22=0,0,1000000/0.086*RES_hh_fec_in!J22/RES_hh_num_in!J22)</f>
        <v>4286.5600931696154</v>
      </c>
      <c r="K22" s="95">
        <f>IF(RES_hh_fec_in!K22=0,0,1000000/0.086*RES_hh_fec_in!K22/RES_hh_num_in!K22)</f>
        <v>4263.6480357306182</v>
      </c>
      <c r="L22" s="95">
        <f>IF(RES_hh_fec_in!L22=0,0,1000000/0.086*RES_hh_fec_in!L22/RES_hh_num_in!L22)</f>
        <v>4183.8466276609906</v>
      </c>
      <c r="M22" s="95">
        <f>IF(RES_hh_fec_in!M22=0,0,1000000/0.086*RES_hh_fec_in!M22/RES_hh_num_in!M22)</f>
        <v>4182.8437600035986</v>
      </c>
      <c r="N22" s="95">
        <f>IF(RES_hh_fec_in!N22=0,0,1000000/0.086*RES_hh_fec_in!N22/RES_hh_num_in!N22)</f>
        <v>4222.6214571827559</v>
      </c>
      <c r="O22" s="95">
        <f>IF(RES_hh_fec_in!O22=0,0,1000000/0.086*RES_hh_fec_in!O22/RES_hh_num_in!O22)</f>
        <v>4143.9452811392484</v>
      </c>
      <c r="P22" s="95">
        <f>IF(RES_hh_fec_in!P22=0,0,1000000/0.086*RES_hh_fec_in!P22/RES_hh_num_in!P22)</f>
        <v>4184.6655093320514</v>
      </c>
      <c r="Q22" s="95">
        <f>IF(RES_hh_fec_in!Q22=0,0,1000000/0.086*RES_hh_fec_in!Q22/RES_hh_num_in!Q22)</f>
        <v>4126.2786315391386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2625.1119940014746</v>
      </c>
      <c r="D24" s="95">
        <f>IF(RES_hh_fec_in!D24=0,0,1000000/0.086*RES_hh_fec_in!D24/RES_hh_num_in!D24)</f>
        <v>2618.4239812943192</v>
      </c>
      <c r="E24" s="95">
        <f>IF(RES_hh_fec_in!E24=0,0,1000000/0.086*RES_hh_fec_in!E24/RES_hh_num_in!E24)</f>
        <v>2597.266421807768</v>
      </c>
      <c r="F24" s="95">
        <f>IF(RES_hh_fec_in!F24=0,0,1000000/0.086*RES_hh_fec_in!F24/RES_hh_num_in!F24)</f>
        <v>2578.0526821316962</v>
      </c>
      <c r="G24" s="95">
        <f>IF(RES_hh_fec_in!G24=0,0,1000000/0.086*RES_hh_fec_in!G24/RES_hh_num_in!G24)</f>
        <v>2538.9096543984256</v>
      </c>
      <c r="H24" s="95">
        <f>IF(RES_hh_fec_in!H24=0,0,1000000/0.086*RES_hh_fec_in!H24/RES_hh_num_in!H24)</f>
        <v>2523.4699428385984</v>
      </c>
      <c r="I24" s="95">
        <f>IF(RES_hh_fec_in!I24=0,0,1000000/0.086*RES_hh_fec_in!I24/RES_hh_num_in!I24)</f>
        <v>2532.1360980240424</v>
      </c>
      <c r="J24" s="95">
        <f>IF(RES_hh_fec_in!J24=0,0,1000000/0.086*RES_hh_fec_in!J24/RES_hh_num_in!J24)</f>
        <v>2493.0290361030652</v>
      </c>
      <c r="K24" s="95">
        <f>IF(RES_hh_fec_in!K24=0,0,1000000/0.086*RES_hh_fec_in!K24/RES_hh_num_in!K24)</f>
        <v>2501.4407690018184</v>
      </c>
      <c r="L24" s="95">
        <f>IF(RES_hh_fec_in!L24=0,0,1000000/0.086*RES_hh_fec_in!L24/RES_hh_num_in!L24)</f>
        <v>2450.9835649979545</v>
      </c>
      <c r="M24" s="95">
        <f>IF(RES_hh_fec_in!M24=0,0,1000000/0.086*RES_hh_fec_in!M24/RES_hh_num_in!M24)</f>
        <v>2445.9253225217144</v>
      </c>
      <c r="N24" s="95">
        <f>IF(RES_hh_fec_in!N24=0,0,1000000/0.086*RES_hh_fec_in!N24/RES_hh_num_in!N24)</f>
        <v>2440.9931761312096</v>
      </c>
      <c r="O24" s="95">
        <f>IF(RES_hh_fec_in!O24=0,0,1000000/0.086*RES_hh_fec_in!O24/RES_hh_num_in!O24)</f>
        <v>2452.9481826267661</v>
      </c>
      <c r="P24" s="95">
        <f>IF(RES_hh_fec_in!P24=0,0,1000000/0.086*RES_hh_fec_in!P24/RES_hh_num_in!P24)</f>
        <v>2412.1736337476796</v>
      </c>
      <c r="Q24" s="95">
        <f>IF(RES_hh_fec_in!Q24=0,0,1000000/0.086*RES_hh_fec_in!Q24/RES_hh_num_in!Q24)</f>
        <v>2392.3804115211956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3230.9879464772662</v>
      </c>
      <c r="D25" s="22">
        <f>IF(RES_hh_fec_in!D25=0,0,1000000/0.086*RES_hh_fec_in!D25/RES_hh_num_in!D25)</f>
        <v>3211.5371901292028</v>
      </c>
      <c r="E25" s="22">
        <f>IF(RES_hh_fec_in!E25=0,0,1000000/0.086*RES_hh_fec_in!E25/RES_hh_num_in!E25)</f>
        <v>3105.5083076374667</v>
      </c>
      <c r="F25" s="22">
        <f>IF(RES_hh_fec_in!F25=0,0,1000000/0.086*RES_hh_fec_in!F25/RES_hh_num_in!F25)</f>
        <v>3098.3256081964687</v>
      </c>
      <c r="G25" s="22">
        <f>IF(RES_hh_fec_in!G25=0,0,1000000/0.086*RES_hh_fec_in!G25/RES_hh_num_in!G25)</f>
        <v>3137.7544239969461</v>
      </c>
      <c r="H25" s="22">
        <f>IF(RES_hh_fec_in!H25=0,0,1000000/0.086*RES_hh_fec_in!H25/RES_hh_num_in!H25)</f>
        <v>3169.4291358290329</v>
      </c>
      <c r="I25" s="22">
        <f>IF(RES_hh_fec_in!I25=0,0,1000000/0.086*RES_hh_fec_in!I25/RES_hh_num_in!I25)</f>
        <v>3095.9566460169485</v>
      </c>
      <c r="J25" s="22">
        <f>IF(RES_hh_fec_in!J25=0,0,1000000/0.086*RES_hh_fec_in!J25/RES_hh_num_in!J25)</f>
        <v>3144.780505630275</v>
      </c>
      <c r="K25" s="22">
        <f>IF(RES_hh_fec_in!K25=0,0,1000000/0.086*RES_hh_fec_in!K25/RES_hh_num_in!K25)</f>
        <v>3384.1837556247351</v>
      </c>
      <c r="L25" s="22">
        <f>IF(RES_hh_fec_in!L25=0,0,1000000/0.086*RES_hh_fec_in!L25/RES_hh_num_in!L25)</f>
        <v>3519.644889419726</v>
      </c>
      <c r="M25" s="22">
        <f>IF(RES_hh_fec_in!M25=0,0,1000000/0.086*RES_hh_fec_in!M25/RES_hh_num_in!M25)</f>
        <v>3557.7427122600088</v>
      </c>
      <c r="N25" s="22">
        <f>IF(RES_hh_fec_in!N25=0,0,1000000/0.086*RES_hh_fec_in!N25/RES_hh_num_in!N25)</f>
        <v>3713.208443106234</v>
      </c>
      <c r="O25" s="22">
        <f>IF(RES_hh_fec_in!O25=0,0,1000000/0.086*RES_hh_fec_in!O25/RES_hh_num_in!O25)</f>
        <v>3701.8371853660333</v>
      </c>
      <c r="P25" s="22">
        <f>IF(RES_hh_fec_in!P25=0,0,1000000/0.086*RES_hh_fec_in!P25/RES_hh_num_in!P25)</f>
        <v>3687.6909528694582</v>
      </c>
      <c r="Q25" s="22">
        <f>IF(RES_hh_fec_in!Q25=0,0,1000000/0.086*RES_hh_fec_in!Q25/RES_hh_num_in!Q25)</f>
        <v>3616.1630239462229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229.63637672134828</v>
      </c>
      <c r="D26" s="18">
        <f>IF(RES_hh_fec_in!D26=0,0,1000000/0.086*RES_hh_fec_in!D26/RES_hh_num_in!D26)</f>
        <v>229.68911074994176</v>
      </c>
      <c r="E26" s="18">
        <f>IF(RES_hh_fec_in!E26=0,0,1000000/0.086*RES_hh_fec_in!E26/RES_hh_num_in!E26)</f>
        <v>230.4114995250535</v>
      </c>
      <c r="F26" s="18">
        <f>IF(RES_hh_fec_in!F26=0,0,1000000/0.086*RES_hh_fec_in!F26/RES_hh_num_in!F26)</f>
        <v>228.74809681849834</v>
      </c>
      <c r="G26" s="18">
        <f>IF(RES_hh_fec_in!G26=0,0,1000000/0.086*RES_hh_fec_in!G26/RES_hh_num_in!G26)</f>
        <v>230.31372337225966</v>
      </c>
      <c r="H26" s="18">
        <f>IF(RES_hh_fec_in!H26=0,0,1000000/0.086*RES_hh_fec_in!H26/RES_hh_num_in!H26)</f>
        <v>231.22926667497143</v>
      </c>
      <c r="I26" s="18">
        <f>IF(RES_hh_fec_in!I26=0,0,1000000/0.086*RES_hh_fec_in!I26/RES_hh_num_in!I26)</f>
        <v>229.38620926192098</v>
      </c>
      <c r="J26" s="18">
        <f>IF(RES_hh_fec_in!J26=0,0,1000000/0.086*RES_hh_fec_in!J26/RES_hh_num_in!J26)</f>
        <v>233.15942022874748</v>
      </c>
      <c r="K26" s="18">
        <f>IF(RES_hh_fec_in!K26=0,0,1000000/0.086*RES_hh_fec_in!K26/RES_hh_num_in!K26)</f>
        <v>232.38014448533784</v>
      </c>
      <c r="L26" s="18">
        <f>IF(RES_hh_fec_in!L26=0,0,1000000/0.086*RES_hh_fec_in!L26/RES_hh_num_in!L26)</f>
        <v>230.76356151329168</v>
      </c>
      <c r="M26" s="18">
        <f>IF(RES_hh_fec_in!M26=0,0,1000000/0.086*RES_hh_fec_in!M26/RES_hh_num_in!M26)</f>
        <v>230.44767864179158</v>
      </c>
      <c r="N26" s="18">
        <f>IF(RES_hh_fec_in!N26=0,0,1000000/0.086*RES_hh_fec_in!N26/RES_hh_num_in!N26)</f>
        <v>229.73767901372094</v>
      </c>
      <c r="O26" s="18">
        <f>IF(RES_hh_fec_in!O26=0,0,1000000/0.086*RES_hh_fec_in!O26/RES_hh_num_in!O26)</f>
        <v>229.75776819517338</v>
      </c>
      <c r="P26" s="18">
        <f>IF(RES_hh_fec_in!P26=0,0,1000000/0.086*RES_hh_fec_in!P26/RES_hh_num_in!P26)</f>
        <v>228.83750997376038</v>
      </c>
      <c r="Q26" s="18">
        <f>IF(RES_hh_fec_in!Q26=0,0,1000000/0.086*RES_hh_fec_in!Q26/RES_hh_num_in!Q26)</f>
        <v>225.07724154460564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836.48191512156961</v>
      </c>
      <c r="D27" s="96">
        <f>IF(RES_hh_fec_in!D27=0,0,1000000/0.086*RES_hh_fec_in!D27/RES_hh_num_in!D27)</f>
        <v>839.47062444148628</v>
      </c>
      <c r="E27" s="96">
        <f>IF(RES_hh_fec_in!E27=0,0,1000000/0.086*RES_hh_fec_in!E27/RES_hh_num_in!E27)</f>
        <v>837.70903287760757</v>
      </c>
      <c r="F27" s="96">
        <f>IF(RES_hh_fec_in!F27=0,0,1000000/0.086*RES_hh_fec_in!F27/RES_hh_num_in!F27)</f>
        <v>845.4896667119425</v>
      </c>
      <c r="G27" s="96">
        <f>IF(RES_hh_fec_in!G27=0,0,1000000/0.086*RES_hh_fec_in!G27/RES_hh_num_in!G27)</f>
        <v>862.20429114456238</v>
      </c>
      <c r="H27" s="96">
        <f>IF(RES_hh_fec_in!H27=0,0,1000000/0.086*RES_hh_fec_in!H27/RES_hh_num_in!H27)</f>
        <v>885.65038896999306</v>
      </c>
      <c r="I27" s="96">
        <f>IF(RES_hh_fec_in!I27=0,0,1000000/0.086*RES_hh_fec_in!I27/RES_hh_num_in!I27)</f>
        <v>882.97940042326684</v>
      </c>
      <c r="J27" s="96">
        <f>IF(RES_hh_fec_in!J27=0,0,1000000/0.086*RES_hh_fec_in!J27/RES_hh_num_in!J27)</f>
        <v>899.81525476620618</v>
      </c>
      <c r="K27" s="96">
        <f>IF(RES_hh_fec_in!K27=0,0,1000000/0.086*RES_hh_fec_in!K27/RES_hh_num_in!K27)</f>
        <v>965.33543991009878</v>
      </c>
      <c r="L27" s="96">
        <f>IF(RES_hh_fec_in!L27=0,0,1000000/0.086*RES_hh_fec_in!L27/RES_hh_num_in!L27)</f>
        <v>1027.4982235923464</v>
      </c>
      <c r="M27" s="96">
        <f>IF(RES_hh_fec_in!M27=0,0,1000000/0.086*RES_hh_fec_in!M27/RES_hh_num_in!M27)</f>
        <v>1038.8276589050101</v>
      </c>
      <c r="N27" s="96">
        <f>IF(RES_hh_fec_in!N27=0,0,1000000/0.086*RES_hh_fec_in!N27/RES_hh_num_in!N27)</f>
        <v>1096.2953496630619</v>
      </c>
      <c r="O27" s="96">
        <f>IF(RES_hh_fec_in!O27=0,0,1000000/0.086*RES_hh_fec_in!O27/RES_hh_num_in!O27)</f>
        <v>1092.9631681141227</v>
      </c>
      <c r="P27" s="96">
        <f>IF(RES_hh_fec_in!P27=0,0,1000000/0.086*RES_hh_fec_in!P27/RES_hh_num_in!P27)</f>
        <v>1090.8376743942601</v>
      </c>
      <c r="Q27" s="96">
        <f>IF(RES_hh_fec_in!Q27=0,0,1000000/0.086*RES_hh_fec_in!Q27/RES_hh_num_in!Q27)</f>
        <v>1080.1857578773836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1361.8898389863821</v>
      </c>
      <c r="D30" s="95">
        <f>IF(RES_hh_fec_in!D30=0,0,1000000/0.086*RES_hh_fec_in!D30/RES_hh_num_in!D30)</f>
        <v>1369.9775432555512</v>
      </c>
      <c r="E30" s="95">
        <f>IF(RES_hh_fec_in!E30=0,0,1000000/0.086*RES_hh_fec_in!E30/RES_hh_num_in!E30)</f>
        <v>1364.1876146425009</v>
      </c>
      <c r="F30" s="95">
        <f>IF(RES_hh_fec_in!F30=0,0,1000000/0.086*RES_hh_fec_in!F30/RES_hh_num_in!F30)</f>
        <v>1371.4560950398086</v>
      </c>
      <c r="G30" s="95">
        <f>IF(RES_hh_fec_in!G30=0,0,1000000/0.086*RES_hh_fec_in!G30/RES_hh_num_in!G30)</f>
        <v>1373.4581898756903</v>
      </c>
      <c r="H30" s="95">
        <f>IF(RES_hh_fec_in!H30=0,0,1000000/0.086*RES_hh_fec_in!H30/RES_hh_num_in!H30)</f>
        <v>1389.6294046909661</v>
      </c>
      <c r="I30" s="95">
        <f>IF(RES_hh_fec_in!I30=0,0,1000000/0.086*RES_hh_fec_in!I30/RES_hh_num_in!I30)</f>
        <v>1389.0331024176264</v>
      </c>
      <c r="J30" s="95">
        <f>IF(RES_hh_fec_in!J30=0,0,1000000/0.086*RES_hh_fec_in!J30/RES_hh_num_in!J30)</f>
        <v>1383.4936704571207</v>
      </c>
      <c r="K30" s="95">
        <f>IF(RES_hh_fec_in!K30=0,0,1000000/0.086*RES_hh_fec_in!K30/RES_hh_num_in!K30)</f>
        <v>1378.0697222713657</v>
      </c>
      <c r="L30" s="95">
        <f>IF(RES_hh_fec_in!L30=0,0,1000000/0.086*RES_hh_fec_in!L30/RES_hh_num_in!L30)</f>
        <v>1378.5272686703315</v>
      </c>
      <c r="M30" s="95">
        <f>IF(RES_hh_fec_in!M30=0,0,1000000/0.086*RES_hh_fec_in!M30/RES_hh_num_in!M30)</f>
        <v>0</v>
      </c>
      <c r="N30" s="95">
        <f>IF(RES_hh_fec_in!N30=0,0,1000000/0.086*RES_hh_fec_in!N30/RES_hh_num_in!N30)</f>
        <v>0</v>
      </c>
      <c r="O30" s="95">
        <f>IF(RES_hh_fec_in!O30=0,0,1000000/0.086*RES_hh_fec_in!O30/RES_hh_num_in!O30)</f>
        <v>0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833.82548802938459</v>
      </c>
      <c r="D32" s="18">
        <f>IF(RES_hh_fec_in!D32=0,0,1000000/0.086*RES_hh_fec_in!D32/RES_hh_num_in!D32)</f>
        <v>836.09382264706949</v>
      </c>
      <c r="E32" s="18">
        <f>IF(RES_hh_fec_in!E32=0,0,1000000/0.086*RES_hh_fec_in!E32/RES_hh_num_in!E32)</f>
        <v>836.11336889437121</v>
      </c>
      <c r="F32" s="18">
        <f>IF(RES_hh_fec_in!F32=0,0,1000000/0.086*RES_hh_fec_in!F32/RES_hh_num_in!F32)</f>
        <v>842.14300941681824</v>
      </c>
      <c r="G32" s="18">
        <f>IF(RES_hh_fec_in!G32=0,0,1000000/0.086*RES_hh_fec_in!G32/RES_hh_num_in!G32)</f>
        <v>859.13103782628775</v>
      </c>
      <c r="H32" s="18">
        <f>IF(RES_hh_fec_in!H32=0,0,1000000/0.086*RES_hh_fec_in!H32/RES_hh_num_in!H32)</f>
        <v>880.90292069464101</v>
      </c>
      <c r="I32" s="18">
        <f>IF(RES_hh_fec_in!I32=0,0,1000000/0.086*RES_hh_fec_in!I32/RES_hh_num_in!I32)</f>
        <v>878.94802771939544</v>
      </c>
      <c r="J32" s="18">
        <f>IF(RES_hh_fec_in!J32=0,0,1000000/0.086*RES_hh_fec_in!J32/RES_hh_num_in!J32)</f>
        <v>897.38760282170131</v>
      </c>
      <c r="K32" s="18">
        <f>IF(RES_hh_fec_in!K32=0,0,1000000/0.086*RES_hh_fec_in!K32/RES_hh_num_in!K32)</f>
        <v>962.56234145462747</v>
      </c>
      <c r="L32" s="18">
        <f>IF(RES_hh_fec_in!L32=0,0,1000000/0.086*RES_hh_fec_in!L32/RES_hh_num_in!L32)</f>
        <v>1024.968337077343</v>
      </c>
      <c r="M32" s="18">
        <f>IF(RES_hh_fec_in!M32=0,0,1000000/0.086*RES_hh_fec_in!M32/RES_hh_num_in!M32)</f>
        <v>1038.8276589050101</v>
      </c>
      <c r="N32" s="18">
        <f>IF(RES_hh_fec_in!N32=0,0,1000000/0.086*RES_hh_fec_in!N32/RES_hh_num_in!N32)</f>
        <v>1096.2953496630619</v>
      </c>
      <c r="O32" s="18">
        <f>IF(RES_hh_fec_in!O32=0,0,1000000/0.086*RES_hh_fec_in!O32/RES_hh_num_in!O32)</f>
        <v>1092.9631681141227</v>
      </c>
      <c r="P32" s="18">
        <f>IF(RES_hh_fec_in!P32=0,0,1000000/0.086*RES_hh_fec_in!P32/RES_hh_num_in!P32)</f>
        <v>1090.8376743942601</v>
      </c>
      <c r="Q32" s="18">
        <f>IF(RES_hh_fec_in!Q32=0,0,1000000/0.086*RES_hh_fec_in!Q32/RES_hh_num_in!Q32)</f>
        <v>1080.1857578773836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18090.021034698533</v>
      </c>
      <c r="D3" s="100">
        <f>IF(RES_hh_tes_in!D3=0,0,1000000/0.086*RES_hh_tes_in!D3/RES_hh_num_in!D3)</f>
        <v>18162.534561279612</v>
      </c>
      <c r="E3" s="100">
        <f>IF(RES_hh_tes_in!E3=0,0,1000000/0.086*RES_hh_tes_in!E3/RES_hh_num_in!E3)</f>
        <v>19065.667795960602</v>
      </c>
      <c r="F3" s="100">
        <f>IF(RES_hh_tes_in!F3=0,0,1000000/0.086*RES_hh_tes_in!F3/RES_hh_num_in!F3)</f>
        <v>18154.431806519275</v>
      </c>
      <c r="G3" s="100">
        <f>IF(RES_hh_tes_in!G3=0,0,1000000/0.086*RES_hh_tes_in!G3/RES_hh_num_in!G3)</f>
        <v>18217.690976792168</v>
      </c>
      <c r="H3" s="100">
        <f>IF(RES_hh_tes_in!H3=0,0,1000000/0.086*RES_hh_tes_in!H3/RES_hh_num_in!H3)</f>
        <v>18571.047220212738</v>
      </c>
      <c r="I3" s="100">
        <f>IF(RES_hh_tes_in!I3=0,0,1000000/0.086*RES_hh_tes_in!I3/RES_hh_num_in!I3)</f>
        <v>18763.474730676589</v>
      </c>
      <c r="J3" s="100">
        <f>IF(RES_hh_tes_in!J3=0,0,1000000/0.086*RES_hh_tes_in!J3/RES_hh_num_in!J3)</f>
        <v>18536.975465352756</v>
      </c>
      <c r="K3" s="100">
        <f>IF(RES_hh_tes_in!K3=0,0,1000000/0.086*RES_hh_tes_in!K3/RES_hh_num_in!K3)</f>
        <v>19596.020892352743</v>
      </c>
      <c r="L3" s="100">
        <f>IF(RES_hh_tes_in!L3=0,0,1000000/0.086*RES_hh_tes_in!L3/RES_hh_num_in!L3)</f>
        <v>21673.266923630472</v>
      </c>
      <c r="M3" s="100">
        <f>IF(RES_hh_tes_in!M3=0,0,1000000/0.086*RES_hh_tes_in!M3/RES_hh_num_in!M3)</f>
        <v>19051.655434891516</v>
      </c>
      <c r="N3" s="100">
        <f>IF(RES_hh_tes_in!N3=0,0,1000000/0.086*RES_hh_tes_in!N3/RES_hh_num_in!N3)</f>
        <v>20871.636122710868</v>
      </c>
      <c r="O3" s="100">
        <f>IF(RES_hh_tes_in!O3=0,0,1000000/0.086*RES_hh_tes_in!O3/RES_hh_num_in!O3)</f>
        <v>19903.193108016589</v>
      </c>
      <c r="P3" s="100">
        <f>IF(RES_hh_tes_in!P3=0,0,1000000/0.086*RES_hh_tes_in!P3/RES_hh_num_in!P3)</f>
        <v>19892.626546988104</v>
      </c>
      <c r="Q3" s="100">
        <f>IF(RES_hh_tes_in!Q3=0,0,1000000/0.086*RES_hh_tes_in!Q3/RES_hh_num_in!Q3)</f>
        <v>19520.560011364105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14878.498284021138</v>
      </c>
      <c r="D4" s="96">
        <f>IF(RES_hh_tes_in!D4=0,0,1000000/0.086*RES_hh_tes_in!D4/RES_hh_num_in!D4)</f>
        <v>14949.313772078794</v>
      </c>
      <c r="E4" s="96">
        <f>IF(RES_hh_tes_in!E4=0,0,1000000/0.086*RES_hh_tes_in!E4/RES_hh_num_in!E4)</f>
        <v>15887.584765985323</v>
      </c>
      <c r="F4" s="96">
        <f>IF(RES_hh_tes_in!F4=0,0,1000000/0.086*RES_hh_tes_in!F4/RES_hh_num_in!F4)</f>
        <v>14979.987842477487</v>
      </c>
      <c r="G4" s="96">
        <f>IF(RES_hh_tes_in!G4=0,0,1000000/0.086*RES_hh_tes_in!G4/RES_hh_num_in!G4)</f>
        <v>14953.107680959678</v>
      </c>
      <c r="H4" s="96">
        <f>IF(RES_hh_tes_in!H4=0,0,1000000/0.086*RES_hh_tes_in!H4/RES_hh_num_in!H4)</f>
        <v>15268.361424062223</v>
      </c>
      <c r="I4" s="96">
        <f>IF(RES_hh_tes_in!I4=0,0,1000000/0.086*RES_hh_tes_in!I4/RES_hh_num_in!I4)</f>
        <v>15466.495004779499</v>
      </c>
      <c r="J4" s="96">
        <f>IF(RES_hh_tes_in!J4=0,0,1000000/0.086*RES_hh_tes_in!J4/RES_hh_num_in!J4)</f>
        <v>15147.671733357685</v>
      </c>
      <c r="K4" s="96">
        <f>IF(RES_hh_tes_in!K4=0,0,1000000/0.086*RES_hh_tes_in!K4/RES_hh_num_in!K4)</f>
        <v>16059.254517382475</v>
      </c>
      <c r="L4" s="96">
        <f>IF(RES_hh_tes_in!L4=0,0,1000000/0.086*RES_hh_tes_in!L4/RES_hh_num_in!L4)</f>
        <v>17970.216740149041</v>
      </c>
      <c r="M4" s="96">
        <f>IF(RES_hh_tes_in!M4=0,0,1000000/0.086*RES_hh_tes_in!M4/RES_hh_num_in!M4)</f>
        <v>15202.723394375587</v>
      </c>
      <c r="N4" s="96">
        <f>IF(RES_hh_tes_in!N4=0,0,1000000/0.086*RES_hh_tes_in!N4/RES_hh_num_in!N4)</f>
        <v>16941.997908686229</v>
      </c>
      <c r="O4" s="96">
        <f>IF(RES_hh_tes_in!O4=0,0,1000000/0.086*RES_hh_tes_in!O4/RES_hh_num_in!O4)</f>
        <v>15940.20029275609</v>
      </c>
      <c r="P4" s="96">
        <f>IF(RES_hh_tes_in!P4=0,0,1000000/0.086*RES_hh_tes_in!P4/RES_hh_num_in!P4)</f>
        <v>16013.887402342647</v>
      </c>
      <c r="Q4" s="96">
        <f>IF(RES_hh_tes_in!Q4=0,0,1000000/0.086*RES_hh_tes_in!Q4/RES_hh_num_in!Q4)</f>
        <v>15664.069525000141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14570.714160673788</v>
      </c>
      <c r="D5" s="95">
        <f>IF(RES_hh_tes_in!D5=0,0,1000000/0.086*RES_hh_tes_in!D5/RES_hh_num_in!D5)</f>
        <v>14556.632622209972</v>
      </c>
      <c r="E5" s="95">
        <f>IF(RES_hh_tes_in!E5=0,0,1000000/0.086*RES_hh_tes_in!E5/RES_hh_num_in!E5)</f>
        <v>15498.646893952442</v>
      </c>
      <c r="F5" s="95">
        <f>IF(RES_hh_tes_in!F5=0,0,1000000/0.086*RES_hh_tes_in!F5/RES_hh_num_in!F5)</f>
        <v>14475.835593258274</v>
      </c>
      <c r="G5" s="95">
        <f>IF(RES_hh_tes_in!G5=0,0,1000000/0.086*RES_hh_tes_in!G5/RES_hh_num_in!G5)</f>
        <v>14257.880223206861</v>
      </c>
      <c r="H5" s="95">
        <f>IF(RES_hh_tes_in!H5=0,0,1000000/0.086*RES_hh_tes_in!H5/RES_hh_num_in!H5)</f>
        <v>14687.956687791349</v>
      </c>
      <c r="I5" s="95">
        <f>IF(RES_hh_tes_in!I5=0,0,1000000/0.086*RES_hh_tes_in!I5/RES_hh_num_in!I5)</f>
        <v>15006.832760301651</v>
      </c>
      <c r="J5" s="95">
        <f>IF(RES_hh_tes_in!J5=0,0,1000000/0.086*RES_hh_tes_in!J5/RES_hh_num_in!J5)</f>
        <v>0</v>
      </c>
      <c r="K5" s="95">
        <f>IF(RES_hh_tes_in!K5=0,0,1000000/0.086*RES_hh_tes_in!K5/RES_hh_num_in!K5)</f>
        <v>15438.491071677889</v>
      </c>
      <c r="L5" s="95">
        <f>IF(RES_hh_tes_in!L5=0,0,1000000/0.086*RES_hh_tes_in!L5/RES_hh_num_in!L5)</f>
        <v>17397.004568985823</v>
      </c>
      <c r="M5" s="95">
        <f>IF(RES_hh_tes_in!M5=0,0,1000000/0.086*RES_hh_tes_in!M5/RES_hh_num_in!M5)</f>
        <v>0</v>
      </c>
      <c r="N5" s="95">
        <f>IF(RES_hh_tes_in!N5=0,0,1000000/0.086*RES_hh_tes_in!N5/RES_hh_num_in!N5)</f>
        <v>16470.28887813825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14582.412334483692</v>
      </c>
      <c r="D7" s="95">
        <f>IF(RES_hh_tes_in!D7=0,0,1000000/0.086*RES_hh_tes_in!D7/RES_hh_num_in!D7)</f>
        <v>14264.063041339092</v>
      </c>
      <c r="E7" s="95">
        <f>IF(RES_hh_tes_in!E7=0,0,1000000/0.086*RES_hh_tes_in!E7/RES_hh_num_in!E7)</f>
        <v>15829.609992771379</v>
      </c>
      <c r="F7" s="95">
        <f>IF(RES_hh_tes_in!F7=0,0,1000000/0.086*RES_hh_tes_in!F7/RES_hh_num_in!F7)</f>
        <v>0</v>
      </c>
      <c r="G7" s="95">
        <f>IF(RES_hh_tes_in!G7=0,0,1000000/0.086*RES_hh_tes_in!G7/RES_hh_num_in!G7)</f>
        <v>14174.357379193272</v>
      </c>
      <c r="H7" s="95">
        <f>IF(RES_hh_tes_in!H7=0,0,1000000/0.086*RES_hh_tes_in!H7/RES_hh_num_in!H7)</f>
        <v>14210.594362898499</v>
      </c>
      <c r="I7" s="95">
        <f>IF(RES_hh_tes_in!I7=0,0,1000000/0.086*RES_hh_tes_in!I7/RES_hh_num_in!I7)</f>
        <v>14910.097392748557</v>
      </c>
      <c r="J7" s="95">
        <f>IF(RES_hh_tes_in!J7=0,0,1000000/0.086*RES_hh_tes_in!J7/RES_hh_num_in!J7)</f>
        <v>0</v>
      </c>
      <c r="K7" s="95">
        <f>IF(RES_hh_tes_in!K7=0,0,1000000/0.086*RES_hh_tes_in!K7/RES_hh_num_in!K7)</f>
        <v>15168.292204940115</v>
      </c>
      <c r="L7" s="95">
        <f>IF(RES_hh_tes_in!L7=0,0,1000000/0.086*RES_hh_tes_in!L7/RES_hh_num_in!L7)</f>
        <v>16997.908011667809</v>
      </c>
      <c r="M7" s="95">
        <f>IF(RES_hh_tes_in!M7=0,0,1000000/0.086*RES_hh_tes_in!M7/RES_hh_num_in!M7)</f>
        <v>13769.642254228345</v>
      </c>
      <c r="N7" s="95">
        <f>IF(RES_hh_tes_in!N7=0,0,1000000/0.086*RES_hh_tes_in!N7/RES_hh_num_in!N7)</f>
        <v>15512.284080440857</v>
      </c>
      <c r="O7" s="95">
        <f>IF(RES_hh_tes_in!O7=0,0,1000000/0.086*RES_hh_tes_in!O7/RES_hh_num_in!O7)</f>
        <v>14221.565760576919</v>
      </c>
      <c r="P7" s="95">
        <f>IF(RES_hh_tes_in!P7=0,0,1000000/0.086*RES_hh_tes_in!P7/RES_hh_num_in!P7)</f>
        <v>14825.396923854392</v>
      </c>
      <c r="Q7" s="95">
        <f>IF(RES_hh_tes_in!Q7=0,0,1000000/0.086*RES_hh_tes_in!Q7/RES_hh_num_in!Q7)</f>
        <v>14803.458466423866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14579.631614677553</v>
      </c>
      <c r="D8" s="95">
        <f>IF(RES_hh_tes_in!D8=0,0,1000000/0.086*RES_hh_tes_in!D8/RES_hh_num_in!D8)</f>
        <v>14902.974521883876</v>
      </c>
      <c r="E8" s="95">
        <f>IF(RES_hh_tes_in!E8=0,0,1000000/0.086*RES_hh_tes_in!E8/RES_hh_num_in!E8)</f>
        <v>15042.283316793908</v>
      </c>
      <c r="F8" s="95">
        <f>IF(RES_hh_tes_in!F8=0,0,1000000/0.086*RES_hh_tes_in!F8/RES_hh_num_in!F8)</f>
        <v>14493.116622954145</v>
      </c>
      <c r="G8" s="95">
        <f>IF(RES_hh_tes_in!G8=0,0,1000000/0.086*RES_hh_tes_in!G8/RES_hh_num_in!G8)</f>
        <v>14245.829631487917</v>
      </c>
      <c r="H8" s="95">
        <f>IF(RES_hh_tes_in!H8=0,0,1000000/0.086*RES_hh_tes_in!H8/RES_hh_num_in!H8)</f>
        <v>14666.101446856681</v>
      </c>
      <c r="I8" s="95">
        <f>IF(RES_hh_tes_in!I8=0,0,1000000/0.086*RES_hh_tes_in!I8/RES_hh_num_in!I8)</f>
        <v>14922.939821921977</v>
      </c>
      <c r="J8" s="95">
        <f>IF(RES_hh_tes_in!J8=0,0,1000000/0.086*RES_hh_tes_in!J8/RES_hh_num_in!J8)</f>
        <v>14381.626383351269</v>
      </c>
      <c r="K8" s="95">
        <f>IF(RES_hh_tes_in!K8=0,0,1000000/0.086*RES_hh_tes_in!K8/RES_hh_num_in!K8)</f>
        <v>15325.475022450613</v>
      </c>
      <c r="L8" s="95">
        <f>IF(RES_hh_tes_in!L8=0,0,1000000/0.086*RES_hh_tes_in!L8/RES_hh_num_in!L8)</f>
        <v>16959.155960197626</v>
      </c>
      <c r="M8" s="95">
        <f>IF(RES_hh_tes_in!M8=0,0,1000000/0.086*RES_hh_tes_in!M8/RES_hh_num_in!M8)</f>
        <v>0</v>
      </c>
      <c r="N8" s="95">
        <f>IF(RES_hh_tes_in!N8=0,0,1000000/0.086*RES_hh_tes_in!N8/RES_hh_num_in!N8)</f>
        <v>0</v>
      </c>
      <c r="O8" s="95">
        <f>IF(RES_hh_tes_in!O8=0,0,1000000/0.086*RES_hh_tes_in!O8/RES_hh_num_in!O8)</f>
        <v>0</v>
      </c>
      <c r="P8" s="95">
        <f>IF(RES_hh_tes_in!P8=0,0,1000000/0.086*RES_hh_tes_in!P8/RES_hh_num_in!P8)</f>
        <v>0</v>
      </c>
      <c r="Q8" s="95">
        <f>IF(RES_hh_tes_in!Q8=0,0,1000000/0.086*RES_hh_tes_in!Q8/RES_hh_num_in!Q8)</f>
        <v>0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14676.663882408542</v>
      </c>
      <c r="D9" s="95">
        <f>IF(RES_hh_tes_in!D9=0,0,1000000/0.086*RES_hh_tes_in!D9/RES_hh_num_in!D9)</f>
        <v>15051.767490566654</v>
      </c>
      <c r="E9" s="95">
        <f>IF(RES_hh_tes_in!E9=0,0,1000000/0.086*RES_hh_tes_in!E9/RES_hh_num_in!E9)</f>
        <v>15624.09193770325</v>
      </c>
      <c r="F9" s="95">
        <f>IF(RES_hh_tes_in!F9=0,0,1000000/0.086*RES_hh_tes_in!F9/RES_hh_num_in!F9)</f>
        <v>14974.054203254356</v>
      </c>
      <c r="G9" s="95">
        <f>IF(RES_hh_tes_in!G9=0,0,1000000/0.086*RES_hh_tes_in!G9/RES_hh_num_in!G9)</f>
        <v>14838.379798329099</v>
      </c>
      <c r="H9" s="95">
        <f>IF(RES_hh_tes_in!H9=0,0,1000000/0.086*RES_hh_tes_in!H9/RES_hh_num_in!H9)</f>
        <v>15379.71908349043</v>
      </c>
      <c r="I9" s="95">
        <f>IF(RES_hh_tes_in!I9=0,0,1000000/0.086*RES_hh_tes_in!I9/RES_hh_num_in!I9)</f>
        <v>15820.803664875621</v>
      </c>
      <c r="J9" s="95">
        <f>IF(RES_hh_tes_in!J9=0,0,1000000/0.086*RES_hh_tes_in!J9/RES_hh_num_in!J9)</f>
        <v>15387.186256545221</v>
      </c>
      <c r="K9" s="95">
        <f>IF(RES_hh_tes_in!K9=0,0,1000000/0.086*RES_hh_tes_in!K9/RES_hh_num_in!K9)</f>
        <v>16515.736864918461</v>
      </c>
      <c r="L9" s="95">
        <f>IF(RES_hh_tes_in!L9=0,0,1000000/0.086*RES_hh_tes_in!L9/RES_hh_num_in!L9)</f>
        <v>18505.41660009103</v>
      </c>
      <c r="M9" s="95">
        <f>IF(RES_hh_tes_in!M9=0,0,1000000/0.086*RES_hh_tes_in!M9/RES_hh_num_in!M9)</f>
        <v>15556.501962812254</v>
      </c>
      <c r="N9" s="95">
        <f>IF(RES_hh_tes_in!N9=0,0,1000000/0.086*RES_hh_tes_in!N9/RES_hh_num_in!N9)</f>
        <v>17151.611562685928</v>
      </c>
      <c r="O9" s="95">
        <f>IF(RES_hh_tes_in!O9=0,0,1000000/0.086*RES_hh_tes_in!O9/RES_hh_num_in!O9)</f>
        <v>15945.808684848271</v>
      </c>
      <c r="P9" s="95">
        <f>IF(RES_hh_tes_in!P9=0,0,1000000/0.086*RES_hh_tes_in!P9/RES_hh_num_in!P9)</f>
        <v>16365.618311901793</v>
      </c>
      <c r="Q9" s="95">
        <f>IF(RES_hh_tes_in!Q9=0,0,1000000/0.086*RES_hh_tes_in!Q9/RES_hh_num_in!Q9)</f>
        <v>15740.564703569951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14569.659211370108</v>
      </c>
      <c r="D11" s="95">
        <f>IF(RES_hh_tes_in!D11=0,0,1000000/0.086*RES_hh_tes_in!D11/RES_hh_num_in!D11)</f>
        <v>14596.509079604564</v>
      </c>
      <c r="E11" s="95">
        <f>IF(RES_hh_tes_in!E11=0,0,1000000/0.086*RES_hh_tes_in!E11/RES_hh_num_in!E11)</f>
        <v>15401.332205659317</v>
      </c>
      <c r="F11" s="95">
        <f>IF(RES_hh_tes_in!F11=0,0,1000000/0.086*RES_hh_tes_in!F11/RES_hh_num_in!F11)</f>
        <v>14442.042808730395</v>
      </c>
      <c r="G11" s="95">
        <f>IF(RES_hh_tes_in!G11=0,0,1000000/0.086*RES_hh_tes_in!G11/RES_hh_num_in!G11)</f>
        <v>14180.877594090762</v>
      </c>
      <c r="H11" s="95">
        <f>IF(RES_hh_tes_in!H11=0,0,1000000/0.086*RES_hh_tes_in!H11/RES_hh_num_in!H11)</f>
        <v>14635.689954284155</v>
      </c>
      <c r="I11" s="95">
        <f>IF(RES_hh_tes_in!I11=0,0,1000000/0.086*RES_hh_tes_in!I11/RES_hh_num_in!I11)</f>
        <v>14854.77116212999</v>
      </c>
      <c r="J11" s="95">
        <f>IF(RES_hh_tes_in!J11=0,0,1000000/0.086*RES_hh_tes_in!J11/RES_hh_num_in!J11)</f>
        <v>14349.624315811197</v>
      </c>
      <c r="K11" s="95">
        <f>IF(RES_hh_tes_in!K11=0,0,1000000/0.086*RES_hh_tes_in!K11/RES_hh_num_in!K11)</f>
        <v>15157.085247324825</v>
      </c>
      <c r="L11" s="95">
        <f>IF(RES_hh_tes_in!L11=0,0,1000000/0.086*RES_hh_tes_in!L11/RES_hh_num_in!L11)</f>
        <v>16899.069351103262</v>
      </c>
      <c r="M11" s="95">
        <f>IF(RES_hh_tes_in!M11=0,0,1000000/0.086*RES_hh_tes_in!M11/RES_hh_num_in!M11)</f>
        <v>14010.975722855395</v>
      </c>
      <c r="N11" s="95">
        <f>IF(RES_hh_tes_in!N11=0,0,1000000/0.086*RES_hh_tes_in!N11/RES_hh_num_in!N11)</f>
        <v>15577.430853709771</v>
      </c>
      <c r="O11" s="95">
        <f>IF(RES_hh_tes_in!O11=0,0,1000000/0.086*RES_hh_tes_in!O11/RES_hh_num_in!O11)</f>
        <v>14846.370113296745</v>
      </c>
      <c r="P11" s="95">
        <f>IF(RES_hh_tes_in!P11=0,0,1000000/0.086*RES_hh_tes_in!P11/RES_hh_num_in!P11)</f>
        <v>14683.008921227178</v>
      </c>
      <c r="Q11" s="95">
        <f>IF(RES_hh_tes_in!Q11=0,0,1000000/0.086*RES_hh_tes_in!Q11/RES_hh_num_in!Q11)</f>
        <v>14427.080344258891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15196.537098796611</v>
      </c>
      <c r="D12" s="95">
        <f>IF(RES_hh_tes_in!D12=0,0,1000000/0.086*RES_hh_tes_in!D12/RES_hh_num_in!D12)</f>
        <v>15440.422189700277</v>
      </c>
      <c r="E12" s="95">
        <f>IF(RES_hh_tes_in!E12=0,0,1000000/0.086*RES_hh_tes_in!E12/RES_hh_num_in!E12)</f>
        <v>16744.287410223609</v>
      </c>
      <c r="F12" s="95">
        <f>IF(RES_hh_tes_in!F12=0,0,1000000/0.086*RES_hh_tes_in!F12/RES_hh_num_in!F12)</f>
        <v>15932.162357415114</v>
      </c>
      <c r="G12" s="95">
        <f>IF(RES_hh_tes_in!G12=0,0,1000000/0.086*RES_hh_tes_in!G12/RES_hh_num_in!G12)</f>
        <v>15872.902792259085</v>
      </c>
      <c r="H12" s="95">
        <f>IF(RES_hh_tes_in!H12=0,0,1000000/0.086*RES_hh_tes_in!H12/RES_hh_num_in!H12)</f>
        <v>16376.426044961254</v>
      </c>
      <c r="I12" s="95">
        <f>IF(RES_hh_tes_in!I12=0,0,1000000/0.086*RES_hh_tes_in!I12/RES_hh_num_in!I12)</f>
        <v>16698.67274505537</v>
      </c>
      <c r="J12" s="95">
        <f>IF(RES_hh_tes_in!J12=0,0,1000000/0.086*RES_hh_tes_in!J12/RES_hh_num_in!J12)</f>
        <v>16155.190281051544</v>
      </c>
      <c r="K12" s="95">
        <f>IF(RES_hh_tes_in!K12=0,0,1000000/0.086*RES_hh_tes_in!K12/RES_hh_num_in!K12)</f>
        <v>17447.279345608757</v>
      </c>
      <c r="L12" s="95">
        <f>IF(RES_hh_tes_in!L12=0,0,1000000/0.086*RES_hh_tes_in!L12/RES_hh_num_in!L12)</f>
        <v>19546.240715309614</v>
      </c>
      <c r="M12" s="95">
        <f>IF(RES_hh_tes_in!M12=0,0,1000000/0.086*RES_hh_tes_in!M12/RES_hh_num_in!M12)</f>
        <v>16589.55981607339</v>
      </c>
      <c r="N12" s="95">
        <f>IF(RES_hh_tes_in!N12=0,0,1000000/0.086*RES_hh_tes_in!N12/RES_hh_num_in!N12)</f>
        <v>18480.767778029149</v>
      </c>
      <c r="O12" s="95">
        <f>IF(RES_hh_tes_in!O12=0,0,1000000/0.086*RES_hh_tes_in!O12/RES_hh_num_in!O12)</f>
        <v>17342.564382782344</v>
      </c>
      <c r="P12" s="95">
        <f>IF(RES_hh_tes_in!P12=0,0,1000000/0.086*RES_hh_tes_in!P12/RES_hh_num_in!P12)</f>
        <v>17366.405927864089</v>
      </c>
      <c r="Q12" s="95">
        <f>IF(RES_hh_tes_in!Q12=0,0,1000000/0.086*RES_hh_tes_in!Q12/RES_hh_num_in!Q12)</f>
        <v>16860.152195784973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14963.691247935358</v>
      </c>
      <c r="D13" s="22">
        <f>IF(RES_hh_tes_in!D13=0,0,1000000/0.086*RES_hh_tes_in!D13/RES_hh_num_in!D13)</f>
        <v>14887.749575909915</v>
      </c>
      <c r="E13" s="22">
        <f>IF(RES_hh_tes_in!E13=0,0,1000000/0.086*RES_hh_tes_in!E13/RES_hh_num_in!E13)</f>
        <v>15818.227176432121</v>
      </c>
      <c r="F13" s="22">
        <f>IF(RES_hh_tes_in!F13=0,0,1000000/0.086*RES_hh_tes_in!F13/RES_hh_num_in!F13)</f>
        <v>14694.088312408539</v>
      </c>
      <c r="G13" s="22">
        <f>IF(RES_hh_tes_in!G13=0,0,1000000/0.086*RES_hh_tes_in!G13/RES_hh_num_in!G13)</f>
        <v>14518.317166157793</v>
      </c>
      <c r="H13" s="22">
        <f>IF(RES_hh_tes_in!H13=0,0,1000000/0.086*RES_hh_tes_in!H13/RES_hh_num_in!H13)</f>
        <v>14904.964580319778</v>
      </c>
      <c r="I13" s="22">
        <f>IF(RES_hh_tes_in!I13=0,0,1000000/0.086*RES_hh_tes_in!I13/RES_hh_num_in!I13)</f>
        <v>14944.899835532715</v>
      </c>
      <c r="J13" s="22">
        <f>IF(RES_hh_tes_in!J13=0,0,1000000/0.086*RES_hh_tes_in!J13/RES_hh_num_in!J13)</f>
        <v>13935.346349832</v>
      </c>
      <c r="K13" s="22">
        <f>IF(RES_hh_tes_in!K13=0,0,1000000/0.086*RES_hh_tes_in!K13/RES_hh_num_in!K13)</f>
        <v>15777.231092095637</v>
      </c>
      <c r="L13" s="22">
        <f>IF(RES_hh_tes_in!L13=0,0,1000000/0.086*RES_hh_tes_in!L13/RES_hh_num_in!L13)</f>
        <v>17745.024413652332</v>
      </c>
      <c r="M13" s="22">
        <f>IF(RES_hh_tes_in!M13=0,0,1000000/0.086*RES_hh_tes_in!M13/RES_hh_num_in!M13)</f>
        <v>15031.896896826169</v>
      </c>
      <c r="N13" s="22">
        <f>IF(RES_hh_tes_in!N13=0,0,1000000/0.086*RES_hh_tes_in!N13/RES_hh_num_in!N13)</f>
        <v>16842.987495685713</v>
      </c>
      <c r="O13" s="22">
        <f>IF(RES_hh_tes_in!O13=0,0,1000000/0.086*RES_hh_tes_in!O13/RES_hh_num_in!O13)</f>
        <v>15820.894629117218</v>
      </c>
      <c r="P13" s="22">
        <f>IF(RES_hh_tes_in!P13=0,0,1000000/0.086*RES_hh_tes_in!P13/RES_hh_num_in!P13)</f>
        <v>15860.888411768441</v>
      </c>
      <c r="Q13" s="22">
        <f>IF(RES_hh_tes_in!Q13=0,0,1000000/0.086*RES_hh_tes_in!Q13/RES_hh_num_in!Q13)</f>
        <v>15430.431821708595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191.54681784099063</v>
      </c>
      <c r="D14" s="98">
        <f>IF(RES_hh_tes_in!D14=0,0,1000000/0.086*RES_hh_tes_in!D14/RES_hh_num_in!D14)</f>
        <v>90.572331719005675</v>
      </c>
      <c r="E14" s="98">
        <f>IF(RES_hh_tes_in!E14=0,0,1000000/0.086*RES_hh_tes_in!E14/RES_hh_num_in!E14)</f>
        <v>121.1837291255397</v>
      </c>
      <c r="F14" s="98">
        <f>IF(RES_hh_tes_in!F14=0,0,1000000/0.086*RES_hh_tes_in!F14/RES_hh_num_in!F14)</f>
        <v>84.225696589189781</v>
      </c>
      <c r="G14" s="98">
        <f>IF(RES_hh_tes_in!G14=0,0,1000000/0.086*RES_hh_tes_in!G14/RES_hh_num_in!G14)</f>
        <v>106.83693206217012</v>
      </c>
      <c r="H14" s="98">
        <f>IF(RES_hh_tes_in!H14=0,0,1000000/0.086*RES_hh_tes_in!H14/RES_hh_num_in!H14)</f>
        <v>106.91829478493338</v>
      </c>
      <c r="I14" s="98">
        <f>IF(RES_hh_tes_in!I14=0,0,1000000/0.086*RES_hh_tes_in!I14/RES_hh_num_in!I14)</f>
        <v>111.40890591636318</v>
      </c>
      <c r="J14" s="98">
        <f>IF(RES_hh_tes_in!J14=0,0,1000000/0.086*RES_hh_tes_in!J14/RES_hh_num_in!J14)</f>
        <v>82.187948917911385</v>
      </c>
      <c r="K14" s="98">
        <f>IF(RES_hh_tes_in!K14=0,0,1000000/0.086*RES_hh_tes_in!K14/RES_hh_num_in!K14)</f>
        <v>152.25818978707821</v>
      </c>
      <c r="L14" s="98">
        <f>IF(RES_hh_tes_in!L14=0,0,1000000/0.086*RES_hh_tes_in!L14/RES_hh_num_in!L14)</f>
        <v>228.23387574155834</v>
      </c>
      <c r="M14" s="98">
        <f>IF(RES_hh_tes_in!M14=0,0,1000000/0.086*RES_hh_tes_in!M14/RES_hh_num_in!M14)</f>
        <v>157.61006363100853</v>
      </c>
      <c r="N14" s="98">
        <f>IF(RES_hh_tes_in!N14=0,0,1000000/0.086*RES_hh_tes_in!N14/RES_hh_num_in!N14)</f>
        <v>234.87364938301886</v>
      </c>
      <c r="O14" s="98">
        <f>IF(RES_hh_tes_in!O14=0,0,1000000/0.086*RES_hh_tes_in!O14/RES_hh_num_in!O14)</f>
        <v>191.57671689867468</v>
      </c>
      <c r="P14" s="98">
        <f>IF(RES_hh_tes_in!P14=0,0,1000000/0.086*RES_hh_tes_in!P14/RES_hh_num_in!P14)</f>
        <v>205.55955788179682</v>
      </c>
      <c r="Q14" s="98">
        <f>IF(RES_hh_tes_in!Q14=0,0,1000000/0.086*RES_hh_tes_in!Q14/RES_hh_num_in!Q14)</f>
        <v>186.31982485297186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108.25745568953343</v>
      </c>
      <c r="D15" s="96">
        <f t="shared" si="0"/>
        <v>104.54436525115042</v>
      </c>
      <c r="E15" s="96">
        <f t="shared" si="0"/>
        <v>93.295402168177375</v>
      </c>
      <c r="F15" s="96">
        <f t="shared" si="0"/>
        <v>82.171642277912568</v>
      </c>
      <c r="G15" s="96">
        <f t="shared" si="0"/>
        <v>113.91066052438507</v>
      </c>
      <c r="H15" s="96">
        <f t="shared" si="0"/>
        <v>127.74824626627215</v>
      </c>
      <c r="I15" s="96">
        <f t="shared" si="0"/>
        <v>148.05875389325297</v>
      </c>
      <c r="J15" s="96">
        <f t="shared" si="0"/>
        <v>194.82401189938219</v>
      </c>
      <c r="K15" s="96">
        <f t="shared" si="0"/>
        <v>201.474058671417</v>
      </c>
      <c r="L15" s="96">
        <f t="shared" si="0"/>
        <v>248.53963129041739</v>
      </c>
      <c r="M15" s="96">
        <f t="shared" si="0"/>
        <v>271.9188650445148</v>
      </c>
      <c r="N15" s="96">
        <f t="shared" si="0"/>
        <v>224.31111821471094</v>
      </c>
      <c r="O15" s="96">
        <f t="shared" si="0"/>
        <v>263.77911559950371</v>
      </c>
      <c r="P15" s="96">
        <f t="shared" si="0"/>
        <v>204.75696090319983</v>
      </c>
      <c r="Q15" s="96">
        <f t="shared" si="0"/>
        <v>235.14736031905298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108.25745568953343</v>
      </c>
      <c r="D16" s="97">
        <f>IF(RES_hh_tes_in!D16=0,0,1000000/0.086*RES_hh_tes_in!D16/RES_hh_num_in!D$3)</f>
        <v>104.54436525115042</v>
      </c>
      <c r="E16" s="97">
        <f>IF(RES_hh_tes_in!E16=0,0,1000000/0.086*RES_hh_tes_in!E16/RES_hh_num_in!E$3)</f>
        <v>93.295402168177375</v>
      </c>
      <c r="F16" s="97">
        <f>IF(RES_hh_tes_in!F16=0,0,1000000/0.086*RES_hh_tes_in!F16/RES_hh_num_in!F$3)</f>
        <v>82.171642277912568</v>
      </c>
      <c r="G16" s="97">
        <f>IF(RES_hh_tes_in!G16=0,0,1000000/0.086*RES_hh_tes_in!G16/RES_hh_num_in!G$3)</f>
        <v>113.91066052438507</v>
      </c>
      <c r="H16" s="97">
        <f>IF(RES_hh_tes_in!H16=0,0,1000000/0.086*RES_hh_tes_in!H16/RES_hh_num_in!H$3)</f>
        <v>127.74824626627215</v>
      </c>
      <c r="I16" s="97">
        <f>IF(RES_hh_tes_in!I16=0,0,1000000/0.086*RES_hh_tes_in!I16/RES_hh_num_in!I$3)</f>
        <v>148.05875389325297</v>
      </c>
      <c r="J16" s="97">
        <f>IF(RES_hh_tes_in!J16=0,0,1000000/0.086*RES_hh_tes_in!J16/RES_hh_num_in!J$3)</f>
        <v>194.82401189938219</v>
      </c>
      <c r="K16" s="97">
        <f>IF(RES_hh_tes_in!K16=0,0,1000000/0.086*RES_hh_tes_in!K16/RES_hh_num_in!K$3)</f>
        <v>201.474058671417</v>
      </c>
      <c r="L16" s="97">
        <f>IF(RES_hh_tes_in!L16=0,0,1000000/0.086*RES_hh_tes_in!L16/RES_hh_num_in!L$3)</f>
        <v>248.53963129041739</v>
      </c>
      <c r="M16" s="97">
        <f>IF(RES_hh_tes_in!M16=0,0,1000000/0.086*RES_hh_tes_in!M16/RES_hh_num_in!M$3)</f>
        <v>271.9188650445148</v>
      </c>
      <c r="N16" s="97">
        <f>IF(RES_hh_tes_in!N16=0,0,1000000/0.086*RES_hh_tes_in!N16/RES_hh_num_in!N$3)</f>
        <v>224.31111821471094</v>
      </c>
      <c r="O16" s="97">
        <f>IF(RES_hh_tes_in!O16=0,0,1000000/0.086*RES_hh_tes_in!O16/RES_hh_num_in!O$3)</f>
        <v>263.77911559950371</v>
      </c>
      <c r="P16" s="97">
        <f>IF(RES_hh_tes_in!P16=0,0,1000000/0.086*RES_hh_tes_in!P16/RES_hh_num_in!P$3)</f>
        <v>204.75696090319983</v>
      </c>
      <c r="Q16" s="97">
        <f>IF(RES_hh_tes_in!Q16=0,0,1000000/0.086*RES_hh_tes_in!Q16/RES_hh_num_in!Q$3)</f>
        <v>235.14736031905298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2403.7834046915732</v>
      </c>
      <c r="D17" s="96">
        <f>IF(RES_hh_tes_in!D17=0,0,1000000/0.086*RES_hh_tes_in!D17/RES_hh_num_in!D17)</f>
        <v>2404.1039497999045</v>
      </c>
      <c r="E17" s="96">
        <f>IF(RES_hh_tes_in!E17=0,0,1000000/0.086*RES_hh_tes_in!E17/RES_hh_num_in!E17)</f>
        <v>2376.8898519046334</v>
      </c>
      <c r="F17" s="96">
        <f>IF(RES_hh_tes_in!F17=0,0,1000000/0.086*RES_hh_tes_in!F17/RES_hh_num_in!F17)</f>
        <v>2375.8997910102503</v>
      </c>
      <c r="G17" s="96">
        <f>IF(RES_hh_tes_in!G17=0,0,1000000/0.086*RES_hh_tes_in!G17/RES_hh_num_in!G17)</f>
        <v>2417.0496979630816</v>
      </c>
      <c r="H17" s="96">
        <f>IF(RES_hh_tes_in!H17=0,0,1000000/0.086*RES_hh_tes_in!H17/RES_hh_num_in!H17)</f>
        <v>2419.5529313693301</v>
      </c>
      <c r="I17" s="96">
        <f>IF(RES_hh_tes_in!I17=0,0,1000000/0.086*RES_hh_tes_in!I17/RES_hh_num_in!I17)</f>
        <v>2391.4697408702305</v>
      </c>
      <c r="J17" s="96">
        <f>IF(RES_hh_tes_in!J17=0,0,1000000/0.086*RES_hh_tes_in!J17/RES_hh_num_in!J17)</f>
        <v>2417.8459020700188</v>
      </c>
      <c r="K17" s="96">
        <f>IF(RES_hh_tes_in!K17=0,0,1000000/0.086*RES_hh_tes_in!K17/RES_hh_num_in!K17)</f>
        <v>2502.2609605504963</v>
      </c>
      <c r="L17" s="96">
        <f>IF(RES_hh_tes_in!L17=0,0,1000000/0.086*RES_hh_tes_in!L17/RES_hh_num_in!L17)</f>
        <v>2567.1697957925403</v>
      </c>
      <c r="M17" s="96">
        <f>IF(RES_hh_tes_in!M17=0,0,1000000/0.086*RES_hh_tes_in!M17/RES_hh_num_in!M17)</f>
        <v>2676.5337583347018</v>
      </c>
      <c r="N17" s="96">
        <f>IF(RES_hh_tes_in!N17=0,0,1000000/0.086*RES_hh_tes_in!N17/RES_hh_num_in!N17)</f>
        <v>2755.1190058302882</v>
      </c>
      <c r="O17" s="96">
        <f>IF(RES_hh_tes_in!O17=0,0,1000000/0.086*RES_hh_tes_in!O17/RES_hh_num_in!O17)</f>
        <v>2751.4174994510122</v>
      </c>
      <c r="P17" s="96">
        <f>IF(RES_hh_tes_in!P17=0,0,1000000/0.086*RES_hh_tes_in!P17/RES_hh_num_in!P17)</f>
        <v>2727.3711762001294</v>
      </c>
      <c r="Q17" s="96">
        <f>IF(RES_hh_tes_in!Q17=0,0,1000000/0.086*RES_hh_tes_in!Q17/RES_hh_num_in!Q17)</f>
        <v>2683.1319072272258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2358.8460159721044</v>
      </c>
      <c r="D20" s="95">
        <f>IF(RES_hh_tes_in!D20=0,0,1000000/0.086*RES_hh_tes_in!D20/RES_hh_num_in!D20)</f>
        <v>2280.8196945043896</v>
      </c>
      <c r="E20" s="95">
        <f>IF(RES_hh_tes_in!E20=0,0,1000000/0.086*RES_hh_tes_in!E20/RES_hh_num_in!E20)</f>
        <v>2387.6098741695905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2198.5038817897253</v>
      </c>
      <c r="H20" s="95">
        <f>IF(RES_hh_tes_in!H20=0,0,1000000/0.086*RES_hh_tes_in!H20/RES_hh_num_in!H20)</f>
        <v>2059.527196570627</v>
      </c>
      <c r="I20" s="95">
        <f>IF(RES_hh_tes_in!I20=0,0,1000000/0.086*RES_hh_tes_in!I20/RES_hh_num_in!I20)</f>
        <v>2342.4872448484698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2236.3051395752182</v>
      </c>
      <c r="L20" s="95">
        <f>IF(RES_hh_tes_in!L20=0,0,1000000/0.086*RES_hh_tes_in!L20/RES_hh_num_in!L20)</f>
        <v>2215.0289304028429</v>
      </c>
      <c r="M20" s="95">
        <f>IF(RES_hh_tes_in!M20=0,0,1000000/0.086*RES_hh_tes_in!M20/RES_hh_num_in!M20)</f>
        <v>2199.6874849332107</v>
      </c>
      <c r="N20" s="95">
        <f>IF(RES_hh_tes_in!N20=0,0,1000000/0.086*RES_hh_tes_in!N20/RES_hh_num_in!N20)</f>
        <v>2221.4973231251938</v>
      </c>
      <c r="O20" s="95">
        <f>IF(RES_hh_tes_in!O20=0,0,1000000/0.086*RES_hh_tes_in!O20/RES_hh_num_in!O20)</f>
        <v>2226.9767207688078</v>
      </c>
      <c r="P20" s="95">
        <f>IF(RES_hh_tes_in!P20=0,0,1000000/0.086*RES_hh_tes_in!P20/RES_hh_num_in!P20)</f>
        <v>2233.581784786561</v>
      </c>
      <c r="Q20" s="95">
        <f>IF(RES_hh_tes_in!Q20=0,0,1000000/0.086*RES_hh_tes_in!Q20/RES_hh_num_in!Q20)</f>
        <v>2208.7834863147464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2351.3938658610223</v>
      </c>
      <c r="D21" s="95">
        <f>IF(RES_hh_tes_in!D21=0,0,1000000/0.086*RES_hh_tes_in!D21/RES_hh_num_in!D21)</f>
        <v>2363.3225966332598</v>
      </c>
      <c r="E21" s="95">
        <f>IF(RES_hh_tes_in!E21=0,0,1000000/0.086*RES_hh_tes_in!E21/RES_hh_num_in!E21)</f>
        <v>2304.9702637300902</v>
      </c>
      <c r="F21" s="95">
        <f>IF(RES_hh_tes_in!F21=0,0,1000000/0.086*RES_hh_tes_in!F21/RES_hh_num_in!F21)</f>
        <v>2314.3069979251154</v>
      </c>
      <c r="G21" s="95">
        <f>IF(RES_hh_tes_in!G21=0,0,1000000/0.086*RES_hh_tes_in!G21/RES_hh_num_in!G21)</f>
        <v>2298.556987838208</v>
      </c>
      <c r="H21" s="95">
        <f>IF(RES_hh_tes_in!H21=0,0,1000000/0.086*RES_hh_tes_in!H21/RES_hh_num_in!H21)</f>
        <v>2300.582199731829</v>
      </c>
      <c r="I21" s="95">
        <f>IF(RES_hh_tes_in!I21=0,0,1000000/0.086*RES_hh_tes_in!I21/RES_hh_num_in!I21)</f>
        <v>2303.2634346622795</v>
      </c>
      <c r="J21" s="95">
        <f>IF(RES_hh_tes_in!J21=0,0,1000000/0.086*RES_hh_tes_in!J21/RES_hh_num_in!J21)</f>
        <v>2267.1993874058321</v>
      </c>
      <c r="K21" s="95">
        <f>IF(RES_hh_tes_in!K21=0,0,1000000/0.086*RES_hh_tes_in!K21/RES_hh_num_in!K21)</f>
        <v>2277.7001097480556</v>
      </c>
      <c r="L21" s="95">
        <f>IF(RES_hh_tes_in!L21=0,0,1000000/0.086*RES_hh_tes_in!L21/RES_hh_num_in!L21)</f>
        <v>2232.9661565981278</v>
      </c>
      <c r="M21" s="95">
        <f>IF(RES_hh_tes_in!M21=0,0,1000000/0.086*RES_hh_tes_in!M21/RES_hh_num_in!M21)</f>
        <v>0</v>
      </c>
      <c r="N21" s="95">
        <f>IF(RES_hh_tes_in!N21=0,0,1000000/0.086*RES_hh_tes_in!N21/RES_hh_num_in!N21)</f>
        <v>0</v>
      </c>
      <c r="O21" s="95">
        <f>IF(RES_hh_tes_in!O21=0,0,1000000/0.086*RES_hh_tes_in!O21/RES_hh_num_in!O21)</f>
        <v>0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2363.3361975152789</v>
      </c>
      <c r="D22" s="95">
        <f>IF(RES_hh_tes_in!D22=0,0,1000000/0.086*RES_hh_tes_in!D22/RES_hh_num_in!D22)</f>
        <v>2366.2688449654825</v>
      </c>
      <c r="E22" s="95">
        <f>IF(RES_hh_tes_in!E22=0,0,1000000/0.086*RES_hh_tes_in!E22/RES_hh_num_in!E22)</f>
        <v>2358.2986280623541</v>
      </c>
      <c r="F22" s="95">
        <f>IF(RES_hh_tes_in!F22=0,0,1000000/0.086*RES_hh_tes_in!F22/RES_hh_num_in!F22)</f>
        <v>2362.6744327249266</v>
      </c>
      <c r="G22" s="95">
        <f>IF(RES_hh_tes_in!G22=0,0,1000000/0.086*RES_hh_tes_in!G22/RES_hh_num_in!G22)</f>
        <v>2356.6454344209069</v>
      </c>
      <c r="H22" s="95">
        <f>IF(RES_hh_tes_in!H22=0,0,1000000/0.086*RES_hh_tes_in!H22/RES_hh_num_in!H22)</f>
        <v>2351.8933673370107</v>
      </c>
      <c r="I22" s="95">
        <f>IF(RES_hh_tes_in!I22=0,0,1000000/0.086*RES_hh_tes_in!I22/RES_hh_num_in!I22)</f>
        <v>2367.5472212201112</v>
      </c>
      <c r="J22" s="95">
        <f>IF(RES_hh_tes_in!J22=0,0,1000000/0.086*RES_hh_tes_in!J22/RES_hh_num_in!J22)</f>
        <v>2373.2861558425648</v>
      </c>
      <c r="K22" s="95">
        <f>IF(RES_hh_tes_in!K22=0,0,1000000/0.086*RES_hh_tes_in!K22/RES_hh_num_in!K22)</f>
        <v>2373.9415485325544</v>
      </c>
      <c r="L22" s="95">
        <f>IF(RES_hh_tes_in!L22=0,0,1000000/0.086*RES_hh_tes_in!L22/RES_hh_num_in!L22)</f>
        <v>2340.1225270478017</v>
      </c>
      <c r="M22" s="95">
        <f>IF(RES_hh_tes_in!M22=0,0,1000000/0.086*RES_hh_tes_in!M22/RES_hh_num_in!M22)</f>
        <v>2344.9621527886866</v>
      </c>
      <c r="N22" s="95">
        <f>IF(RES_hh_tes_in!N22=0,0,1000000/0.086*RES_hh_tes_in!N22/RES_hh_num_in!N22)</f>
        <v>2370.7836904640326</v>
      </c>
      <c r="O22" s="95">
        <f>IF(RES_hh_tes_in!O22=0,0,1000000/0.086*RES_hh_tes_in!O22/RES_hh_num_in!O22)</f>
        <v>2328.6498330879872</v>
      </c>
      <c r="P22" s="95">
        <f>IF(RES_hh_tes_in!P22=0,0,1000000/0.086*RES_hh_tes_in!P22/RES_hh_num_in!P22)</f>
        <v>2351.5068566558848</v>
      </c>
      <c r="Q22" s="95">
        <f>IF(RES_hh_tes_in!Q22=0,0,1000000/0.086*RES_hh_tes_in!Q22/RES_hh_num_in!Q22)</f>
        <v>2317.5578369232744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2341.7675933863493</v>
      </c>
      <c r="D24" s="95">
        <f>IF(RES_hh_tes_in!D24=0,0,1000000/0.086*RES_hh_tes_in!D24/RES_hh_num_in!D24)</f>
        <v>2345.6546106174519</v>
      </c>
      <c r="E24" s="95">
        <f>IF(RES_hh_tes_in!E24=0,0,1000000/0.086*RES_hh_tes_in!E24/RES_hh_num_in!E24)</f>
        <v>2336.2966541628216</v>
      </c>
      <c r="F24" s="95">
        <f>IF(RES_hh_tes_in!F24=0,0,1000000/0.086*RES_hh_tes_in!F24/RES_hh_num_in!F24)</f>
        <v>2328.8667231834152</v>
      </c>
      <c r="G24" s="95">
        <f>IF(RES_hh_tes_in!G24=0,0,1000000/0.086*RES_hh_tes_in!G24/RES_hh_num_in!G24)</f>
        <v>2300.7457559395593</v>
      </c>
      <c r="H24" s="95">
        <f>IF(RES_hh_tes_in!H24=0,0,1000000/0.086*RES_hh_tes_in!H24/RES_hh_num_in!H24)</f>
        <v>2295.009045889914</v>
      </c>
      <c r="I24" s="95">
        <f>IF(RES_hh_tes_in!I24=0,0,1000000/0.086*RES_hh_tes_in!I24/RES_hh_num_in!I24)</f>
        <v>2310.4083408379856</v>
      </c>
      <c r="J24" s="95">
        <f>IF(RES_hh_tes_in!J24=0,0,1000000/0.086*RES_hh_tes_in!J24/RES_hh_num_in!J24)</f>
        <v>2282.2639994372685</v>
      </c>
      <c r="K24" s="95">
        <f>IF(RES_hh_tes_in!K24=0,0,1000000/0.086*RES_hh_tes_in!K24/RES_hh_num_in!K24)</f>
        <v>2296.2227922418683</v>
      </c>
      <c r="L24" s="95">
        <f>IF(RES_hh_tes_in!L24=0,0,1000000/0.086*RES_hh_tes_in!L24/RES_hh_num_in!L24)</f>
        <v>2257.0757731236286</v>
      </c>
      <c r="M24" s="95">
        <f>IF(RES_hh_tes_in!M24=0,0,1000000/0.086*RES_hh_tes_in!M24/RES_hh_num_in!M24)</f>
        <v>2257.4706248329489</v>
      </c>
      <c r="N24" s="95">
        <f>IF(RES_hh_tes_in!N24=0,0,1000000/0.086*RES_hh_tes_in!N24/RES_hh_num_in!N24)</f>
        <v>2256.7738090003736</v>
      </c>
      <c r="O24" s="95">
        <f>IF(RES_hh_tes_in!O24=0,0,1000000/0.086*RES_hh_tes_in!O24/RES_hh_num_in!O24)</f>
        <v>2270.8873707318157</v>
      </c>
      <c r="P24" s="95">
        <f>IF(RES_hh_tes_in!P24=0,0,1000000/0.086*RES_hh_tes_in!P24/RES_hh_num_in!P24)</f>
        <v>2235.4637298626408</v>
      </c>
      <c r="Q24" s="95">
        <f>IF(RES_hh_tes_in!Q24=0,0,1000000/0.086*RES_hh_tes_in!Q24/RES_hh_num_in!Q24)</f>
        <v>2218.3973148849946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2458.6703194196862</v>
      </c>
      <c r="D25" s="22">
        <f>IF(RES_hh_tes_in!D25=0,0,1000000/0.086*RES_hh_tes_in!D25/RES_hh_num_in!D25)</f>
        <v>2461.3919873158916</v>
      </c>
      <c r="E25" s="22">
        <f>IF(RES_hh_tes_in!E25=0,0,1000000/0.086*RES_hh_tes_in!E25/RES_hh_num_in!E25)</f>
        <v>2396.4392996454039</v>
      </c>
      <c r="F25" s="22">
        <f>IF(RES_hh_tes_in!F25=0,0,1000000/0.086*RES_hh_tes_in!F25/RES_hh_num_in!F25)</f>
        <v>2409.7173630344246</v>
      </c>
      <c r="G25" s="22">
        <f>IF(RES_hh_tes_in!G25=0,0,1000000/0.086*RES_hh_tes_in!G25/RES_hh_num_in!G25)</f>
        <v>2456.6263353091549</v>
      </c>
      <c r="H25" s="22">
        <f>IF(RES_hh_tes_in!H25=0,0,1000000/0.086*RES_hh_tes_in!H25/RES_hh_num_in!H25)</f>
        <v>2495.3414071584489</v>
      </c>
      <c r="I25" s="22">
        <f>IF(RES_hh_tes_in!I25=0,0,1000000/0.086*RES_hh_tes_in!I25/RES_hh_num_in!I25)</f>
        <v>2456.2410695913973</v>
      </c>
      <c r="J25" s="22">
        <f>IF(RES_hh_tes_in!J25=0,0,1000000/0.086*RES_hh_tes_in!J25/RES_hh_num_in!J25)</f>
        <v>2511.1155516204085</v>
      </c>
      <c r="K25" s="22">
        <f>IF(RES_hh_tes_in!K25=0,0,1000000/0.086*RES_hh_tes_in!K25/RES_hh_num_in!K25)</f>
        <v>2707.0409183771035</v>
      </c>
      <c r="L25" s="22">
        <f>IF(RES_hh_tes_in!L25=0,0,1000000/0.086*RES_hh_tes_in!L25/RES_hh_num_in!L25)</f>
        <v>2832.8344215504585</v>
      </c>
      <c r="M25" s="22">
        <f>IF(RES_hh_tes_in!M25=0,0,1000000/0.086*RES_hh_tes_in!M25/RES_hh_num_in!M25)</f>
        <v>2872.7088182499438</v>
      </c>
      <c r="N25" s="22">
        <f>IF(RES_hh_tes_in!N25=0,0,1000000/0.086*RES_hh_tes_in!N25/RES_hh_num_in!N25)</f>
        <v>3005.7295953273465</v>
      </c>
      <c r="O25" s="22">
        <f>IF(RES_hh_tes_in!O25=0,0,1000000/0.086*RES_hh_tes_in!O25/RES_hh_num_in!O25)</f>
        <v>3008.017040062196</v>
      </c>
      <c r="P25" s="22">
        <f>IF(RES_hh_tes_in!P25=0,0,1000000/0.086*RES_hh_tes_in!P25/RES_hh_num_in!P25)</f>
        <v>3005.234811637466</v>
      </c>
      <c r="Q25" s="22">
        <f>IF(RES_hh_tes_in!Q25=0,0,1000000/0.086*RES_hh_tes_in!Q25/RES_hh_num_in!Q25)</f>
        <v>2954.801046666295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236.94160129446973</v>
      </c>
      <c r="D26" s="18">
        <f>IF(RES_hh_tes_in!D26=0,0,1000000/0.086*RES_hh_tes_in!D26/RES_hh_num_in!D26)</f>
        <v>236.66556921692637</v>
      </c>
      <c r="E26" s="18">
        <f>IF(RES_hh_tes_in!E26=0,0,1000000/0.086*RES_hh_tes_in!E26/RES_hh_num_in!E26)</f>
        <v>236.49463849064574</v>
      </c>
      <c r="F26" s="18">
        <f>IF(RES_hh_tes_in!F26=0,0,1000000/0.086*RES_hh_tes_in!F26/RES_hh_num_in!F26)</f>
        <v>236.1925852199804</v>
      </c>
      <c r="G26" s="18">
        <f>IF(RES_hh_tes_in!G26=0,0,1000000/0.086*RES_hh_tes_in!G26/RES_hh_num_in!G26)</f>
        <v>236.32209593138086</v>
      </c>
      <c r="H26" s="18">
        <f>IF(RES_hh_tes_in!H26=0,0,1000000/0.086*RES_hh_tes_in!H26/RES_hh_num_in!H26)</f>
        <v>236.03553088827746</v>
      </c>
      <c r="I26" s="18">
        <f>IF(RES_hh_tes_in!I26=0,0,1000000/0.086*RES_hh_tes_in!I26/RES_hh_num_in!I26)</f>
        <v>233.9457168794587</v>
      </c>
      <c r="J26" s="18">
        <f>IF(RES_hh_tes_in!J26=0,0,1000000/0.086*RES_hh_tes_in!J26/RES_hh_num_in!J26)</f>
        <v>236.45135429060659</v>
      </c>
      <c r="K26" s="18">
        <f>IF(RES_hh_tes_in!K26=0,0,1000000/0.086*RES_hh_tes_in!K26/RES_hh_num_in!K26)</f>
        <v>235.68796156461002</v>
      </c>
      <c r="L26" s="18">
        <f>IF(RES_hh_tes_in!L26=0,0,1000000/0.086*RES_hh_tes_in!L26/RES_hh_num_in!L26)</f>
        <v>234.30809516365451</v>
      </c>
      <c r="M26" s="18">
        <f>IF(RES_hh_tes_in!M26=0,0,1000000/0.086*RES_hh_tes_in!M26/RES_hh_num_in!M26)</f>
        <v>233.49342807626556</v>
      </c>
      <c r="N26" s="18">
        <f>IF(RES_hh_tes_in!N26=0,0,1000000/0.086*RES_hh_tes_in!N26/RES_hh_num_in!N26)</f>
        <v>232.74422381869107</v>
      </c>
      <c r="O26" s="18">
        <f>IF(RES_hh_tes_in!O26=0,0,1000000/0.086*RES_hh_tes_in!O26/RES_hh_num_in!O26)</f>
        <v>232.58318437974771</v>
      </c>
      <c r="P26" s="18">
        <f>IF(RES_hh_tes_in!P26=0,0,1000000/0.086*RES_hh_tes_in!P26/RES_hh_num_in!P26)</f>
        <v>231.63199187054116</v>
      </c>
      <c r="Q26" s="18">
        <f>IF(RES_hh_tes_in!Q26=0,0,1000000/0.086*RES_hh_tes_in!Q26/RES_hh_num_in!Q26)</f>
        <v>227.5927724814334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699.48189029628975</v>
      </c>
      <c r="D27" s="96">
        <f>IF(RES_hh_tes_in!D27=0,0,1000000/0.086*RES_hh_tes_in!D27/RES_hh_num_in!D27)</f>
        <v>704.57247414976371</v>
      </c>
      <c r="E27" s="96">
        <f>IF(RES_hh_tes_in!E27=0,0,1000000/0.086*RES_hh_tes_in!E27/RES_hh_num_in!E27)</f>
        <v>707.8977759024707</v>
      </c>
      <c r="F27" s="96">
        <f>IF(RES_hh_tes_in!F27=0,0,1000000/0.086*RES_hh_tes_in!F27/RES_hh_num_in!F27)</f>
        <v>716.37253075362594</v>
      </c>
      <c r="G27" s="96">
        <f>IF(RES_hh_tes_in!G27=0,0,1000000/0.086*RES_hh_tes_in!G27/RES_hh_num_in!G27)</f>
        <v>733.62293734502475</v>
      </c>
      <c r="H27" s="96">
        <f>IF(RES_hh_tes_in!H27=0,0,1000000/0.086*RES_hh_tes_in!H27/RES_hh_num_in!H27)</f>
        <v>755.38461851491275</v>
      </c>
      <c r="I27" s="96">
        <f>IF(RES_hh_tes_in!I27=0,0,1000000/0.086*RES_hh_tes_in!I27/RES_hh_num_in!I27)</f>
        <v>757.45123113360569</v>
      </c>
      <c r="J27" s="96">
        <f>IF(RES_hh_tes_in!J27=0,0,1000000/0.086*RES_hh_tes_in!J27/RES_hh_num_in!J27)</f>
        <v>776.63381802566926</v>
      </c>
      <c r="K27" s="96">
        <f>IF(RES_hh_tes_in!K27=0,0,1000000/0.086*RES_hh_tes_in!K27/RES_hh_num_in!K27)</f>
        <v>833.03135574835483</v>
      </c>
      <c r="L27" s="96">
        <f>IF(RES_hh_tes_in!L27=0,0,1000000/0.086*RES_hh_tes_in!L27/RES_hh_num_in!L27)</f>
        <v>887.3407563984714</v>
      </c>
      <c r="M27" s="96">
        <f>IF(RES_hh_tes_in!M27=0,0,1000000/0.086*RES_hh_tes_in!M27/RES_hh_num_in!M27)</f>
        <v>900.47941713671389</v>
      </c>
      <c r="N27" s="96">
        <f>IF(RES_hh_tes_in!N27=0,0,1000000/0.086*RES_hh_tes_in!N27/RES_hh_num_in!N27)</f>
        <v>950.20808997963911</v>
      </c>
      <c r="O27" s="96">
        <f>IF(RES_hh_tes_in!O27=0,0,1000000/0.086*RES_hh_tes_in!O27/RES_hh_num_in!O27)</f>
        <v>947.79620020998675</v>
      </c>
      <c r="P27" s="96">
        <f>IF(RES_hh_tes_in!P27=0,0,1000000/0.086*RES_hh_tes_in!P27/RES_hh_num_in!P27)</f>
        <v>946.61100754212589</v>
      </c>
      <c r="Q27" s="96">
        <f>IF(RES_hh_tes_in!Q27=0,0,1000000/0.086*RES_hh_tes_in!Q27/RES_hh_num_in!Q27)</f>
        <v>938.21121881768829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678.11235672490909</v>
      </c>
      <c r="D30" s="95">
        <f>IF(RES_hh_tes_in!D30=0,0,1000000/0.086*RES_hh_tes_in!D30/RES_hh_num_in!D30)</f>
        <v>688.62188812031309</v>
      </c>
      <c r="E30" s="95">
        <f>IF(RES_hh_tes_in!E30=0,0,1000000/0.086*RES_hh_tes_in!E30/RES_hh_num_in!E30)</f>
        <v>692.50190600488065</v>
      </c>
      <c r="F30" s="95">
        <f>IF(RES_hh_tes_in!F30=0,0,1000000/0.086*RES_hh_tes_in!F30/RES_hh_num_in!F30)</f>
        <v>702.53135884172048</v>
      </c>
      <c r="G30" s="95">
        <f>IF(RES_hh_tes_in!G30=0,0,1000000/0.086*RES_hh_tes_in!G30/RES_hh_num_in!G30)</f>
        <v>709.01107417328012</v>
      </c>
      <c r="H30" s="95">
        <f>IF(RES_hh_tes_in!H30=0,0,1000000/0.086*RES_hh_tes_in!H30/RES_hh_num_in!H30)</f>
        <v>722.01318015416939</v>
      </c>
      <c r="I30" s="95">
        <f>IF(RES_hh_tes_in!I30=0,0,1000000/0.086*RES_hh_tes_in!I30/RES_hh_num_in!I30)</f>
        <v>726.88663155598249</v>
      </c>
      <c r="J30" s="95">
        <f>IF(RES_hh_tes_in!J30=0,0,1000000/0.086*RES_hh_tes_in!J30/RES_hh_num_in!J30)</f>
        <v>730.15007410910607</v>
      </c>
      <c r="K30" s="95">
        <f>IF(RES_hh_tes_in!K30=0,0,1000000/0.086*RES_hh_tes_in!K30/RES_hh_num_in!K30)</f>
        <v>729.63961296450998</v>
      </c>
      <c r="L30" s="95">
        <f>IF(RES_hh_tes_in!L30=0,0,1000000/0.086*RES_hh_tes_in!L30/RES_hh_num_in!L30)</f>
        <v>732.42717103439611</v>
      </c>
      <c r="M30" s="95">
        <f>IF(RES_hh_tes_in!M30=0,0,1000000/0.086*RES_hh_tes_in!M30/RES_hh_num_in!M30)</f>
        <v>0</v>
      </c>
      <c r="N30" s="95">
        <f>IF(RES_hh_tes_in!N30=0,0,1000000/0.086*RES_hh_tes_in!N30/RES_hh_num_in!N30)</f>
        <v>0</v>
      </c>
      <c r="O30" s="95">
        <f>IF(RES_hh_tes_in!O30=0,0,1000000/0.086*RES_hh_tes_in!O30/RES_hh_num_in!O30)</f>
        <v>0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699.58993321941284</v>
      </c>
      <c r="D32" s="18">
        <f>IF(RES_hh_tes_in!D32=0,0,1000000/0.086*RES_hh_tes_in!D32/RES_hh_num_in!D32)</f>
        <v>704.67400339587914</v>
      </c>
      <c r="E32" s="18">
        <f>IF(RES_hh_tes_in!E32=0,0,1000000/0.086*RES_hh_tes_in!E32/RES_hh_num_in!E32)</f>
        <v>707.9444380762742</v>
      </c>
      <c r="F32" s="18">
        <f>IF(RES_hh_tes_in!F32=0,0,1000000/0.086*RES_hh_tes_in!F32/RES_hh_num_in!F32)</f>
        <v>716.4606003650257</v>
      </c>
      <c r="G32" s="18">
        <f>IF(RES_hh_tes_in!G32=0,0,1000000/0.086*RES_hh_tes_in!G32/RES_hh_num_in!G32)</f>
        <v>733.77088436381359</v>
      </c>
      <c r="H32" s="18">
        <f>IF(RES_hh_tes_in!H32=0,0,1000000/0.086*RES_hh_tes_in!H32/RES_hh_num_in!H32)</f>
        <v>755.69897653375563</v>
      </c>
      <c r="I32" s="18">
        <f>IF(RES_hh_tes_in!I32=0,0,1000000/0.086*RES_hh_tes_in!I32/RES_hh_num_in!I32)</f>
        <v>757.69471772792633</v>
      </c>
      <c r="J32" s="18">
        <f>IF(RES_hh_tes_in!J32=0,0,1000000/0.086*RES_hh_tes_in!J32/RES_hh_num_in!J32)</f>
        <v>776.86712666142</v>
      </c>
      <c r="K32" s="18">
        <f>IF(RES_hh_tes_in!K32=0,0,1000000/0.086*RES_hh_tes_in!K32/RES_hh_num_in!K32)</f>
        <v>833.72602903932068</v>
      </c>
      <c r="L32" s="18">
        <f>IF(RES_hh_tes_in!L32=0,0,1000000/0.086*RES_hh_tes_in!L32/RES_hh_num_in!L32)</f>
        <v>888.45722751702601</v>
      </c>
      <c r="M32" s="18">
        <f>IF(RES_hh_tes_in!M32=0,0,1000000/0.086*RES_hh_tes_in!M32/RES_hh_num_in!M32)</f>
        <v>900.47941713671389</v>
      </c>
      <c r="N32" s="18">
        <f>IF(RES_hh_tes_in!N32=0,0,1000000/0.086*RES_hh_tes_in!N32/RES_hh_num_in!N32)</f>
        <v>950.20808997963911</v>
      </c>
      <c r="O32" s="18">
        <f>IF(RES_hh_tes_in!O32=0,0,1000000/0.086*RES_hh_tes_in!O32/RES_hh_num_in!O32)</f>
        <v>947.79620020998675</v>
      </c>
      <c r="P32" s="18">
        <f>IF(RES_hh_tes_in!P32=0,0,1000000/0.086*RES_hh_tes_in!P32/RES_hh_num_in!P32)</f>
        <v>946.61100754212589</v>
      </c>
      <c r="Q32" s="18">
        <f>IF(RES_hh_tes_in!Q32=0,0,1000000/0.086*RES_hh_tes_in!Q32/RES_hh_num_in!Q32)</f>
        <v>938.21121881768829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2690.8874820812357</v>
      </c>
      <c r="D3" s="100">
        <f>IF(RES_hh_emi_in!D3=0,0,1000000*RES_hh_emi_in!D3/RES_hh_num_in!D3)</f>
        <v>331.67390523698731</v>
      </c>
      <c r="E3" s="100">
        <f>IF(RES_hh_emi_in!E3=0,0,1000000*RES_hh_emi_in!E3/RES_hh_num_in!E3)</f>
        <v>1027.764191520904</v>
      </c>
      <c r="F3" s="100">
        <f>IF(RES_hh_emi_in!F3=0,0,1000000*RES_hh_emi_in!F3/RES_hh_num_in!F3)</f>
        <v>82.924079195320289</v>
      </c>
      <c r="G3" s="100">
        <f>IF(RES_hh_emi_in!G3=0,0,1000000*RES_hh_emi_in!G3/RES_hh_num_in!G3)</f>
        <v>156.68265756641409</v>
      </c>
      <c r="H3" s="100">
        <f>IF(RES_hh_emi_in!H3=0,0,1000000*RES_hh_emi_in!H3/RES_hh_num_in!H3)</f>
        <v>181.59450628027665</v>
      </c>
      <c r="I3" s="100">
        <f>IF(RES_hh_emi_in!I3=0,0,1000000*RES_hh_emi_in!I3/RES_hh_num_in!I3)</f>
        <v>1142.8562559943523</v>
      </c>
      <c r="J3" s="100">
        <f>IF(RES_hh_emi_in!J3=0,0,1000000*RES_hh_emi_in!J3/RES_hh_num_in!J3)</f>
        <v>27.14516818334182</v>
      </c>
      <c r="K3" s="100">
        <f>IF(RES_hh_emi_in!K3=0,0,1000000*RES_hh_emi_in!K3/RES_hh_num_in!K3)</f>
        <v>530.7459462607801</v>
      </c>
      <c r="L3" s="100">
        <f>IF(RES_hh_emi_in!L3=0,0,1000000*RES_hh_emi_in!L3/RES_hh_num_in!L3)</f>
        <v>1131.9823593313458</v>
      </c>
      <c r="M3" s="100">
        <f>IF(RES_hh_emi_in!M3=0,0,1000000*RES_hh_emi_in!M3/RES_hh_num_in!M3)</f>
        <v>168.97166540180575</v>
      </c>
      <c r="N3" s="100">
        <f>IF(RES_hh_emi_in!N3=0,0,1000000*RES_hh_emi_in!N3/RES_hh_num_in!N3)</f>
        <v>685.64052778645782</v>
      </c>
      <c r="O3" s="100">
        <f>IF(RES_hh_emi_in!O3=0,0,1000000*RES_hh_emi_in!O3/RES_hh_num_in!O3)</f>
        <v>494.08457837329775</v>
      </c>
      <c r="P3" s="100">
        <f>IF(RES_hh_emi_in!P3=0,0,1000000*RES_hh_emi_in!P3/RES_hh_num_in!P3)</f>
        <v>738.00783081934151</v>
      </c>
      <c r="Q3" s="100">
        <f>IF(RES_hh_emi_in!Q3=0,0,1000000*RES_hh_emi_in!Q3/RES_hh_num_in!Q3)</f>
        <v>396.97204639532879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2399.3467227787355</v>
      </c>
      <c r="D4" s="96">
        <f>IF(RES_hh_emi_in!D4=0,0,1000000*RES_hh_emi_in!D4/RES_hh_num_in!D4)</f>
        <v>284.18425342008123</v>
      </c>
      <c r="E4" s="96">
        <f>IF(RES_hh_emi_in!E4=0,0,1000000*RES_hh_emi_in!E4/RES_hh_num_in!E4)</f>
        <v>937.38109470562642</v>
      </c>
      <c r="F4" s="96">
        <f>IF(RES_hh_emi_in!F4=0,0,1000000*RES_hh_emi_in!F4/RES_hh_num_in!F4)</f>
        <v>75.677564423886977</v>
      </c>
      <c r="G4" s="96">
        <f>IF(RES_hh_emi_in!G4=0,0,1000000*RES_hh_emi_in!G4/RES_hh_num_in!G4)</f>
        <v>137.92024913629359</v>
      </c>
      <c r="H4" s="96">
        <f>IF(RES_hh_emi_in!H4=0,0,1000000*RES_hh_emi_in!H4/RES_hh_num_in!H4)</f>
        <v>160.0212731648185</v>
      </c>
      <c r="I4" s="96">
        <f>IF(RES_hh_emi_in!I4=0,0,1000000*RES_hh_emi_in!I4/RES_hh_num_in!I4)</f>
        <v>1035.7041488126274</v>
      </c>
      <c r="J4" s="96">
        <f>IF(RES_hh_emi_in!J4=0,0,1000000*RES_hh_emi_in!J4/RES_hh_num_in!J4)</f>
        <v>22.109941571968129</v>
      </c>
      <c r="K4" s="96">
        <f>IF(RES_hh_emi_in!K4=0,0,1000000*RES_hh_emi_in!K4/RES_hh_num_in!K4)</f>
        <v>484.76556170647763</v>
      </c>
      <c r="L4" s="96">
        <f>IF(RES_hh_emi_in!L4=0,0,1000000*RES_hh_emi_in!L4/RES_hh_num_in!L4)</f>
        <v>1034.5478641733605</v>
      </c>
      <c r="M4" s="96">
        <f>IF(RES_hh_emi_in!M4=0,0,1000000*RES_hh_emi_in!M4/RES_hh_num_in!M4)</f>
        <v>163.30870540143488</v>
      </c>
      <c r="N4" s="96">
        <f>IF(RES_hh_emi_in!N4=0,0,1000000*RES_hh_emi_in!N4/RES_hh_num_in!N4)</f>
        <v>639.13320300644489</v>
      </c>
      <c r="O4" s="96">
        <f>IF(RES_hh_emi_in!O4=0,0,1000000*RES_hh_emi_in!O4/RES_hh_num_in!O4)</f>
        <v>462.100335806651</v>
      </c>
      <c r="P4" s="96">
        <f>IF(RES_hh_emi_in!P4=0,0,1000000*RES_hh_emi_in!P4/RES_hh_num_in!P4)</f>
        <v>665.22726206002108</v>
      </c>
      <c r="Q4" s="96">
        <f>IF(RES_hh_emi_in!Q4=0,0,1000000*RES_hh_emi_in!Q4/RES_hh_num_in!Q4)</f>
        <v>345.43002915921647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9860.3135027218414</v>
      </c>
      <c r="D5" s="95">
        <f>IF(RES_hh_emi_in!D5=0,0,1000000*RES_hh_emi_in!D5/RES_hh_num_in!D5)</f>
        <v>9836.1719493853197</v>
      </c>
      <c r="E5" s="95">
        <f>IF(RES_hh_emi_in!E5=0,0,1000000*RES_hh_emi_in!E5/RES_hh_num_in!E5)</f>
        <v>10403.551299602657</v>
      </c>
      <c r="F5" s="95">
        <f>IF(RES_hh_emi_in!F5=0,0,1000000*RES_hh_emi_in!F5/RES_hh_num_in!F5)</f>
        <v>9646.884890657635</v>
      </c>
      <c r="G5" s="95">
        <f>IF(RES_hh_emi_in!G5=0,0,1000000*RES_hh_emi_in!G5/RES_hh_num_in!G5)</f>
        <v>9452.4576222538508</v>
      </c>
      <c r="H5" s="95">
        <f>IF(RES_hh_emi_in!H5=0,0,1000000*RES_hh_emi_in!H5/RES_hh_num_in!H5)</f>
        <v>9692.4264077395528</v>
      </c>
      <c r="I5" s="95">
        <f>IF(RES_hh_emi_in!I5=0,0,1000000*RES_hh_emi_in!I5/RES_hh_num_in!I5)</f>
        <v>9889.9043397116511</v>
      </c>
      <c r="J5" s="95">
        <f>IF(RES_hh_emi_in!J5=0,0,1000000*RES_hh_emi_in!J5/RES_hh_num_in!J5)</f>
        <v>0</v>
      </c>
      <c r="K5" s="95">
        <f>IF(RES_hh_emi_in!K5=0,0,1000000*RES_hh_emi_in!K5/RES_hh_num_in!K5)</f>
        <v>9958.4890588640519</v>
      </c>
      <c r="L5" s="95">
        <f>IF(RES_hh_emi_in!L5=0,0,1000000*RES_hh_emi_in!L5/RES_hh_num_in!L5)</f>
        <v>11173.050288419196</v>
      </c>
      <c r="M5" s="95">
        <f>IF(RES_hh_emi_in!M5=0,0,1000000*RES_hh_emi_in!M5/RES_hh_num_in!M5)</f>
        <v>0</v>
      </c>
      <c r="N5" s="95">
        <f>IF(RES_hh_emi_in!N5=0,0,1000000*RES_hh_emi_in!N5/RES_hh_num_in!N5)</f>
        <v>10479.554503049721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6068.658456442583</v>
      </c>
      <c r="D7" s="95">
        <f>IF(RES_hh_emi_in!D7=0,0,1000000*RES_hh_emi_in!D7/RES_hh_num_in!D7)</f>
        <v>5894.5563047065953</v>
      </c>
      <c r="E7" s="95">
        <f>IF(RES_hh_emi_in!E7=0,0,1000000*RES_hh_emi_in!E7/RES_hh_num_in!E7)</f>
        <v>6499.932371485731</v>
      </c>
      <c r="F7" s="95">
        <f>IF(RES_hh_emi_in!F7=0,0,1000000*RES_hh_emi_in!F7/RES_hh_num_in!F7)</f>
        <v>0</v>
      </c>
      <c r="G7" s="95">
        <f>IF(RES_hh_emi_in!G7=0,0,1000000*RES_hh_emi_in!G7/RES_hh_num_in!G7)</f>
        <v>5763.7807588912956</v>
      </c>
      <c r="H7" s="95">
        <f>IF(RES_hh_emi_in!H7=0,0,1000000*RES_hh_emi_in!H7/RES_hh_num_in!H7)</f>
        <v>5801.1820869943003</v>
      </c>
      <c r="I7" s="95">
        <f>IF(RES_hh_emi_in!I7=0,0,1000000*RES_hh_emi_in!I7/RES_hh_num_in!I7)</f>
        <v>5992.2265236216508</v>
      </c>
      <c r="J7" s="95">
        <f>IF(RES_hh_emi_in!J7=0,0,1000000*RES_hh_emi_in!J7/RES_hh_num_in!J7)</f>
        <v>0</v>
      </c>
      <c r="K7" s="95">
        <f>IF(RES_hh_emi_in!K7=0,0,1000000*RES_hh_emi_in!K7/RES_hh_num_in!K7)</f>
        <v>5973.9815152091214</v>
      </c>
      <c r="L7" s="95">
        <f>IF(RES_hh_emi_in!L7=0,0,1000000*RES_hh_emi_in!L7/RES_hh_num_in!L7)</f>
        <v>6607.3707978296752</v>
      </c>
      <c r="M7" s="95">
        <f>IF(RES_hh_emi_in!M7=0,0,1000000*RES_hh_emi_in!M7/RES_hh_num_in!M7)</f>
        <v>5392.0548479320651</v>
      </c>
      <c r="N7" s="95">
        <f>IF(RES_hh_emi_in!N7=0,0,1000000*RES_hh_emi_in!N7/RES_hh_num_in!N7)</f>
        <v>6084.3715321694381</v>
      </c>
      <c r="O7" s="95">
        <f>IF(RES_hh_emi_in!O7=0,0,1000000*RES_hh_emi_in!O7/RES_hh_num_in!O7)</f>
        <v>5604.9718470741491</v>
      </c>
      <c r="P7" s="95">
        <f>IF(RES_hh_emi_in!P7=0,0,1000000*RES_hh_emi_in!P7/RES_hh_num_in!P7)</f>
        <v>5765.4244380840246</v>
      </c>
      <c r="Q7" s="95">
        <f>IF(RES_hh_emi_in!Q7=0,0,1000000*RES_hh_emi_in!Q7/RES_hh_num_in!Q7)</f>
        <v>5689.3154331010956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4302.421766073121</v>
      </c>
      <c r="D8" s="95">
        <f>IF(RES_hh_emi_in!D8=0,0,1000000*RES_hh_emi_in!D8/RES_hh_num_in!D8)</f>
        <v>4364.3890399847724</v>
      </c>
      <c r="E8" s="95">
        <f>IF(RES_hh_emi_in!E8=0,0,1000000*RES_hh_emi_in!E8/RES_hh_num_in!E8)</f>
        <v>4375.9481891600317</v>
      </c>
      <c r="F8" s="95">
        <f>IF(RES_hh_emi_in!F8=0,0,1000000*RES_hh_emi_in!F8/RES_hh_num_in!F8)</f>
        <v>4182.9665279050168</v>
      </c>
      <c r="G8" s="95">
        <f>IF(RES_hh_emi_in!G8=0,0,1000000*RES_hh_emi_in!G8/RES_hh_num_in!G8)</f>
        <v>4093.7727158641223</v>
      </c>
      <c r="H8" s="95">
        <f>IF(RES_hh_emi_in!H8=0,0,1000000*RES_hh_emi_in!H8/RES_hh_num_in!H8)</f>
        <v>4190.4538260474901</v>
      </c>
      <c r="I8" s="95">
        <f>IF(RES_hh_emi_in!I8=0,0,1000000*RES_hh_emi_in!I8/RES_hh_num_in!I8)</f>
        <v>4238.5881729364955</v>
      </c>
      <c r="J8" s="95">
        <f>IF(RES_hh_emi_in!J8=0,0,1000000*RES_hh_emi_in!J8/RES_hh_num_in!J8)</f>
        <v>4062.1005541656609</v>
      </c>
      <c r="K8" s="95">
        <f>IF(RES_hh_emi_in!K8=0,0,1000000*RES_hh_emi_in!K8/RES_hh_num_in!K8)</f>
        <v>4303.1699229317028</v>
      </c>
      <c r="L8" s="95">
        <f>IF(RES_hh_emi_in!L8=0,0,1000000*RES_hh_emi_in!L8/RES_hh_num_in!L8)</f>
        <v>4749.199765310098</v>
      </c>
      <c r="M8" s="95">
        <f>IF(RES_hh_emi_in!M8=0,0,1000000*RES_hh_emi_in!M8/RES_hh_num_in!M8)</f>
        <v>0</v>
      </c>
      <c r="N8" s="95">
        <f>IF(RES_hh_emi_in!N8=0,0,1000000*RES_hh_emi_in!N8/RES_hh_num_in!N8)</f>
        <v>0</v>
      </c>
      <c r="O8" s="95">
        <f>IF(RES_hh_emi_in!O8=0,0,1000000*RES_hh_emi_in!O8/RES_hh_num_in!O8)</f>
        <v>0</v>
      </c>
      <c r="P8" s="95">
        <f>IF(RES_hh_emi_in!P8=0,0,1000000*RES_hh_emi_in!P8/RES_hh_num_in!P8)</f>
        <v>0</v>
      </c>
      <c r="Q8" s="95">
        <f>IF(RES_hh_emi_in!Q8=0,0,1000000*RES_hh_emi_in!Q8/RES_hh_num_in!Q8)</f>
        <v>0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290.15688527449925</v>
      </c>
      <c r="D17" s="96">
        <f>IF(RES_hh_emi_in!D17=0,0,1000000*RES_hh_emi_in!D17/RES_hh_num_in!D17)</f>
        <v>45.739338214918732</v>
      </c>
      <c r="E17" s="96">
        <f>IF(RES_hh_emi_in!E17=0,0,1000000*RES_hh_emi_in!E17/RES_hh_num_in!E17)</f>
        <v>89.550443749788357</v>
      </c>
      <c r="F17" s="96">
        <f>IF(RES_hh_emi_in!F17=0,0,1000000*RES_hh_emi_in!F17/RES_hh_num_in!F17)</f>
        <v>5.4949586858963437</v>
      </c>
      <c r="G17" s="96">
        <f>IF(RES_hh_emi_in!G17=0,0,1000000*RES_hh_emi_in!G17/RES_hh_num_in!G17)</f>
        <v>17.104662850065438</v>
      </c>
      <c r="H17" s="96">
        <f>IF(RES_hh_emi_in!H17=0,0,1000000*RES_hh_emi_in!H17/RES_hh_num_in!H17)</f>
        <v>18.953721990688049</v>
      </c>
      <c r="I17" s="96">
        <f>IF(RES_hh_emi_in!I17=0,0,1000000*RES_hh_emi_in!I17/RES_hh_num_in!I17)</f>
        <v>104.9345927319122</v>
      </c>
      <c r="J17" s="96">
        <f>IF(RES_hh_emi_in!J17=0,0,1000000*RES_hh_emi_in!J17/RES_hh_num_in!J17)</f>
        <v>3.6395780120423789</v>
      </c>
      <c r="K17" s="96">
        <f>IF(RES_hh_emi_in!K17=0,0,1000000*RES_hh_emi_in!K17/RES_hh_num_in!K17)</f>
        <v>44.122574687404025</v>
      </c>
      <c r="L17" s="96">
        <f>IF(RES_hh_emi_in!L17=0,0,1000000*RES_hh_emi_in!L17/RES_hh_num_in!L17)</f>
        <v>95.441996137350102</v>
      </c>
      <c r="M17" s="96">
        <f>IF(RES_hh_emi_in!M17=0,0,1000000*RES_hh_emi_in!M17/RES_hh_num_in!M17)</f>
        <v>5.6629600003708758</v>
      </c>
      <c r="N17" s="96">
        <f>IF(RES_hh_emi_in!N17=0,0,1000000*RES_hh_emi_in!N17/RES_hh_num_in!N17)</f>
        <v>46.507324780012958</v>
      </c>
      <c r="O17" s="96">
        <f>IF(RES_hh_emi_in!O17=0,0,1000000*RES_hh_emi_in!O17/RES_hh_num_in!O17)</f>
        <v>31.984242566646781</v>
      </c>
      <c r="P17" s="96">
        <f>IF(RES_hh_emi_in!P17=0,0,1000000*RES_hh_emi_in!P17/RES_hh_num_in!P17)</f>
        <v>72.780568759320403</v>
      </c>
      <c r="Q17" s="96">
        <f>IF(RES_hh_emi_in!Q17=0,0,1000000*RES_hh_emi_in!Q17/RES_hh_num_in!Q17)</f>
        <v>51.542017236112301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1073.3370472439208</v>
      </c>
      <c r="D20" s="95">
        <f>IF(RES_hh_emi_in!D20=0,0,1000000*RES_hh_emi_in!D20/RES_hh_num_in!D20)</f>
        <v>1030.4489923867916</v>
      </c>
      <c r="E20" s="95">
        <f>IF(RES_hh_emi_in!E20=0,0,1000000*RES_hh_emi_in!E20/RES_hh_num_in!E20)</f>
        <v>1071.4025643521038</v>
      </c>
      <c r="F20" s="95">
        <f>IF(RES_hh_emi_in!F20=0,0,1000000*RES_hh_emi_in!F20/RES_hh_num_in!F20)</f>
        <v>0</v>
      </c>
      <c r="G20" s="95">
        <f>IF(RES_hh_emi_in!G20=0,0,1000000*RES_hh_emi_in!G20/RES_hh_num_in!G20)</f>
        <v>975.81760596987658</v>
      </c>
      <c r="H20" s="95">
        <f>IF(RES_hh_emi_in!H20=0,0,1000000*RES_hh_emi_in!H20/RES_hh_num_in!H20)</f>
        <v>911.07754636119751</v>
      </c>
      <c r="I20" s="95">
        <f>IF(RES_hh_emi_in!I20=0,0,1000000*RES_hh_emi_in!I20/RES_hh_num_in!I20)</f>
        <v>1026.7491648559326</v>
      </c>
      <c r="J20" s="95">
        <f>IF(RES_hh_emi_in!J20=0,0,1000000*RES_hh_emi_in!J20/RES_hh_num_in!J20)</f>
        <v>0</v>
      </c>
      <c r="K20" s="95">
        <f>IF(RES_hh_emi_in!K20=0,0,1000000*RES_hh_emi_in!K20/RES_hh_num_in!K20)</f>
        <v>958.90394224652232</v>
      </c>
      <c r="L20" s="95">
        <f>IF(RES_hh_emi_in!L20=0,0,1000000*RES_hh_emi_in!L20/RES_hh_num_in!L20)</f>
        <v>940.85980603956079</v>
      </c>
      <c r="M20" s="95">
        <f>IF(RES_hh_emi_in!M20=0,0,1000000*RES_hh_emi_in!M20/RES_hh_num_in!M20)</f>
        <v>931.97234910174245</v>
      </c>
      <c r="N20" s="95">
        <f>IF(RES_hh_emi_in!N20=0,0,1000000*RES_hh_emi_in!N20/RES_hh_num_in!N20)</f>
        <v>952.18635502247901</v>
      </c>
      <c r="O20" s="95">
        <f>IF(RES_hh_emi_in!O20=0,0,1000000*RES_hh_emi_in!O20/RES_hh_num_in!O20)</f>
        <v>961.66968658895428</v>
      </c>
      <c r="P20" s="95">
        <f>IF(RES_hh_emi_in!P20=0,0,1000000*RES_hh_emi_in!P20/RES_hh_num_in!P20)</f>
        <v>965.13455854464996</v>
      </c>
      <c r="Q20" s="95">
        <f>IF(RES_hh_emi_in!Q20=0,0,1000000*RES_hh_emi_in!Q20/RES_hh_num_in!Q20)</f>
        <v>950.78789356858044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766.05754393502161</v>
      </c>
      <c r="D21" s="95">
        <f>IF(RES_hh_emi_in!D21=0,0,1000000*RES_hh_emi_in!D21/RES_hh_num_in!D21)</f>
        <v>764.52028434244244</v>
      </c>
      <c r="E21" s="95">
        <f>IF(RES_hh_emi_in!E21=0,0,1000000*RES_hh_emi_in!E21/RES_hh_num_in!E21)</f>
        <v>740.58780599051522</v>
      </c>
      <c r="F21" s="95">
        <f>IF(RES_hh_emi_in!F21=0,0,1000000*RES_hh_emi_in!F21/RES_hh_num_in!F21)</f>
        <v>738.25816648921511</v>
      </c>
      <c r="G21" s="95">
        <f>IF(RES_hh_emi_in!G21=0,0,1000000*RES_hh_emi_in!G21/RES_hh_num_in!G21)</f>
        <v>728.98202793281018</v>
      </c>
      <c r="H21" s="95">
        <f>IF(RES_hh_emi_in!H21=0,0,1000000*RES_hh_emi_in!H21/RES_hh_num_in!H21)</f>
        <v>725.57646299283192</v>
      </c>
      <c r="I21" s="95">
        <f>IF(RES_hh_emi_in!I21=0,0,1000000*RES_hh_emi_in!I21/RES_hh_num_in!I21)</f>
        <v>722.38021584520527</v>
      </c>
      <c r="J21" s="95">
        <f>IF(RES_hh_emi_in!J21=0,0,1000000*RES_hh_emi_in!J21/RES_hh_num_in!J21)</f>
        <v>707.3473400997774</v>
      </c>
      <c r="K21" s="95">
        <f>IF(RES_hh_emi_in!K21=0,0,1000000*RES_hh_emi_in!K21/RES_hh_num_in!K21)</f>
        <v>707.49870256101144</v>
      </c>
      <c r="L21" s="95">
        <f>IF(RES_hh_emi_in!L21=0,0,1000000*RES_hh_emi_in!L21/RES_hh_num_in!L21)</f>
        <v>690.08201726928564</v>
      </c>
      <c r="M21" s="95">
        <f>IF(RES_hh_emi_in!M21=0,0,1000000*RES_hh_emi_in!M21/RES_hh_num_in!M21)</f>
        <v>0</v>
      </c>
      <c r="N21" s="95">
        <f>IF(RES_hh_emi_in!N21=0,0,1000000*RES_hh_emi_in!N21/RES_hh_num_in!N21)</f>
        <v>0</v>
      </c>
      <c r="O21" s="95">
        <f>IF(RES_hh_emi_in!O21=0,0,1000000*RES_hh_emi_in!O21/RES_hh_num_in!O21)</f>
        <v>0</v>
      </c>
      <c r="P21" s="95">
        <f>IF(RES_hh_emi_in!P21=0,0,1000000*RES_hh_emi_in!P21/RES_hh_num_in!P21)</f>
        <v>0</v>
      </c>
      <c r="Q21" s="95">
        <f>IF(RES_hh_emi_in!Q21=0,0,1000000*RES_hh_emi_in!Q21/RES_hh_num_in!Q21)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1.3838740280008555</v>
      </c>
      <c r="D27" s="96">
        <f>IF(RES_hh_emi_in!D27=0,0,1000000*RES_hh_emi_in!D27/RES_hh_num_in!D27)</f>
        <v>1.7503136019873351</v>
      </c>
      <c r="E27" s="96">
        <f>IF(RES_hh_emi_in!E27=0,0,1000000*RES_hh_emi_in!E27/RES_hh_num_in!E27)</f>
        <v>0.83265306548922491</v>
      </c>
      <c r="F27" s="96">
        <f>IF(RES_hh_emi_in!F27=0,0,1000000*RES_hh_emi_in!F27/RES_hh_num_in!F27)</f>
        <v>1.7515560855369845</v>
      </c>
      <c r="G27" s="96">
        <f>IF(RES_hh_emi_in!G27=0,0,1000000*RES_hh_emi_in!G27/RES_hh_num_in!G27)</f>
        <v>1.6577455800550747</v>
      </c>
      <c r="H27" s="96">
        <f>IF(RES_hh_emi_in!H27=0,0,1000000*RES_hh_emi_in!H27/RES_hh_num_in!H27)</f>
        <v>2.6195111247701366</v>
      </c>
      <c r="I27" s="96">
        <f>IF(RES_hh_emi_in!I27=0,0,1000000*RES_hh_emi_in!I27/RES_hh_num_in!I27)</f>
        <v>2.2175144498124655</v>
      </c>
      <c r="J27" s="96">
        <f>IF(RES_hh_emi_in!J27=0,0,1000000*RES_hh_emi_in!J27/RES_hh_num_in!J27)</f>
        <v>1.3956485993313141</v>
      </c>
      <c r="K27" s="96">
        <f>IF(RES_hh_emi_in!K27=0,0,1000000*RES_hh_emi_in!K27/RES_hh_num_in!K27)</f>
        <v>1.8578098668983745</v>
      </c>
      <c r="L27" s="96">
        <f>IF(RES_hh_emi_in!L27=0,0,1000000*RES_hh_emi_in!L27/RES_hh_num_in!L27)</f>
        <v>1.992499020635156</v>
      </c>
      <c r="M27" s="96">
        <f>IF(RES_hh_emi_in!M27=0,0,1000000*RES_hh_emi_in!M27/RES_hh_num_in!M27)</f>
        <v>0</v>
      </c>
      <c r="N27" s="96">
        <f>IF(RES_hh_emi_in!N27=0,0,1000000*RES_hh_emi_in!N27/RES_hh_num_in!N27)</f>
        <v>0</v>
      </c>
      <c r="O27" s="96">
        <f>IF(RES_hh_emi_in!O27=0,0,1000000*RES_hh_emi_in!O27/RES_hh_num_in!O27)</f>
        <v>0</v>
      </c>
      <c r="P27" s="96">
        <f>IF(RES_hh_emi_in!P27=0,0,1000000*RES_hh_emi_in!P27/RES_hh_num_in!P27)</f>
        <v>0</v>
      </c>
      <c r="Q27" s="96">
        <f>IF(RES_hh_emi_in!Q27=0,0,1000000*RES_hh_emi_in!Q27/RES_hh_num_in!Q27)</f>
        <v>0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275.09678039062851</v>
      </c>
      <c r="D30" s="95">
        <f>IF(RES_hh_emi_in!D30=0,0,1000000*RES_hh_emi_in!D30/RES_hh_num_in!D30)</f>
        <v>276.73046715552562</v>
      </c>
      <c r="E30" s="95">
        <f>IF(RES_hh_emi_in!E30=0,0,1000000*RES_hh_emi_in!E30/RES_hh_num_in!E30)</f>
        <v>275.5609226927171</v>
      </c>
      <c r="F30" s="95">
        <f>IF(RES_hh_emi_in!F30=0,0,1000000*RES_hh_emi_in!F30/RES_hh_num_in!F30)</f>
        <v>277.02912922337163</v>
      </c>
      <c r="G30" s="95">
        <f>IF(RES_hh_emi_in!G30=0,0,1000000*RES_hh_emi_in!G30/RES_hh_num_in!G30)</f>
        <v>277.43354507817935</v>
      </c>
      <c r="H30" s="95">
        <f>IF(RES_hh_emi_in!H30=0,0,1000000*RES_hh_emi_in!H30/RES_hh_num_in!H30)</f>
        <v>280.70007149121045</v>
      </c>
      <c r="I30" s="95">
        <f>IF(RES_hh_emi_in!I30=0,0,1000000*RES_hh_emi_in!I30/RES_hh_num_in!I30)</f>
        <v>280.57962060682945</v>
      </c>
      <c r="J30" s="95">
        <f>IF(RES_hh_emi_in!J30=0,0,1000000*RES_hh_emi_in!J30/RES_hh_num_in!J30)</f>
        <v>279.46067555422354</v>
      </c>
      <c r="K30" s="95">
        <f>IF(RES_hh_emi_in!K30=0,0,1000000*RES_hh_emi_in!K30/RES_hh_num_in!K30)</f>
        <v>278.36505780292492</v>
      </c>
      <c r="L30" s="95">
        <f>IF(RES_hh_emi_in!L30=0,0,1000000*RES_hh_emi_in!L30/RES_hh_num_in!L30)</f>
        <v>278.45748050675274</v>
      </c>
      <c r="M30" s="95">
        <f>IF(RES_hh_emi_in!M30=0,0,1000000*RES_hh_emi_in!M30/RES_hh_num_in!M30)</f>
        <v>0</v>
      </c>
      <c r="N30" s="95">
        <f>IF(RES_hh_emi_in!N30=0,0,1000000*RES_hh_emi_in!N30/RES_hh_num_in!N30)</f>
        <v>0</v>
      </c>
      <c r="O30" s="95">
        <f>IF(RES_hh_emi_in!O30=0,0,1000000*RES_hh_emi_in!O30/RES_hh_num_in!O30)</f>
        <v>0</v>
      </c>
      <c r="P30" s="95">
        <f>IF(RES_hh_emi_in!P30=0,0,1000000*RES_hh_emi_in!P30/RES_hh_num_in!P30)</f>
        <v>0</v>
      </c>
      <c r="Q30" s="95">
        <f>IF(RES_hh_emi_in!Q30=0,0,1000000*RES_hh_emi_in!Q30/RES_hh_num_in!Q30)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269.75911887338674</v>
      </c>
      <c r="D3" s="100">
        <f>IF(RES_hh_fech_in!D3=0,0,RES_hh_fech_in!D3/RES_summary!D$21)</f>
        <v>240.00957010707961</v>
      </c>
      <c r="E3" s="100">
        <f>IF(RES_hh_fech_in!E3=0,0,RES_hh_fech_in!E3/RES_summary!E$21)</f>
        <v>246.56287634527541</v>
      </c>
      <c r="F3" s="100">
        <f>IF(RES_hh_fech_in!F3=0,0,RES_hh_fech_in!F3/RES_summary!F$21)</f>
        <v>232.52310863181438</v>
      </c>
      <c r="G3" s="100">
        <f>IF(RES_hh_fech_in!G3=0,0,RES_hh_fech_in!G3/RES_summary!G$21)</f>
        <v>218.27289091161904</v>
      </c>
      <c r="H3" s="100">
        <f>IF(RES_hh_fech_in!H3=0,0,RES_hh_fech_in!H3/RES_summary!H$21)</f>
        <v>223.01973163517317</v>
      </c>
      <c r="I3" s="100">
        <f>IF(RES_hh_fech_in!I3=0,0,RES_hh_fech_in!I3/RES_summary!I$21)</f>
        <v>225.24210190951811</v>
      </c>
      <c r="J3" s="100">
        <f>IF(RES_hh_fech_in!J3=0,0,RES_hh_fech_in!J3/RES_summary!J$21)</f>
        <v>233.91197847674522</v>
      </c>
      <c r="K3" s="100">
        <f>IF(RES_hh_fech_in!K3=0,0,RES_hh_fech_in!K3/RES_summary!K$21)</f>
        <v>217.91369200229178</v>
      </c>
      <c r="L3" s="100">
        <f>IF(RES_hh_fech_in!L3=0,0,RES_hh_fech_in!L3/RES_summary!L$21)</f>
        <v>241.07713329962556</v>
      </c>
      <c r="M3" s="100">
        <f>IF(RES_hh_fech_in!M3=0,0,RES_hh_fech_in!M3/RES_summary!M$21)</f>
        <v>187.49025192045087</v>
      </c>
      <c r="N3" s="100">
        <f>IF(RES_hh_fech_in!N3=0,0,RES_hh_fech_in!N3/RES_summary!N$21)</f>
        <v>198.24314032478318</v>
      </c>
      <c r="O3" s="100">
        <f>IF(RES_hh_fech_in!O3=0,0,RES_hh_fech_in!O3/RES_summary!O$21)</f>
        <v>180.75854118024424</v>
      </c>
      <c r="P3" s="100">
        <f>IF(RES_hh_fech_in!P3=0,0,RES_hh_fech_in!P3/RES_summary!P$21)</f>
        <v>189.15950182076818</v>
      </c>
      <c r="Q3" s="100">
        <f>IF(RES_hh_fech_in!Q3=0,0,RES_hh_fech_in!Q3/RES_summary!Q$21)</f>
        <v>169.8468185077453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220.34981642233592</v>
      </c>
      <c r="D4" s="96">
        <f>IF(RES_hh_fech_in!D4=0,0,RES_hh_fech_in!D4/RES_summary!D$21)</f>
        <v>194.05586492983136</v>
      </c>
      <c r="E4" s="96">
        <f>IF(RES_hh_fech_in!E4=0,0,RES_hh_fech_in!E4/RES_summary!E$21)</f>
        <v>202.75172129414148</v>
      </c>
      <c r="F4" s="96">
        <f>IF(RES_hh_fech_in!F4=0,0,RES_hh_fech_in!F4/RES_summary!F$21)</f>
        <v>188.58697311390083</v>
      </c>
      <c r="G4" s="96">
        <f>IF(RES_hh_fech_in!G4=0,0,RES_hh_fech_in!G4/RES_summary!G$21)</f>
        <v>174.16045995248655</v>
      </c>
      <c r="H4" s="96">
        <f>IF(RES_hh_fech_in!H4=0,0,RES_hh_fech_in!H4/RES_summary!H$21)</f>
        <v>180.39654267476359</v>
      </c>
      <c r="I4" s="96">
        <f>IF(RES_hh_fech_in!I4=0,0,RES_hh_fech_in!I4/RES_summary!I$21)</f>
        <v>182.96813828860093</v>
      </c>
      <c r="J4" s="96">
        <f>IF(RES_hh_fech_in!J4=0,0,RES_hh_fech_in!J4/RES_summary!J$21)</f>
        <v>190.08464485424983</v>
      </c>
      <c r="K4" s="96">
        <f>IF(RES_hh_fech_in!K4=0,0,RES_hh_fech_in!K4/RES_summary!K$21)</f>
        <v>175.16869931441559</v>
      </c>
      <c r="L4" s="96">
        <f>IF(RES_hh_fech_in!L4=0,0,RES_hh_fech_in!L4/RES_summary!L$21)</f>
        <v>196.67366738635209</v>
      </c>
      <c r="M4" s="96">
        <f>IF(RES_hh_fech_in!M4=0,0,RES_hh_fech_in!M4/RES_summary!M$21)</f>
        <v>143.41392079673867</v>
      </c>
      <c r="N4" s="96">
        <f>IF(RES_hh_fech_in!N4=0,0,RES_hh_fech_in!N4/RES_summary!N$21)</f>
        <v>153.34433035126011</v>
      </c>
      <c r="O4" s="96">
        <f>IF(RES_hh_fech_in!O4=0,0,RES_hh_fech_in!O4/RES_summary!O$21)</f>
        <v>136.66179248715818</v>
      </c>
      <c r="P4" s="96">
        <f>IF(RES_hh_fech_in!P4=0,0,RES_hh_fech_in!P4/RES_summary!P$21)</f>
        <v>144.91676977198281</v>
      </c>
      <c r="Q4" s="96">
        <f>IF(RES_hh_fech_in!Q4=0,0,RES_hh_fech_in!Q4/RES_summary!Q$21)</f>
        <v>127.05073002925057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294.32046712374722</v>
      </c>
      <c r="D5" s="95">
        <f>IF(RES_hh_fech_in!D5=0,0,RES_hh_fech_in!D5/RES_summary!D$21)</f>
        <v>288.5345226716625</v>
      </c>
      <c r="E5" s="95">
        <f>IF(RES_hh_fech_in!E5=0,0,RES_hh_fech_in!E5/RES_summary!E$21)</f>
        <v>299.33330400222081</v>
      </c>
      <c r="F5" s="95">
        <f>IF(RES_hh_fech_in!F5=0,0,RES_hh_fech_in!F5/RES_summary!F$21)</f>
        <v>274.53770419929225</v>
      </c>
      <c r="G5" s="95">
        <f>IF(RES_hh_fech_in!G5=0,0,RES_hh_fech_in!G5/RES_summary!G$21)</f>
        <v>267.33599433595913</v>
      </c>
      <c r="H5" s="95">
        <f>IF(RES_hh_fech_in!H5=0,0,RES_hh_fech_in!H5/RES_summary!H$21)</f>
        <v>267.19632989965794</v>
      </c>
      <c r="I5" s="95">
        <f>IF(RES_hh_fech_in!I5=0,0,RES_hh_fech_in!I5/RES_summary!I$21)</f>
        <v>267.18644888132923</v>
      </c>
      <c r="J5" s="95">
        <f>IF(RES_hh_fech_in!J5=0,0,RES_hh_fech_in!J5/RES_summary!J$21)</f>
        <v>0</v>
      </c>
      <c r="K5" s="95">
        <f>IF(RES_hh_fech_in!K5=0,0,RES_hh_fech_in!K5/RES_summary!K$21)</f>
        <v>263.38573842164237</v>
      </c>
      <c r="L5" s="95">
        <f>IF(RES_hh_fech_in!L5=0,0,RES_hh_fech_in!L5/RES_summary!L$21)</f>
        <v>294.26749613573116</v>
      </c>
      <c r="M5" s="95">
        <f>IF(RES_hh_fech_in!M5=0,0,RES_hh_fech_in!M5/RES_summary!M$21)</f>
        <v>0</v>
      </c>
      <c r="N5" s="95">
        <f>IF(RES_hh_fech_in!N5=0,0,RES_hh_fech_in!N5/RES_summary!N$21)</f>
        <v>269.62010985569759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256.33959025959757</v>
      </c>
      <c r="D7" s="95">
        <f>IF(RES_hh_fech_in!D7=0,0,RES_hh_fech_in!D7/RES_summary!D$21)</f>
        <v>245.96724594574127</v>
      </c>
      <c r="E7" s="95">
        <f>IF(RES_hh_fech_in!E7=0,0,RES_hh_fech_in!E7/RES_summary!E$21)</f>
        <v>266.01479882459319</v>
      </c>
      <c r="F7" s="95">
        <f>IF(RES_hh_fech_in!F7=0,0,RES_hh_fech_in!F7/RES_summary!F$21)</f>
        <v>0</v>
      </c>
      <c r="G7" s="95">
        <f>IF(RES_hh_fech_in!G7=0,0,RES_hh_fech_in!G7/RES_summary!G$21)</f>
        <v>231.80410316179837</v>
      </c>
      <c r="H7" s="95">
        <f>IF(RES_hh_fech_in!H7=0,0,RES_hh_fech_in!H7/RES_summary!H$21)</f>
        <v>227.46450187597338</v>
      </c>
      <c r="I7" s="95">
        <f>IF(RES_hh_fech_in!I7=0,0,RES_hh_fech_in!I7/RES_summary!I$21)</f>
        <v>231.50384337726027</v>
      </c>
      <c r="J7" s="95">
        <f>IF(RES_hh_fech_in!J7=0,0,RES_hh_fech_in!J7/RES_summary!J$21)</f>
        <v>0</v>
      </c>
      <c r="K7" s="95">
        <f>IF(RES_hh_fech_in!K7=0,0,RES_hh_fech_in!K7/RES_summary!K$21)</f>
        <v>226.79357222706398</v>
      </c>
      <c r="L7" s="95">
        <f>IF(RES_hh_fech_in!L7=0,0,RES_hh_fech_in!L7/RES_summary!L$21)</f>
        <v>251.63906997445423</v>
      </c>
      <c r="M7" s="95">
        <f>IF(RES_hh_fech_in!M7=0,0,RES_hh_fech_in!M7/RES_summary!M$21)</f>
        <v>202.4049011613734</v>
      </c>
      <c r="N7" s="95">
        <f>IF(RES_hh_fech_in!N7=0,0,RES_hh_fech_in!N7/RES_summary!N$21)</f>
        <v>222.8340498810777</v>
      </c>
      <c r="O7" s="95">
        <f>IF(RES_hh_fech_in!O7=0,0,RES_hh_fech_in!O7/RES_summary!O$21)</f>
        <v>201.76635820795849</v>
      </c>
      <c r="P7" s="95">
        <f>IF(RES_hh_fech_in!P7=0,0,RES_hh_fech_in!P7/RES_summary!P$21)</f>
        <v>206.07300465765249</v>
      </c>
      <c r="Q7" s="95">
        <f>IF(RES_hh_fech_in!Q7=0,0,RES_hh_fech_in!Q7/RES_summary!Q$21)</f>
        <v>202.1919080061393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240.10098537356407</v>
      </c>
      <c r="D8" s="95">
        <f>IF(RES_hh_fech_in!D8=0,0,RES_hh_fech_in!D8/RES_summary!D$21)</f>
        <v>240.61118361584175</v>
      </c>
      <c r="E8" s="95">
        <f>IF(RES_hh_fech_in!E8=0,0,RES_hh_fech_in!E8/RES_summary!E$21)</f>
        <v>236.60678460381828</v>
      </c>
      <c r="F8" s="95">
        <f>IF(RES_hh_fech_in!F8=0,0,RES_hh_fech_in!F8/RES_summary!F$21)</f>
        <v>223.70770779026196</v>
      </c>
      <c r="G8" s="95">
        <f>IF(RES_hh_fech_in!G8=0,0,RES_hh_fech_in!G8/RES_summary!G$21)</f>
        <v>217.53319122990283</v>
      </c>
      <c r="H8" s="95">
        <f>IF(RES_hh_fech_in!H8=0,0,RES_hh_fech_in!H8/RES_summary!H$21)</f>
        <v>217.09751802109571</v>
      </c>
      <c r="I8" s="95">
        <f>IF(RES_hh_fech_in!I8=0,0,RES_hh_fech_in!I8/RES_summary!I$21)</f>
        <v>216.36477776687866</v>
      </c>
      <c r="J8" s="95">
        <f>IF(RES_hh_fech_in!J8=0,0,RES_hh_fech_in!J8/RES_summary!J$21)</f>
        <v>205.15025913241857</v>
      </c>
      <c r="K8" s="95">
        <f>IF(RES_hh_fech_in!K8=0,0,RES_hh_fech_in!K8/RES_summary!K$21)</f>
        <v>213.11805566656375</v>
      </c>
      <c r="L8" s="95">
        <f>IF(RES_hh_fech_in!L8=0,0,RES_hh_fech_in!L8/RES_summary!L$21)</f>
        <v>234.45939778264028</v>
      </c>
      <c r="M8" s="95">
        <f>IF(RES_hh_fech_in!M8=0,0,RES_hh_fech_in!M8/RES_summary!M$21)</f>
        <v>0</v>
      </c>
      <c r="N8" s="95">
        <f>IF(RES_hh_fech_in!N8=0,0,RES_hh_fech_in!N8/RES_summary!N$21)</f>
        <v>0</v>
      </c>
      <c r="O8" s="95">
        <f>IF(RES_hh_fech_in!O8=0,0,RES_hh_fech_in!O8/RES_summary!O$21)</f>
        <v>0</v>
      </c>
      <c r="P8" s="95">
        <f>IF(RES_hh_fech_in!P8=0,0,RES_hh_fech_in!P8/RES_summary!P$21)</f>
        <v>0</v>
      </c>
      <c r="Q8" s="95">
        <f>IF(RES_hh_fech_in!Q8=0,0,RES_hh_fech_in!Q8/RES_summary!Q$21)</f>
        <v>0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281.23576069239368</v>
      </c>
      <c r="D9" s="95">
        <f>IF(RES_hh_fech_in!D9=0,0,RES_hh_fech_in!D9/RES_summary!D$21)</f>
        <v>282.65321359205262</v>
      </c>
      <c r="E9" s="95">
        <f>IF(RES_hh_fech_in!E9=0,0,RES_hh_fech_in!E9/RES_summary!E$21)</f>
        <v>285.87809371407019</v>
      </c>
      <c r="F9" s="95">
        <f>IF(RES_hh_fech_in!F9=0,0,RES_hh_fech_in!F9/RES_summary!F$21)</f>
        <v>268.76127218104796</v>
      </c>
      <c r="G9" s="95">
        <f>IF(RES_hh_fech_in!G9=0,0,RES_hh_fech_in!G9/RES_summary!G$21)</f>
        <v>264.01890712438404</v>
      </c>
      <c r="H9" s="95">
        <f>IF(RES_hh_fech_in!H9=0,0,RES_hh_fech_in!H9/RES_summary!H$21)</f>
        <v>266.08608796752469</v>
      </c>
      <c r="I9" s="95">
        <f>IF(RES_hh_fech_in!I9=0,0,RES_hh_fech_in!I9/RES_summary!I$21)</f>
        <v>266.69918896025035</v>
      </c>
      <c r="J9" s="95">
        <f>IF(RES_hh_fech_in!J9=0,0,RES_hh_fech_in!J9/RES_summary!J$21)</f>
        <v>256.416843377475</v>
      </c>
      <c r="K9" s="95">
        <f>IF(RES_hh_fech_in!K9=0,0,RES_hh_fech_in!K9/RES_summary!K$21)</f>
        <v>268.04870963871844</v>
      </c>
      <c r="L9" s="95">
        <f>IF(RES_hh_fech_in!L9=0,0,RES_hh_fech_in!L9/RES_summary!L$21)</f>
        <v>298.79016588738904</v>
      </c>
      <c r="M9" s="95">
        <f>IF(RES_hh_fech_in!M9=0,0,RES_hh_fech_in!M9/RES_summary!M$21)</f>
        <v>247.34184923025504</v>
      </c>
      <c r="N9" s="95">
        <f>IF(RES_hh_fech_in!N9=0,0,RES_hh_fech_in!N9/RES_summary!N$21)</f>
        <v>269.01651345942429</v>
      </c>
      <c r="O9" s="95">
        <f>IF(RES_hh_fech_in!O9=0,0,RES_hh_fech_in!O9/RES_summary!O$21)</f>
        <v>245.80316105326179</v>
      </c>
      <c r="P9" s="95">
        <f>IF(RES_hh_fech_in!P9=0,0,RES_hh_fech_in!P9/RES_summary!P$21)</f>
        <v>249.12709014310545</v>
      </c>
      <c r="Q9" s="95">
        <f>IF(RES_hh_fech_in!Q9=0,0,RES_hh_fech_in!Q9/RES_summary!Q$21)</f>
        <v>237.16519428218044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190.51732308107231</v>
      </c>
      <c r="D11" s="95">
        <f>IF(RES_hh_fech_in!D11=0,0,RES_hh_fech_in!D11/RES_summary!D$21)</f>
        <v>187.40138390794328</v>
      </c>
      <c r="E11" s="95">
        <f>IF(RES_hh_fech_in!E11=0,0,RES_hh_fech_in!E11/RES_summary!E$21)</f>
        <v>192.89746326167793</v>
      </c>
      <c r="F11" s="95">
        <f>IF(RES_hh_fech_in!F11=0,0,RES_hh_fech_in!F11/RES_summary!F$21)</f>
        <v>177.68791532881062</v>
      </c>
      <c r="G11" s="95">
        <f>IF(RES_hh_fech_in!G11=0,0,RES_hh_fech_in!G11/RES_summary!G$21)</f>
        <v>172.81086965322447</v>
      </c>
      <c r="H11" s="95">
        <f>IF(RES_hh_fech_in!H11=0,0,RES_hh_fech_in!H11/RES_summary!H$21)</f>
        <v>173.10371927738663</v>
      </c>
      <c r="I11" s="95">
        <f>IF(RES_hh_fech_in!I11=0,0,RES_hh_fech_in!I11/RES_summary!I$21)</f>
        <v>172.15710770381565</v>
      </c>
      <c r="J11" s="95">
        <f>IF(RES_hh_fech_in!J11=0,0,RES_hh_fech_in!J11/RES_summary!J$21)</f>
        <v>163.6631935096253</v>
      </c>
      <c r="K11" s="95">
        <f>IF(RES_hh_fech_in!K11=0,0,RES_hh_fech_in!K11/RES_summary!K$21)</f>
        <v>168.92795881744746</v>
      </c>
      <c r="L11" s="95">
        <f>IF(RES_hh_fech_in!L11=0,0,RES_hh_fech_in!L11/RES_summary!L$21)</f>
        <v>186.99752788299691</v>
      </c>
      <c r="M11" s="95">
        <f>IF(RES_hh_fech_in!M11=0,0,RES_hh_fech_in!M11/RES_summary!M$21)</f>
        <v>152.79723104441501</v>
      </c>
      <c r="N11" s="95">
        <f>IF(RES_hh_fech_in!N11=0,0,RES_hh_fech_in!N11/RES_summary!N$21)</f>
        <v>167.27417809142503</v>
      </c>
      <c r="O11" s="95">
        <f>IF(RES_hh_fech_in!O11=0,0,RES_hh_fech_in!O11/RES_summary!O$21)</f>
        <v>157.11969072723969</v>
      </c>
      <c r="P11" s="95">
        <f>IF(RES_hh_fech_in!P11=0,0,RES_hh_fech_in!P11/RES_summary!P$21)</f>
        <v>153.84396708430359</v>
      </c>
      <c r="Q11" s="95">
        <f>IF(RES_hh_fech_in!Q11=0,0,RES_hh_fech_in!Q11/RES_summary!Q$21)</f>
        <v>149.69304366150109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120.22617256869465</v>
      </c>
      <c r="D12" s="95">
        <f>IF(RES_hh_fech_in!D12=0,0,RES_hh_fech_in!D12/RES_summary!D$21)</f>
        <v>116.22888228351121</v>
      </c>
      <c r="E12" s="95">
        <f>IF(RES_hh_fech_in!E12=0,0,RES_hh_fech_in!E12/RES_summary!E$21)</f>
        <v>118.41081423816257</v>
      </c>
      <c r="F12" s="95">
        <f>IF(RES_hh_fech_in!F12=0,0,RES_hh_fech_in!F12/RES_summary!F$21)</f>
        <v>106.0369545178453</v>
      </c>
      <c r="G12" s="95">
        <f>IF(RES_hh_fech_in!G12=0,0,RES_hh_fech_in!G12/RES_summary!G$21)</f>
        <v>99.362599612664567</v>
      </c>
      <c r="H12" s="95">
        <f>IF(RES_hh_fech_in!H12=0,0,RES_hh_fech_in!H12/RES_summary!H$21)</f>
        <v>94.151130478015347</v>
      </c>
      <c r="I12" s="95">
        <f>IF(RES_hh_fech_in!I12=0,0,RES_hh_fech_in!I12/RES_summary!I$21)</f>
        <v>87.413773322689948</v>
      </c>
      <c r="J12" s="95">
        <f>IF(RES_hh_fech_in!J12=0,0,RES_hh_fech_in!J12/RES_summary!J$21)</f>
        <v>78.351269678275472</v>
      </c>
      <c r="K12" s="95">
        <f>IF(RES_hh_fech_in!K12=0,0,RES_hh_fech_in!K12/RES_summary!K$21)</f>
        <v>74.403613244055919</v>
      </c>
      <c r="L12" s="95">
        <f>IF(RES_hh_fech_in!L12=0,0,RES_hh_fech_in!L12/RES_summary!L$21)</f>
        <v>75.942484235782544</v>
      </c>
      <c r="M12" s="95">
        <f>IF(RES_hh_fech_in!M12=0,0,RES_hh_fech_in!M12/RES_summary!M$21)</f>
        <v>57.69133270610839</v>
      </c>
      <c r="N12" s="95">
        <f>IF(RES_hh_fech_in!N12=0,0,RES_hh_fech_in!N12/RES_summary!N$21)</f>
        <v>58.604512910865679</v>
      </c>
      <c r="O12" s="95">
        <f>IF(RES_hh_fech_in!O12=0,0,RES_hh_fech_in!O12/RES_summary!O$21)</f>
        <v>51.12359439142611</v>
      </c>
      <c r="P12" s="95">
        <f>IF(RES_hh_fech_in!P12=0,0,RES_hh_fech_in!P12/RES_summary!P$21)</f>
        <v>48.35774628964684</v>
      </c>
      <c r="Q12" s="95">
        <f>IF(RES_hh_fech_in!Q12=0,0,RES_hh_fech_in!Q12/RES_summary!Q$21)</f>
        <v>44.492497082617994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205.767248512919</v>
      </c>
      <c r="D13" s="22">
        <f>IF(RES_hh_fech_in!D13=0,0,RES_hh_fech_in!D13/RES_summary!D$21)</f>
        <v>200.93500320547309</v>
      </c>
      <c r="E13" s="22">
        <f>IF(RES_hh_fech_in!E13=0,0,RES_hh_fech_in!E13/RES_summary!E$21)</f>
        <v>208.03755735095388</v>
      </c>
      <c r="F13" s="22">
        <f>IF(RES_hh_fech_in!F13=0,0,RES_hh_fech_in!F13/RES_summary!F$21)</f>
        <v>189.9022414800242</v>
      </c>
      <c r="G13" s="22">
        <f>IF(RES_hh_fech_in!G13=0,0,RES_hh_fech_in!G13/RES_summary!G$21)</f>
        <v>185.57546033001785</v>
      </c>
      <c r="H13" s="22">
        <f>IF(RES_hh_fech_in!H13=0,0,RES_hh_fech_in!H13/RES_summary!H$21)</f>
        <v>184.98565521662306</v>
      </c>
      <c r="I13" s="22">
        <f>IF(RES_hh_fech_in!I13=0,0,RES_hh_fech_in!I13/RES_summary!I$21)</f>
        <v>181.49197398652302</v>
      </c>
      <c r="J13" s="22">
        <f>IF(RES_hh_fech_in!J13=0,0,RES_hh_fech_in!J13/RES_summary!J$21)</f>
        <v>168.59217957491444</v>
      </c>
      <c r="K13" s="22">
        <f>IF(RES_hh_fech_in!K13=0,0,RES_hh_fech_in!K13/RES_summary!K$21)</f>
        <v>183.86123512380178</v>
      </c>
      <c r="L13" s="22">
        <f>IF(RES_hh_fech_in!L13=0,0,RES_hh_fech_in!L13/RES_summary!L$21)</f>
        <v>205.37795664169141</v>
      </c>
      <c r="M13" s="22">
        <f>IF(RES_hh_fech_in!M13=0,0,RES_hh_fech_in!M13/RES_summary!M$21)</f>
        <v>170.47731660923282</v>
      </c>
      <c r="N13" s="22">
        <f>IF(RES_hh_fech_in!N13=0,0,RES_hh_fech_in!N13/RES_summary!N$21)</f>
        <v>187.82286823680016</v>
      </c>
      <c r="O13" s="22">
        <f>IF(RES_hh_fech_in!O13=0,0,RES_hh_fech_in!O13/RES_summary!O$21)</f>
        <v>173.98593623060381</v>
      </c>
      <c r="P13" s="22">
        <f>IF(RES_hh_fech_in!P13=0,0,RES_hh_fech_in!P13/RES_summary!P$21)</f>
        <v>172.54493445351468</v>
      </c>
      <c r="Q13" s="22">
        <f>IF(RES_hh_fech_in!Q13=0,0,RES_hh_fech_in!Q13/RES_summary!Q$21)</f>
        <v>166.35838007268916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2.0964015059538372</v>
      </c>
      <c r="D14" s="98">
        <f>IF(RES_hh_fech_in!D14=0,0,RES_hh_fech_in!D14/RES_summary!D$21)</f>
        <v>0.95175867979801432</v>
      </c>
      <c r="E14" s="98">
        <f>IF(RES_hh_fech_in!E14=0,0,RES_hh_fech_in!E14/RES_summary!E$21)</f>
        <v>1.2659861984224317</v>
      </c>
      <c r="F14" s="98">
        <f>IF(RES_hh_fech_in!F14=0,0,RES_hh_fech_in!F14/RES_summary!F$21)</f>
        <v>0.84840162195153013</v>
      </c>
      <c r="G14" s="98">
        <f>IF(RES_hh_fech_in!G14=0,0,RES_hh_fech_in!G14/RES_summary!G$21)</f>
        <v>1.0750199944082437</v>
      </c>
      <c r="H14" s="98">
        <f>IF(RES_hh_fech_in!H14=0,0,RES_hh_fech_in!H14/RES_summary!H$21)</f>
        <v>1.0584667529991825</v>
      </c>
      <c r="I14" s="98">
        <f>IF(RES_hh_fech_in!I14=0,0,RES_hh_fech_in!I14/RES_summary!I$21)</f>
        <v>1.0936311043276494</v>
      </c>
      <c r="J14" s="98">
        <f>IF(RES_hh_fech_in!J14=0,0,RES_hh_fech_in!J14/RES_summary!J$21)</f>
        <v>0.79193977231175305</v>
      </c>
      <c r="K14" s="98">
        <f>IF(RES_hh_fech_in!K14=0,0,RES_hh_fech_in!K14/RES_summary!K$21)</f>
        <v>1.4539655972331995</v>
      </c>
      <c r="L14" s="98">
        <f>IF(RES_hh_fech_in!L14=0,0,RES_hh_fech_in!L14/RES_summary!L$21)</f>
        <v>2.1797436549834712</v>
      </c>
      <c r="M14" s="98">
        <f>IF(RES_hh_fech_in!M14=0,0,RES_hh_fech_in!M14/RES_summary!M$21)</f>
        <v>1.4929564929368841</v>
      </c>
      <c r="N14" s="98">
        <f>IF(RES_hh_fech_in!N14=0,0,RES_hh_fech_in!N14/RES_summary!N$21)</f>
        <v>2.2051431301275324</v>
      </c>
      <c r="O14" s="98">
        <f>IF(RES_hh_fech_in!O14=0,0,RES_hh_fech_in!O14/RES_summary!O$21)</f>
        <v>1.7861565837196662</v>
      </c>
      <c r="P14" s="98">
        <f>IF(RES_hh_fech_in!P14=0,0,RES_hh_fech_in!P14/RES_summary!P$21)</f>
        <v>1.9009458297568989</v>
      </c>
      <c r="Q14" s="98">
        <f>IF(RES_hh_fech_in!Q14=0,0,RES_hh_fech_in!Q14/RES_summary!Q$21)</f>
        <v>1.7141613303150558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0.62182090765924558</v>
      </c>
      <c r="D15" s="96">
        <f>IF(RES_hh_fech_in!D15=0,0,RES_hh_fech_in!D15/RES_summary!D$21)</f>
        <v>0.57542006031813819</v>
      </c>
      <c r="E15" s="96">
        <f>IF(RES_hh_fech_in!E15=0,0,RES_hh_fech_in!E15/RES_summary!E$21)</f>
        <v>0.48628142264482871</v>
      </c>
      <c r="F15" s="96">
        <f>IF(RES_hh_fech_in!F15=0,0,RES_hh_fech_in!F15/RES_summary!F$21)</f>
        <v>0.40679786208521584</v>
      </c>
      <c r="G15" s="96">
        <f>IF(RES_hh_fech_in!G15=0,0,RES_hh_fech_in!G15/RES_summary!G$21)</f>
        <v>0.53472346916650637</v>
      </c>
      <c r="H15" s="96">
        <f>IF(RES_hh_fech_in!H15=0,0,RES_hh_fech_in!H15/RES_summary!H$21)</f>
        <v>0.56373957856137114</v>
      </c>
      <c r="I15" s="96">
        <f>IF(RES_hh_fech_in!I15=0,0,RES_hh_fech_in!I15/RES_summary!I$21)</f>
        <v>0.62323674092320847</v>
      </c>
      <c r="J15" s="96">
        <f>IF(RES_hh_fech_in!J15=0,0,RES_hh_fech_in!J15/RES_summary!J$21)</f>
        <v>0.77518164593434091</v>
      </c>
      <c r="K15" s="96">
        <f>IF(RES_hh_fech_in!K15=0,0,RES_hh_fech_in!K15/RES_summary!K$21)</f>
        <v>0.73414581040816795</v>
      </c>
      <c r="L15" s="96">
        <f>IF(RES_hh_fech_in!L15=0,0,RES_hh_fech_in!L15/RES_summary!L$21)</f>
        <v>0.84013253489805895</v>
      </c>
      <c r="M15" s="96">
        <f>IF(RES_hh_fech_in!M15=0,0,RES_hh_fech_in!M15/RES_summary!M$21)</f>
        <v>0.84992384189073444</v>
      </c>
      <c r="N15" s="96">
        <f>IF(RES_hh_fech_in!N15=0,0,RES_hh_fech_in!N15/RES_summary!N$21)</f>
        <v>0.6538205309612638</v>
      </c>
      <c r="O15" s="96">
        <f>IF(RES_hh_fech_in!O15=0,0,RES_hh_fech_in!O15/RES_summary!O$21)</f>
        <v>0.72745392471630654</v>
      </c>
      <c r="P15" s="96">
        <f>IF(RES_hh_fech_in!P15=0,0,RES_hh_fech_in!P15/RES_summary!P$21)</f>
        <v>0.53894744133308803</v>
      </c>
      <c r="Q15" s="96">
        <f>IF(RES_hh_fech_in!Q15=0,0,RES_hh_fech_in!Q15/RES_summary!Q$21)</f>
        <v>0.60084031429105189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0.62182090765924558</v>
      </c>
      <c r="D16" s="97">
        <f>IF(RES_hh_fech_in!D16=0,0,RES_hh_fech_in!D16/RES_summary!D$21)</f>
        <v>0.57542006031813819</v>
      </c>
      <c r="E16" s="97">
        <f>IF(RES_hh_fech_in!E16=0,0,RES_hh_fech_in!E16/RES_summary!E$21)</f>
        <v>0.48628142264482871</v>
      </c>
      <c r="F16" s="97">
        <f>IF(RES_hh_fech_in!F16=0,0,RES_hh_fech_in!F16/RES_summary!F$21)</f>
        <v>0.40679786208521584</v>
      </c>
      <c r="G16" s="97">
        <f>IF(RES_hh_fech_in!G16=0,0,RES_hh_fech_in!G16/RES_summary!G$21)</f>
        <v>0.53472346916650637</v>
      </c>
      <c r="H16" s="97">
        <f>IF(RES_hh_fech_in!H16=0,0,RES_hh_fech_in!H16/RES_summary!H$21)</f>
        <v>0.56373957856137114</v>
      </c>
      <c r="I16" s="97">
        <f>IF(RES_hh_fech_in!I16=0,0,RES_hh_fech_in!I16/RES_summary!I$21)</f>
        <v>0.62323674092320847</v>
      </c>
      <c r="J16" s="97">
        <f>IF(RES_hh_fech_in!J16=0,0,RES_hh_fech_in!J16/RES_summary!J$21)</f>
        <v>0.77518164593434091</v>
      </c>
      <c r="K16" s="97">
        <f>IF(RES_hh_fech_in!K16=0,0,RES_hh_fech_in!K16/RES_summary!K$21)</f>
        <v>0.73414581040816795</v>
      </c>
      <c r="L16" s="97">
        <f>IF(RES_hh_fech_in!L16=0,0,RES_hh_fech_in!L16/RES_summary!L$21)</f>
        <v>0.84013253489805895</v>
      </c>
      <c r="M16" s="97">
        <f>IF(RES_hh_fech_in!M16=0,0,RES_hh_fech_in!M16/RES_summary!M$21)</f>
        <v>0.84992384189073444</v>
      </c>
      <c r="N16" s="97">
        <f>IF(RES_hh_fech_in!N16=0,0,RES_hh_fech_in!N16/RES_summary!N$21)</f>
        <v>0.6538205309612638</v>
      </c>
      <c r="O16" s="97">
        <f>IF(RES_hh_fech_in!O16=0,0,RES_hh_fech_in!O16/RES_summary!O$21)</f>
        <v>0.72745392471630654</v>
      </c>
      <c r="P16" s="97">
        <f>IF(RES_hh_fech_in!P16=0,0,RES_hh_fech_in!P16/RES_summary!P$21)</f>
        <v>0.53894744133308803</v>
      </c>
      <c r="Q16" s="97">
        <f>IF(RES_hh_fech_in!Q16=0,0,RES_hh_fech_in!Q16/RES_summary!Q$21)</f>
        <v>0.60084031429105189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39.35814700127748</v>
      </c>
      <c r="D17" s="96">
        <f>IF(RES_hh_fech_in!D17=0,0,RES_hh_fech_in!D17/RES_summary!D$21)</f>
        <v>36.029796910351116</v>
      </c>
      <c r="E17" s="96">
        <f>IF(RES_hh_fech_in!E17=0,0,RES_hh_fech_in!E17/RES_summary!E$21)</f>
        <v>34.175491874329772</v>
      </c>
      <c r="F17" s="96">
        <f>IF(RES_hh_fech_in!F17=0,0,RES_hh_fech_in!F17/RES_summary!F$21)</f>
        <v>34.395603002420906</v>
      </c>
      <c r="G17" s="96">
        <f>IF(RES_hh_fech_in!G17=0,0,RES_hh_fech_in!G17/RES_summary!G$21)</f>
        <v>34.323153107327819</v>
      </c>
      <c r="H17" s="96">
        <f>IF(RES_hh_fech_in!H17=0,0,RES_hh_fech_in!H17/RES_summary!H$21)</f>
        <v>32.791158734940716</v>
      </c>
      <c r="I17" s="96">
        <f>IF(RES_hh_fech_in!I17=0,0,RES_hh_fech_in!I17/RES_summary!I$21)</f>
        <v>32.546156849508314</v>
      </c>
      <c r="J17" s="96">
        <f>IF(RES_hh_fech_in!J17=0,0,RES_hh_fech_in!J17/RES_summary!J$21)</f>
        <v>33.87266775599916</v>
      </c>
      <c r="K17" s="96">
        <f>IF(RES_hh_fech_in!K17=0,0,RES_hh_fech_in!K17/RES_summary!K$21)</f>
        <v>32.353595680726507</v>
      </c>
      <c r="L17" s="96">
        <f>IF(RES_hh_fech_in!L17=0,0,RES_hh_fech_in!L17/RES_summary!L$21)</f>
        <v>33.316921362706417</v>
      </c>
      <c r="M17" s="96">
        <f>IF(RES_hh_fech_in!M17=0,0,RES_hh_fech_in!M17/RES_summary!M$21)</f>
        <v>33.019353810662018</v>
      </c>
      <c r="N17" s="96">
        <f>IF(RES_hh_fech_in!N17=0,0,RES_hh_fech_in!N17/RES_summary!N$21)</f>
        <v>33.602446300534019</v>
      </c>
      <c r="O17" s="96">
        <f>IF(RES_hh_fech_in!O17=0,0,RES_hh_fech_in!O17/RES_summary!O$21)</f>
        <v>32.864667929987654</v>
      </c>
      <c r="P17" s="96">
        <f>IF(RES_hh_fech_in!P17=0,0,RES_hh_fech_in!P17/RES_summary!P$21)</f>
        <v>33.293573840309605</v>
      </c>
      <c r="Q17" s="96">
        <f>IF(RES_hh_fech_in!Q17=0,0,RES_hh_fech_in!Q17/RES_summary!Q$21)</f>
        <v>31.945908565853347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45.337660848067884</v>
      </c>
      <c r="D20" s="95">
        <f>IF(RES_hh_fech_in!D20=0,0,RES_hh_fech_in!D20/RES_summary!D$21)</f>
        <v>42.998435784312903</v>
      </c>
      <c r="E20" s="95">
        <f>IF(RES_hh_fech_in!E20=0,0,RES_hh_fech_in!E20/RES_summary!E$21)</f>
        <v>43.847985075440384</v>
      </c>
      <c r="F20" s="95">
        <f>IF(RES_hh_fech_in!F20=0,0,RES_hh_fech_in!F20/RES_summary!F$21)</f>
        <v>0</v>
      </c>
      <c r="G20" s="95">
        <f>IF(RES_hh_fech_in!G20=0,0,RES_hh_fech_in!G20/RES_summary!G$21)</f>
        <v>39.244817674996249</v>
      </c>
      <c r="H20" s="95">
        <f>IF(RES_hh_fech_in!H20=0,0,RES_hh_fech_in!H20/RES_summary!H$21)</f>
        <v>35.723374502938164</v>
      </c>
      <c r="I20" s="95">
        <f>IF(RES_hh_fech_in!I20=0,0,RES_hh_fech_in!I20/RES_summary!I$21)</f>
        <v>39.667455312567014</v>
      </c>
      <c r="J20" s="95">
        <f>IF(RES_hh_fech_in!J20=0,0,RES_hh_fech_in!J20/RES_summary!J$21)</f>
        <v>0</v>
      </c>
      <c r="K20" s="95">
        <f>IF(RES_hh_fech_in!K20=0,0,RES_hh_fech_in!K20/RES_summary!K$21)</f>
        <v>36.403401974217573</v>
      </c>
      <c r="L20" s="95">
        <f>IF(RES_hh_fech_in!L20=0,0,RES_hh_fech_in!L20/RES_summary!L$21)</f>
        <v>35.832268811961967</v>
      </c>
      <c r="M20" s="95">
        <f>IF(RES_hh_fech_in!M20=0,0,RES_hh_fech_in!M20/RES_summary!M$21)</f>
        <v>34.984023071912155</v>
      </c>
      <c r="N20" s="95">
        <f>IF(RES_hh_fech_in!N20=0,0,RES_hh_fech_in!N20/RES_summary!N$21)</f>
        <v>34.872877274065168</v>
      </c>
      <c r="O20" s="95">
        <f>IF(RES_hh_fech_in!O20=0,0,RES_hh_fech_in!O20/RES_summary!O$21)</f>
        <v>34.617942026475845</v>
      </c>
      <c r="P20" s="95">
        <f>IF(RES_hh_fech_in!P20=0,0,RES_hh_fech_in!P20/RES_summary!P$21)</f>
        <v>34.496710608929234</v>
      </c>
      <c r="Q20" s="95">
        <f>IF(RES_hh_fech_in!Q20=0,0,RES_hh_fech_in!Q20/RES_summary!Q$21)</f>
        <v>33.789938450465485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42.750613759451944</v>
      </c>
      <c r="D21" s="95">
        <f>IF(RES_hh_fech_in!D21=0,0,RES_hh_fech_in!D21/RES_summary!D$21)</f>
        <v>42.148426464428297</v>
      </c>
      <c r="E21" s="95">
        <f>IF(RES_hh_fech_in!E21=0,0,RES_hh_fech_in!E21/RES_summary!E$21)</f>
        <v>40.043458450052491</v>
      </c>
      <c r="F21" s="95">
        <f>IF(RES_hh_fech_in!F21=0,0,RES_hh_fech_in!F21/RES_summary!F$21)</f>
        <v>39.482515836783179</v>
      </c>
      <c r="G21" s="95">
        <f>IF(RES_hh_fech_in!G21=0,0,RES_hh_fech_in!G21/RES_summary!G$21)</f>
        <v>38.73634368389633</v>
      </c>
      <c r="H21" s="95">
        <f>IF(RES_hh_fech_in!H21=0,0,RES_hh_fech_in!H21/RES_summary!H$21)</f>
        <v>37.590403280698034</v>
      </c>
      <c r="I21" s="95">
        <f>IF(RES_hh_fech_in!I21=0,0,RES_hh_fech_in!I21/RES_summary!I$21)</f>
        <v>36.874928275056888</v>
      </c>
      <c r="J21" s="95">
        <f>IF(RES_hh_fech_in!J21=0,0,RES_hh_fech_in!J21/RES_summary!J$21)</f>
        <v>35.723510086249412</v>
      </c>
      <c r="K21" s="95">
        <f>IF(RES_hh_fech_in!K21=0,0,RES_hh_fech_in!K21/RES_summary!K$21)</f>
        <v>35.039459416395516</v>
      </c>
      <c r="L21" s="95">
        <f>IF(RES_hh_fech_in!L21=0,0,RES_hh_fech_in!L21/RES_summary!L$21)</f>
        <v>34.068100350590726</v>
      </c>
      <c r="M21" s="95">
        <f>IF(RES_hh_fech_in!M21=0,0,RES_hh_fech_in!M21/RES_summary!M$21)</f>
        <v>0</v>
      </c>
      <c r="N21" s="95">
        <f>IF(RES_hh_fech_in!N21=0,0,RES_hh_fech_in!N21/RES_summary!N$21)</f>
        <v>0</v>
      </c>
      <c r="O21" s="95">
        <f>IF(RES_hh_fech_in!O21=0,0,RES_hh_fech_in!O21/RES_summary!O$21)</f>
        <v>0</v>
      </c>
      <c r="P21" s="95">
        <f>IF(RES_hh_fech_in!P21=0,0,RES_hh_fech_in!P21/RES_summary!P$21)</f>
        <v>0</v>
      </c>
      <c r="Q21" s="95">
        <f>IF(RES_hh_fech_in!Q21=0,0,RES_hh_fech_in!Q21/RES_summary!Q$21)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50.542468053919613</v>
      </c>
      <c r="D22" s="95">
        <f>IF(RES_hh_fech_in!D22=0,0,RES_hh_fech_in!D22/RES_summary!D$21)</f>
        <v>49.567406449754863</v>
      </c>
      <c r="E22" s="95">
        <f>IF(RES_hh_fech_in!E22=0,0,RES_hh_fech_in!E22/RES_summary!E$21)</f>
        <v>48.097869170341362</v>
      </c>
      <c r="F22" s="95">
        <f>IF(RES_hh_fech_in!F22=0,0,RES_hh_fech_in!F22/RES_summary!F$21)</f>
        <v>47.262307573577779</v>
      </c>
      <c r="G22" s="95">
        <f>IF(RES_hh_fech_in!G22=0,0,RES_hh_fech_in!G22/RES_summary!G$21)</f>
        <v>46.535655424497243</v>
      </c>
      <c r="H22" s="95">
        <f>IF(RES_hh_fech_in!H22=0,0,RES_hh_fech_in!H22/RES_summary!H$21)</f>
        <v>44.991630233442734</v>
      </c>
      <c r="I22" s="95">
        <f>IF(RES_hh_fech_in!I22=0,0,RES_hh_fech_in!I22/RES_summary!I$21)</f>
        <v>44.32429319581302</v>
      </c>
      <c r="J22" s="95">
        <f>IF(RES_hh_fech_in!J22=0,0,RES_hh_fech_in!J22/RES_summary!J$21)</f>
        <v>43.729432822257024</v>
      </c>
      <c r="K22" s="95">
        <f>IF(RES_hh_fech_in!K22=0,0,RES_hh_fech_in!K22/RES_summary!K$21)</f>
        <v>42.65369154931112</v>
      </c>
      <c r="L22" s="95">
        <f>IF(RES_hh_fech_in!L22=0,0,RES_hh_fech_in!L22/RES_summary!L$21)</f>
        <v>41.722131847101068</v>
      </c>
      <c r="M22" s="95">
        <f>IF(RES_hh_fech_in!M22=0,0,RES_hh_fech_in!M22/RES_summary!M$21)</f>
        <v>41.09874198465711</v>
      </c>
      <c r="N22" s="95">
        <f>IF(RES_hh_fech_in!N22=0,0,RES_hh_fech_in!N22/RES_summary!N$21)</f>
        <v>40.992083971104627</v>
      </c>
      <c r="O22" s="95">
        <f>IF(RES_hh_fech_in!O22=0,0,RES_hh_fech_in!O22/RES_summary!O$21)</f>
        <v>39.828056504550972</v>
      </c>
      <c r="P22" s="95">
        <f>IF(RES_hh_fech_in!P22=0,0,RES_hh_fech_in!P22/RES_summary!P$21)</f>
        <v>39.935593502790944</v>
      </c>
      <c r="Q22" s="95">
        <f>IF(RES_hh_fech_in!Q22=0,0,RES_hh_fech_in!Q22/RES_summary!Q$21)</f>
        <v>39.15218346811568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29.591864156870351</v>
      </c>
      <c r="D24" s="95">
        <f>IF(RES_hh_fech_in!D24=0,0,RES_hh_fech_in!D24/RES_summary!D$21)</f>
        <v>29.15921653034534</v>
      </c>
      <c r="E24" s="95">
        <f>IF(RES_hh_fech_in!E24=0,0,RES_hh_fech_in!E24/RES_summary!E$21)</f>
        <v>28.367107286344119</v>
      </c>
      <c r="F24" s="95">
        <f>IF(RES_hh_fech_in!F24=0,0,RES_hh_fech_in!F24/RES_summary!F$21)</f>
        <v>27.850428039730051</v>
      </c>
      <c r="G24" s="95">
        <f>IF(RES_hh_fech_in!G24=0,0,RES_hh_fech_in!G24/RES_summary!G$21)</f>
        <v>27.251635964423286</v>
      </c>
      <c r="H24" s="95">
        <f>IF(RES_hh_fech_in!H24=0,0,RES_hh_fech_in!H24/RES_summary!H$21)</f>
        <v>26.407997060966203</v>
      </c>
      <c r="I24" s="95">
        <f>IF(RES_hh_fech_in!I24=0,0,RES_hh_fech_in!I24/RES_summary!I$21)</f>
        <v>26.10934119202474</v>
      </c>
      <c r="J24" s="95">
        <f>IF(RES_hh_fech_in!J24=0,0,RES_hh_fech_in!J24/RES_summary!J$21)</f>
        <v>25.432688073572141</v>
      </c>
      <c r="K24" s="95">
        <f>IF(RES_hh_fech_in!K24=0,0,RES_hh_fech_in!K24/RES_summary!K$21)</f>
        <v>25.024505328707747</v>
      </c>
      <c r="L24" s="95">
        <f>IF(RES_hh_fech_in!L24=0,0,RES_hh_fech_in!L24/RES_summary!L$21)</f>
        <v>24.441684544036882</v>
      </c>
      <c r="M24" s="95">
        <f>IF(RES_hh_fech_in!M24=0,0,RES_hh_fech_in!M24/RES_summary!M$21)</f>
        <v>24.032562417290166</v>
      </c>
      <c r="N24" s="95">
        <f>IF(RES_hh_fech_in!N24=0,0,RES_hh_fech_in!N24/RES_summary!N$21)</f>
        <v>23.696511340995929</v>
      </c>
      <c r="O24" s="95">
        <f>IF(RES_hh_fech_in!O24=0,0,RES_hh_fech_in!O24/RES_summary!O$21)</f>
        <v>23.575639201861261</v>
      </c>
      <c r="P24" s="95">
        <f>IF(RES_hh_fech_in!P24=0,0,RES_hh_fech_in!P24/RES_summary!P$21)</f>
        <v>23.020139956388945</v>
      </c>
      <c r="Q24" s="95">
        <f>IF(RES_hh_fech_in!Q24=0,0,RES_hh_fech_in!Q24/RES_summary!Q$21)</f>
        <v>22.700094967281775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36.421667579561195</v>
      </c>
      <c r="D25" s="22">
        <f>IF(RES_hh_fech_in!D25=0,0,RES_hh_fech_in!D25/RES_summary!D$21)</f>
        <v>35.764226493199146</v>
      </c>
      <c r="E25" s="22">
        <f>IF(RES_hh_fech_in!E25=0,0,RES_hh_fech_in!E25/RES_summary!E$21)</f>
        <v>33.918078870040972</v>
      </c>
      <c r="F25" s="22">
        <f>IF(RES_hh_fech_in!F25=0,0,RES_hh_fech_in!F25/RES_summary!F$21)</f>
        <v>33.470880945450212</v>
      </c>
      <c r="G25" s="22">
        <f>IF(RES_hh_fech_in!G25=0,0,RES_hh_fech_in!G25/RES_summary!G$21)</f>
        <v>33.679395074333243</v>
      </c>
      <c r="H25" s="22">
        <f>IF(RES_hh_fech_in!H25=0,0,RES_hh_fech_in!H25/RES_summary!H$21)</f>
        <v>33.167930349811627</v>
      </c>
      <c r="I25" s="22">
        <f>IF(RES_hh_fech_in!I25=0,0,RES_hh_fech_in!I25/RES_summary!I$21)</f>
        <v>31.92300305250242</v>
      </c>
      <c r="J25" s="22">
        <f>IF(RES_hh_fech_in!J25=0,0,RES_hh_fech_in!J25/RES_summary!J$21)</f>
        <v>32.081544378867306</v>
      </c>
      <c r="K25" s="22">
        <f>IF(RES_hh_fech_in!K25=0,0,RES_hh_fech_in!K25/RES_summary!K$21)</f>
        <v>33.855498589219572</v>
      </c>
      <c r="L25" s="22">
        <f>IF(RES_hh_fech_in!L25=0,0,RES_hh_fech_in!L25/RES_summary!L$21)</f>
        <v>35.098583002656859</v>
      </c>
      <c r="M25" s="22">
        <f>IF(RES_hh_fech_in!M25=0,0,RES_hh_fech_in!M25/RES_summary!M$21)</f>
        <v>34.956780164039046</v>
      </c>
      <c r="N25" s="22">
        <f>IF(RES_hh_fech_in!N25=0,0,RES_hh_fech_in!N25/RES_summary!N$21)</f>
        <v>36.046838165687284</v>
      </c>
      <c r="O25" s="22">
        <f>IF(RES_hh_fech_in!O25=0,0,RES_hh_fech_in!O25/RES_summary!O$21)</f>
        <v>35.578891753337317</v>
      </c>
      <c r="P25" s="22">
        <f>IF(RES_hh_fech_in!P25=0,0,RES_hh_fech_in!P25/RES_summary!P$21)</f>
        <v>35.192807293508501</v>
      </c>
      <c r="Q25" s="22">
        <f>IF(RES_hh_fech_in!Q25=0,0,RES_hh_fech_in!Q25/RES_summary!Q$21)</f>
        <v>34.311952925812875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2.5886013552723974</v>
      </c>
      <c r="D26" s="18">
        <f>IF(RES_hh_fech_in!D26=0,0,RES_hh_fech_in!D26/RES_summary!D$21)</f>
        <v>2.557857154863568</v>
      </c>
      <c r="E26" s="18">
        <f>IF(RES_hh_fech_in!E26=0,0,RES_hh_fech_in!E26/RES_summary!E$21)</f>
        <v>2.5165334107254624</v>
      </c>
      <c r="F26" s="18">
        <f>IF(RES_hh_fech_in!F26=0,0,RES_hh_fech_in!F26/RES_summary!F$21)</f>
        <v>2.4711412818767799</v>
      </c>
      <c r="G26" s="18">
        <f>IF(RES_hh_fech_in!G26=0,0,RES_hh_fech_in!G26/RES_summary!G$21)</f>
        <v>2.4720949546504665</v>
      </c>
      <c r="H26" s="18">
        <f>IF(RES_hh_fech_in!H26=0,0,RES_hh_fech_in!H26/RES_summary!H$21)</f>
        <v>2.4198036565052821</v>
      </c>
      <c r="I26" s="18">
        <f>IF(RES_hh_fech_in!I26=0,0,RES_hh_fech_in!I26/RES_summary!I$21)</f>
        <v>2.3652452200489162</v>
      </c>
      <c r="J26" s="18">
        <f>IF(RES_hh_fech_in!J26=0,0,RES_hh_fech_in!J26/RES_summary!J$21)</f>
        <v>2.3785807225742688</v>
      </c>
      <c r="K26" s="18">
        <f>IF(RES_hh_fech_in!K26=0,0,RES_hh_fech_in!K26/RES_summary!K$21)</f>
        <v>2.3247395005398128</v>
      </c>
      <c r="L26" s="18">
        <f>IF(RES_hh_fech_in!L26=0,0,RES_hh_fech_in!L26/RES_summary!L$21)</f>
        <v>2.3012190923324418</v>
      </c>
      <c r="M26" s="18">
        <f>IF(RES_hh_fech_in!M26=0,0,RES_hh_fech_in!M26/RES_summary!M$21)</f>
        <v>2.2642752703376186</v>
      </c>
      <c r="N26" s="18">
        <f>IF(RES_hh_fech_in!N26=0,0,RES_hh_fech_in!N26/RES_summary!N$21)</f>
        <v>2.2302321732955526</v>
      </c>
      <c r="O26" s="18">
        <f>IF(RES_hh_fech_in!O26=0,0,RES_hh_fech_in!O26/RES_summary!O$21)</f>
        <v>2.2082350883555009</v>
      </c>
      <c r="P26" s="18">
        <f>IF(RES_hh_fech_in!P26=0,0,RES_hh_fech_in!P26/RES_summary!P$21)</f>
        <v>2.1838691183615473</v>
      </c>
      <c r="Q26" s="18">
        <f>IF(RES_hh_fech_in!Q26=0,0,RES_hh_fech_in!Q26/RES_summary!Q$21)</f>
        <v>2.1356447885257652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9.4293345421141446</v>
      </c>
      <c r="D27" s="96">
        <f>IF(RES_hh_fech_in!D27=0,0,RES_hh_fech_in!D27/RES_summary!D$21)</f>
        <v>9.3484882065789758</v>
      </c>
      <c r="E27" s="96">
        <f>IF(RES_hh_fech_in!E27=0,0,RES_hh_fech_in!E27/RES_summary!E$21)</f>
        <v>9.1493817541593252</v>
      </c>
      <c r="F27" s="96">
        <f>IF(RES_hh_fech_in!F27=0,0,RES_hh_fech_in!F27/RES_summary!F$21)</f>
        <v>9.1337346534074513</v>
      </c>
      <c r="G27" s="96">
        <f>IF(RES_hh_fech_in!G27=0,0,RES_hh_fech_in!G27/RES_summary!G$21)</f>
        <v>9.2545543826381422</v>
      </c>
      <c r="H27" s="96">
        <f>IF(RES_hh_fech_in!H27=0,0,RES_hh_fech_in!H27/RES_summary!H$21)</f>
        <v>9.2682906469074862</v>
      </c>
      <c r="I27" s="96">
        <f>IF(RES_hh_fech_in!I27=0,0,RES_hh_fech_in!I27/RES_summary!I$21)</f>
        <v>9.1045700304856254</v>
      </c>
      <c r="J27" s="96">
        <f>IF(RES_hh_fech_in!J27=0,0,RES_hh_fech_in!J27/RES_summary!J$21)</f>
        <v>9.1794842205619158</v>
      </c>
      <c r="K27" s="96">
        <f>IF(RES_hh_fech_in!K27=0,0,RES_hh_fech_in!K27/RES_summary!K$21)</f>
        <v>9.6572511967414663</v>
      </c>
      <c r="L27" s="96">
        <f>IF(RES_hh_fech_in!L27=0,0,RES_hh_fech_in!L27/RES_summary!L$21)</f>
        <v>10.246412015669051</v>
      </c>
      <c r="M27" s="96">
        <f>IF(RES_hh_fech_in!M27=0,0,RES_hh_fech_in!M27/RES_summary!M$21)</f>
        <v>10.207053471159455</v>
      </c>
      <c r="N27" s="96">
        <f>IF(RES_hh_fech_in!N27=0,0,RES_hh_fech_in!N27/RES_summary!N$21)</f>
        <v>10.642543142027792</v>
      </c>
      <c r="O27" s="96">
        <f>IF(RES_hh_fech_in!O27=0,0,RES_hh_fech_in!O27/RES_summary!O$21)</f>
        <v>10.504626838382126</v>
      </c>
      <c r="P27" s="96">
        <f>IF(RES_hh_fech_in!P27=0,0,RES_hh_fech_in!P27/RES_summary!P$21)</f>
        <v>10.410210767142649</v>
      </c>
      <c r="Q27" s="96">
        <f>IF(RES_hh_fech_in!Q27=0,0,RES_hh_fech_in!Q27/RES_summary!Q$21)</f>
        <v>10.24933959835033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15.352053247250682</v>
      </c>
      <c r="D30" s="95">
        <f>IF(RES_hh_fech_in!D30=0,0,RES_hh_fech_in!D30/RES_summary!D$21)</f>
        <v>15.256303834244843</v>
      </c>
      <c r="E30" s="95">
        <f>IF(RES_hh_fech_in!E30=0,0,RES_hh_fech_in!E30/RES_summary!E$21)</f>
        <v>14.899532869766512</v>
      </c>
      <c r="F30" s="95">
        <f>IF(RES_hh_fech_in!F30=0,0,RES_hh_fech_in!F30/RES_summary!F$21)</f>
        <v>14.815693856563401</v>
      </c>
      <c r="G30" s="95">
        <f>IF(RES_hh_fech_in!G30=0,0,RES_hh_fech_in!G30/RES_summary!G$21)</f>
        <v>14.742148283223008</v>
      </c>
      <c r="H30" s="95">
        <f>IF(RES_hh_fech_in!H30=0,0,RES_hh_fech_in!H30/RES_summary!H$21)</f>
        <v>14.542407901094787</v>
      </c>
      <c r="I30" s="95">
        <f>IF(RES_hh_fech_in!I30=0,0,RES_hh_fech_in!I30/RES_summary!I$21)</f>
        <v>14.322586857135869</v>
      </c>
      <c r="J30" s="95">
        <f>IF(RES_hh_fech_in!J30=0,0,RES_hh_fech_in!J30/RES_summary!J$21)</f>
        <v>14.113739737062062</v>
      </c>
      <c r="K30" s="95">
        <f>IF(RES_hh_fech_in!K30=0,0,RES_hh_fech_in!K30/RES_summary!K$21)</f>
        <v>13.786260116833303</v>
      </c>
      <c r="L30" s="95">
        <f>IF(RES_hh_fech_in!L30=0,0,RES_hh_fech_in!L30/RES_summary!L$21)</f>
        <v>13.746941887887012</v>
      </c>
      <c r="M30" s="95">
        <f>IF(RES_hh_fech_in!M30=0,0,RES_hh_fech_in!M30/RES_summary!M$21)</f>
        <v>0</v>
      </c>
      <c r="N30" s="95">
        <f>IF(RES_hh_fech_in!N30=0,0,RES_hh_fech_in!N30/RES_summary!N$21)</f>
        <v>0</v>
      </c>
      <c r="O30" s="95">
        <f>IF(RES_hh_fech_in!O30=0,0,RES_hh_fech_in!O30/RES_summary!O$21)</f>
        <v>0</v>
      </c>
      <c r="P30" s="95">
        <f>IF(RES_hh_fech_in!P30=0,0,RES_hh_fech_in!P30/RES_summary!P$21)</f>
        <v>0</v>
      </c>
      <c r="Q30" s="95">
        <f>IF(RES_hh_fech_in!Q30=0,0,RES_hh_fech_in!Q30/RES_summary!Q$21)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9.3993896750630643</v>
      </c>
      <c r="D32" s="18">
        <f>IF(RES_hh_fech_in!D32=0,0,RES_hh_fech_in!D32/RES_summary!D$21)</f>
        <v>9.3108835652348407</v>
      </c>
      <c r="E32" s="18">
        <f>IF(RES_hh_fech_in!E32=0,0,RES_hh_fech_in!E32/RES_summary!E$21)</f>
        <v>9.1319540574758573</v>
      </c>
      <c r="F32" s="18">
        <f>IF(RES_hh_fech_in!F32=0,0,RES_hh_fech_in!F32/RES_summary!F$21)</f>
        <v>9.0975810717457968</v>
      </c>
      <c r="G32" s="18">
        <f>IF(RES_hh_fech_in!G32=0,0,RES_hh_fech_in!G32/RES_summary!G$21)</f>
        <v>9.2215673165127363</v>
      </c>
      <c r="H32" s="18">
        <f>IF(RES_hh_fech_in!H32=0,0,RES_hh_fech_in!H32/RES_summary!H$21)</f>
        <v>9.218608609434316</v>
      </c>
      <c r="I32" s="18">
        <f>IF(RES_hh_fech_in!I32=0,0,RES_hh_fech_in!I32/RES_summary!I$21)</f>
        <v>9.063001772965924</v>
      </c>
      <c r="J32" s="18">
        <f>IF(RES_hh_fech_in!J32=0,0,RES_hh_fech_in!J32/RES_summary!J$21)</f>
        <v>9.1547184782614153</v>
      </c>
      <c r="K32" s="18">
        <f>IF(RES_hh_fech_in!K32=0,0,RES_hh_fech_in!K32/RES_summary!K$21)</f>
        <v>9.629509017939581</v>
      </c>
      <c r="L32" s="18">
        <f>IF(RES_hh_fech_in!L32=0,0,RES_hh_fech_in!L32/RES_summary!L$21)</f>
        <v>10.221183495570028</v>
      </c>
      <c r="M32" s="18">
        <f>IF(RES_hh_fech_in!M32=0,0,RES_hh_fech_in!M32/RES_summary!M$21)</f>
        <v>10.207053471159455</v>
      </c>
      <c r="N32" s="18">
        <f>IF(RES_hh_fech_in!N32=0,0,RES_hh_fech_in!N32/RES_summary!N$21)</f>
        <v>10.642543142027792</v>
      </c>
      <c r="O32" s="18">
        <f>IF(RES_hh_fech_in!O32=0,0,RES_hh_fech_in!O32/RES_summary!O$21)</f>
        <v>10.504626838382126</v>
      </c>
      <c r="P32" s="18">
        <f>IF(RES_hh_fech_in!P32=0,0,RES_hh_fech_in!P32/RES_summary!P$21)</f>
        <v>10.410210767142649</v>
      </c>
      <c r="Q32" s="18">
        <f>IF(RES_hh_fech_in!Q32=0,0,RES_hh_fech_in!Q32/RES_summary!Q$21)</f>
        <v>10.24933959835033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203.92175506300532</v>
      </c>
      <c r="D3" s="100">
        <f>IF(RES_hh_tesh_in!D3=0,0,RES_hh_tesh_in!D3/RES_summary!D$21)</f>
        <v>202.26108597983531</v>
      </c>
      <c r="E3" s="100">
        <f>IF(RES_hh_tesh_in!E3=0,0,RES_hh_tesh_in!E3/RES_summary!E$21)</f>
        <v>208.23348706651842</v>
      </c>
      <c r="F3" s="100">
        <f>IF(RES_hh_tesh_in!F3=0,0,RES_hh_tesh_in!F3/RES_summary!F$21)</f>
        <v>196.12038967783329</v>
      </c>
      <c r="G3" s="100">
        <f>IF(RES_hh_tesh_in!G3=0,0,RES_hh_tesh_in!G3/RES_summary!G$21)</f>
        <v>195.5413741295697</v>
      </c>
      <c r="H3" s="100">
        <f>IF(RES_hh_tesh_in!H3=0,0,RES_hh_tesh_in!H3/RES_summary!H$21)</f>
        <v>194.34515628063107</v>
      </c>
      <c r="I3" s="100">
        <f>IF(RES_hh_tesh_in!I3=0,0,RES_hh_tesh_in!I3/RES_summary!I$21)</f>
        <v>193.47378842451067</v>
      </c>
      <c r="J3" s="100">
        <f>IF(RES_hh_tesh_in!J3=0,0,RES_hh_tesh_in!J3/RES_summary!J$21)</f>
        <v>189.1053445469322</v>
      </c>
      <c r="K3" s="100">
        <f>IF(RES_hh_tesh_in!K3=0,0,RES_hh_tesh_in!K3/RES_summary!K$21)</f>
        <v>196.0393127508801</v>
      </c>
      <c r="L3" s="100">
        <f>IF(RES_hh_tesh_in!L3=0,0,RES_hh_tesh_in!L3/RES_summary!L$21)</f>
        <v>216.13003071545558</v>
      </c>
      <c r="M3" s="100">
        <f>IF(RES_hh_tesh_in!M3=0,0,RES_hh_tesh_in!M3/RES_summary!M$21)</f>
        <v>187.19299979268726</v>
      </c>
      <c r="N3" s="100">
        <f>IF(RES_hh_tesh_in!N3=0,0,RES_hh_tesh_in!N3/RES_summary!N$21)</f>
        <v>202.61628214415509</v>
      </c>
      <c r="O3" s="100">
        <f>IF(RES_hh_tesh_in!O3=0,0,RES_hh_tesh_in!O3/RES_summary!O$21)</f>
        <v>191.29246308704745</v>
      </c>
      <c r="P3" s="100">
        <f>IF(RES_hh_tesh_in!P3=0,0,RES_hh_tesh_in!P3/RES_summary!P$21)</f>
        <v>189.84166015461275</v>
      </c>
      <c r="Q3" s="100">
        <f>IF(RES_hh_tesh_in!Q3=0,0,RES_hh_tesh_in!Q3/RES_summary!Q$21)</f>
        <v>185.22078008101195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167.71951104754839</v>
      </c>
      <c r="D4" s="96">
        <f>IF(RES_hh_tesh_in!D4=0,0,RES_hh_tesh_in!D4/RES_summary!D$21)</f>
        <v>166.47811063991381</v>
      </c>
      <c r="E4" s="96">
        <f>IF(RES_hh_tesh_in!E4=0,0,RES_hh_tesh_in!E4/RES_summary!E$21)</f>
        <v>173.52275368958999</v>
      </c>
      <c r="F4" s="96">
        <f>IF(RES_hh_tesh_in!F4=0,0,RES_hh_tesh_in!F4/RES_summary!F$21)</f>
        <v>161.82721025622482</v>
      </c>
      <c r="G4" s="96">
        <f>IF(RES_hh_tesh_in!G4=0,0,RES_hh_tesh_in!G4/RES_summary!G$21)</f>
        <v>160.50064891138788</v>
      </c>
      <c r="H4" s="96">
        <f>IF(RES_hh_tesh_in!H4=0,0,RES_hh_tesh_in!H4/RES_summary!H$21)</f>
        <v>159.78270110039273</v>
      </c>
      <c r="I4" s="96">
        <f>IF(RES_hh_tesh_in!I4=0,0,RES_hh_tesh_in!I4/RES_summary!I$21)</f>
        <v>159.47799782154522</v>
      </c>
      <c r="J4" s="96">
        <f>IF(RES_hh_tesh_in!J4=0,0,RES_hh_tesh_in!J4/RES_summary!J$21)</f>
        <v>154.52929133851663</v>
      </c>
      <c r="K4" s="96">
        <f>IF(RES_hh_tesh_in!K4=0,0,RES_hh_tesh_in!K4/RES_summary!K$21)</f>
        <v>160.65737203350889</v>
      </c>
      <c r="L4" s="96">
        <f>IF(RES_hh_tesh_in!L4=0,0,RES_hh_tesh_in!L4/RES_summary!L$21)</f>
        <v>179.20249446921943</v>
      </c>
      <c r="M4" s="96">
        <f>IF(RES_hh_tesh_in!M4=0,0,RES_hh_tesh_in!M4/RES_summary!M$21)</f>
        <v>149.3751242214735</v>
      </c>
      <c r="N4" s="96">
        <f>IF(RES_hh_tesh_in!N4=0,0,RES_hh_tesh_in!N4/RES_summary!N$21)</f>
        <v>164.46840143101358</v>
      </c>
      <c r="O4" s="96">
        <f>IF(RES_hh_tesh_in!O4=0,0,RES_hh_tesh_in!O4/RES_summary!O$21)</f>
        <v>153.20356686254615</v>
      </c>
      <c r="P4" s="96">
        <f>IF(RES_hh_tesh_in!P4=0,0,RES_hh_tesh_in!P4/RES_summary!P$21)</f>
        <v>152.82561922171419</v>
      </c>
      <c r="Q4" s="96">
        <f>IF(RES_hh_tesh_in!Q4=0,0,RES_hh_tesh_in!Q4/RES_summary!Q$21)</f>
        <v>148.62848068778266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164.24998060901919</v>
      </c>
      <c r="D5" s="95">
        <f>IF(RES_hh_tesh_in!D5=0,0,RES_hh_tesh_in!D5/RES_summary!D$21)</f>
        <v>162.10514630785403</v>
      </c>
      <c r="E5" s="95">
        <f>IF(RES_hh_tesh_in!E5=0,0,RES_hh_tesh_in!E5/RES_summary!E$21)</f>
        <v>169.27480967774704</v>
      </c>
      <c r="F5" s="95">
        <f>IF(RES_hh_tesh_in!F5=0,0,RES_hh_tesh_in!F5/RES_summary!F$21)</f>
        <v>156.38090730234651</v>
      </c>
      <c r="G5" s="95">
        <f>IF(RES_hh_tesh_in!G5=0,0,RES_hh_tesh_in!G5/RES_summary!G$21)</f>
        <v>153.03835675840446</v>
      </c>
      <c r="H5" s="95">
        <f>IF(RES_hh_tesh_in!H5=0,0,RES_hh_tesh_in!H5/RES_summary!H$21)</f>
        <v>153.70879219051656</v>
      </c>
      <c r="I5" s="95">
        <f>IF(RES_hh_tesh_in!I5=0,0,RES_hh_tesh_in!I5/RES_summary!I$21)</f>
        <v>154.73833221528915</v>
      </c>
      <c r="J5" s="95">
        <f>IF(RES_hh_tesh_in!J5=0,0,RES_hh_tesh_in!J5/RES_summary!J$21)</f>
        <v>0</v>
      </c>
      <c r="K5" s="95">
        <f>IF(RES_hh_tesh_in!K5=0,0,RES_hh_tesh_in!K5/RES_summary!K$21)</f>
        <v>154.44723172261106</v>
      </c>
      <c r="L5" s="95">
        <f>IF(RES_hh_tesh_in!L5=0,0,RES_hh_tesh_in!L5/RES_summary!L$21)</f>
        <v>173.48631127466359</v>
      </c>
      <c r="M5" s="95">
        <f>IF(RES_hh_tesh_in!M5=0,0,RES_hh_tesh_in!M5/RES_summary!M$21)</f>
        <v>0</v>
      </c>
      <c r="N5" s="95">
        <f>IF(RES_hh_tesh_in!N5=0,0,RES_hh_tesh_in!N5/RES_summary!N$21)</f>
        <v>159.8891758513065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164.38184956206086</v>
      </c>
      <c r="D7" s="95">
        <f>IF(RES_hh_tesh_in!D7=0,0,RES_hh_tesh_in!D7/RES_summary!D$21)</f>
        <v>158.84704150139356</v>
      </c>
      <c r="E7" s="95">
        <f>IF(RES_hh_tesh_in!E7=0,0,RES_hh_tesh_in!E7/RES_summary!E$21)</f>
        <v>172.88955849719355</v>
      </c>
      <c r="F7" s="95">
        <f>IF(RES_hh_tesh_in!F7=0,0,RES_hh_tesh_in!F7/RES_summary!F$21)</f>
        <v>0</v>
      </c>
      <c r="G7" s="95">
        <f>IF(RES_hh_tesh_in!G7=0,0,RES_hh_tesh_in!G7/RES_summary!G$21)</f>
        <v>152.14185611458342</v>
      </c>
      <c r="H7" s="95">
        <f>IF(RES_hh_tesh_in!H7=0,0,RES_hh_tesh_in!H7/RES_summary!H$21)</f>
        <v>148.71321738346893</v>
      </c>
      <c r="I7" s="95">
        <f>IF(RES_hh_tesh_in!I7=0,0,RES_hh_tesh_in!I7/RES_summary!I$21)</f>
        <v>153.74087527814007</v>
      </c>
      <c r="J7" s="95">
        <f>IF(RES_hh_tesh_in!J7=0,0,RES_hh_tesh_in!J7/RES_summary!J$21)</f>
        <v>0</v>
      </c>
      <c r="K7" s="95">
        <f>IF(RES_hh_tesh_in!K7=0,0,RES_hh_tesh_in!K7/RES_summary!K$21)</f>
        <v>151.74415233561109</v>
      </c>
      <c r="L7" s="95">
        <f>IF(RES_hh_tesh_in!L7=0,0,RES_hh_tesh_in!L7/RES_summary!L$21)</f>
        <v>169.50644282679573</v>
      </c>
      <c r="M7" s="95">
        <f>IF(RES_hh_tesh_in!M7=0,0,RES_hh_tesh_in!M7/RES_summary!M$21)</f>
        <v>135.29431331833351</v>
      </c>
      <c r="N7" s="95">
        <f>IF(RES_hh_tesh_in!N7=0,0,RES_hh_tesh_in!N7/RES_summary!N$21)</f>
        <v>150.58912053966293</v>
      </c>
      <c r="O7" s="95">
        <f>IF(RES_hh_tesh_in!O7=0,0,RES_hh_tesh_in!O7/RES_summary!O$21)</f>
        <v>136.68552219389494</v>
      </c>
      <c r="P7" s="95">
        <f>IF(RES_hh_tesh_in!P7=0,0,RES_hh_tesh_in!P7/RES_summary!P$21)</f>
        <v>141.48347669562722</v>
      </c>
      <c r="Q7" s="95">
        <f>IF(RES_hh_tesh_in!Q7=0,0,RES_hh_tesh_in!Q7/RES_summary!Q$21)</f>
        <v>140.46257502098595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164.35050359169861</v>
      </c>
      <c r="D8" s="95">
        <f>IF(RES_hh_tesh_in!D8=0,0,RES_hh_tesh_in!D8/RES_summary!D$21)</f>
        <v>165.96206883769216</v>
      </c>
      <c r="E8" s="95">
        <f>IF(RES_hh_tesh_in!E8=0,0,RES_hh_tesh_in!E8/RES_summary!E$21)</f>
        <v>164.29044825600835</v>
      </c>
      <c r="F8" s="95">
        <f>IF(RES_hh_tesh_in!F8=0,0,RES_hh_tesh_in!F8/RES_summary!F$21)</f>
        <v>156.56759242221742</v>
      </c>
      <c r="G8" s="95">
        <f>IF(RES_hh_tesh_in!G8=0,0,RES_hh_tesh_in!G8/RES_summary!G$21)</f>
        <v>152.90901054944754</v>
      </c>
      <c r="H8" s="95">
        <f>IF(RES_hh_tesh_in!H8=0,0,RES_hh_tesh_in!H8/RES_summary!H$21)</f>
        <v>153.48007809784139</v>
      </c>
      <c r="I8" s="95">
        <f>IF(RES_hh_tesh_in!I8=0,0,RES_hh_tesh_in!I8/RES_summary!I$21)</f>
        <v>153.873296029649</v>
      </c>
      <c r="J8" s="95">
        <f>IF(RES_hh_tesh_in!J8=0,0,RES_hh_tesh_in!J8/RES_summary!J$21)</f>
        <v>146.71446361096739</v>
      </c>
      <c r="K8" s="95">
        <f>IF(RES_hh_tesh_in!K8=0,0,RES_hh_tesh_in!K8/RES_summary!K$21)</f>
        <v>153.31661501516609</v>
      </c>
      <c r="L8" s="95">
        <f>IF(RES_hh_tesh_in!L8=0,0,RES_hh_tesh_in!L8/RES_summary!L$21)</f>
        <v>169.11999983672646</v>
      </c>
      <c r="M8" s="95">
        <f>IF(RES_hh_tesh_in!M8=0,0,RES_hh_tesh_in!M8/RES_summary!M$21)</f>
        <v>0</v>
      </c>
      <c r="N8" s="95">
        <f>IF(RES_hh_tesh_in!N8=0,0,RES_hh_tesh_in!N8/RES_summary!N$21)</f>
        <v>0</v>
      </c>
      <c r="O8" s="95">
        <f>IF(RES_hh_tesh_in!O8=0,0,RES_hh_tesh_in!O8/RES_summary!O$21)</f>
        <v>0</v>
      </c>
      <c r="P8" s="95">
        <f>IF(RES_hh_tesh_in!P8=0,0,RES_hh_tesh_in!P8/RES_summary!P$21)</f>
        <v>0</v>
      </c>
      <c r="Q8" s="95">
        <f>IF(RES_hh_tesh_in!Q8=0,0,RES_hh_tesh_in!Q8/RES_summary!Q$21)</f>
        <v>0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165.44431051958958</v>
      </c>
      <c r="D9" s="95">
        <f>IF(RES_hh_tesh_in!D9=0,0,RES_hh_tesh_in!D9/RES_summary!D$21)</f>
        <v>167.61905274213584</v>
      </c>
      <c r="E9" s="95">
        <f>IF(RES_hh_tesh_in!E9=0,0,RES_hh_tesh_in!E9/RES_summary!E$21)</f>
        <v>170.64490901940121</v>
      </c>
      <c r="F9" s="95">
        <f>IF(RES_hh_tesh_in!F9=0,0,RES_hh_tesh_in!F9/RES_summary!F$21)</f>
        <v>161.76310978483301</v>
      </c>
      <c r="G9" s="95">
        <f>IF(RES_hh_tesh_in!G9=0,0,RES_hh_tesh_in!G9/RES_summary!G$21)</f>
        <v>159.26920592285884</v>
      </c>
      <c r="H9" s="95">
        <f>IF(RES_hh_tesh_in!H9=0,0,RES_hh_tesh_in!H9/RES_summary!H$21)</f>
        <v>160.94805389218712</v>
      </c>
      <c r="I9" s="95">
        <f>IF(RES_hh_tesh_in!I9=0,0,RES_hh_tesh_in!I9/RES_summary!I$21)</f>
        <v>163.131342403204</v>
      </c>
      <c r="J9" s="95">
        <f>IF(RES_hh_tesh_in!J9=0,0,RES_hh_tesh_in!J9/RES_summary!J$21)</f>
        <v>156.97270377740293</v>
      </c>
      <c r="K9" s="95">
        <f>IF(RES_hh_tesh_in!K9=0,0,RES_hh_tesh_in!K9/RES_summary!K$21)</f>
        <v>165.22403820443472</v>
      </c>
      <c r="L9" s="95">
        <f>IF(RES_hh_tesh_in!L9=0,0,RES_hh_tesh_in!L9/RES_summary!L$21)</f>
        <v>184.53961150726278</v>
      </c>
      <c r="M9" s="95">
        <f>IF(RES_hh_tesh_in!M9=0,0,RES_hh_tesh_in!M9/RES_summary!M$21)</f>
        <v>152.85119335963023</v>
      </c>
      <c r="N9" s="95">
        <f>IF(RES_hh_tesh_in!N9=0,0,RES_hh_tesh_in!N9/RES_summary!N$21)</f>
        <v>166.50327493160398</v>
      </c>
      <c r="O9" s="95">
        <f>IF(RES_hh_tesh_in!O9=0,0,RES_hh_tesh_in!O9/RES_summary!O$21)</f>
        <v>153.25746992882546</v>
      </c>
      <c r="P9" s="95">
        <f>IF(RES_hh_tesh_in!P9=0,0,RES_hh_tesh_in!P9/RES_summary!P$21)</f>
        <v>156.18229912723979</v>
      </c>
      <c r="Q9" s="95">
        <f>IF(RES_hh_tesh_in!Q9=0,0,RES_hh_tesh_in!Q9/RES_summary!Q$21)</f>
        <v>149.35430497965174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164.23808857677133</v>
      </c>
      <c r="D11" s="95">
        <f>IF(RES_hh_tesh_in!D11=0,0,RES_hh_tesh_in!D11/RES_summary!D$21)</f>
        <v>162.54921734598179</v>
      </c>
      <c r="E11" s="95">
        <f>IF(RES_hh_tesh_in!E11=0,0,RES_hh_tesh_in!E11/RES_summary!E$21)</f>
        <v>168.21194751614146</v>
      </c>
      <c r="F11" s="95">
        <f>IF(RES_hh_tesh_in!F11=0,0,RES_hh_tesh_in!F11/RES_summary!F$21)</f>
        <v>156.01584745687524</v>
      </c>
      <c r="G11" s="95">
        <f>IF(RES_hh_tesh_in!G11=0,0,RES_hh_tesh_in!G11/RES_summary!G$21)</f>
        <v>152.21184148113176</v>
      </c>
      <c r="H11" s="95">
        <f>IF(RES_hh_tesh_in!H11=0,0,RES_hh_tesh_in!H11/RES_summary!H$21)</f>
        <v>153.16182322472349</v>
      </c>
      <c r="I11" s="95">
        <f>IF(RES_hh_tesh_in!I11=0,0,RES_hh_tesh_in!I11/RES_summary!I$21)</f>
        <v>153.17039589781922</v>
      </c>
      <c r="J11" s="95">
        <f>IF(RES_hh_tesh_in!J11=0,0,RES_hh_tesh_in!J11/RES_summary!J$21)</f>
        <v>146.38799384680922</v>
      </c>
      <c r="K11" s="95">
        <f>IF(RES_hh_tesh_in!K11=0,0,RES_hh_tesh_in!K11/RES_summary!K$21)</f>
        <v>151.63203752000652</v>
      </c>
      <c r="L11" s="95">
        <f>IF(RES_hh_tesh_in!L11=0,0,RES_hh_tesh_in!L11/RES_summary!L$21)</f>
        <v>168.52080449091574</v>
      </c>
      <c r="M11" s="95">
        <f>IF(RES_hh_tesh_in!M11=0,0,RES_hh_tesh_in!M11/RES_summary!M$21)</f>
        <v>137.66554746630871</v>
      </c>
      <c r="N11" s="95">
        <f>IF(RES_hh_tesh_in!N11=0,0,RES_hh_tesh_in!N11/RES_summary!N$21)</f>
        <v>151.22154805592615</v>
      </c>
      <c r="O11" s="95">
        <f>IF(RES_hh_tesh_in!O11=0,0,RES_hh_tesh_in!O11/RES_summary!O$21)</f>
        <v>142.69060705292409</v>
      </c>
      <c r="P11" s="95">
        <f>IF(RES_hh_tesh_in!P11=0,0,RES_hh_tesh_in!P11/RES_summary!P$21)</f>
        <v>140.12462271317298</v>
      </c>
      <c r="Q11" s="95">
        <f>IF(RES_hh_tesh_in!Q11=0,0,RES_hh_tesh_in!Q11/RES_summary!Q$21)</f>
        <v>136.89131224203706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171.30463862494446</v>
      </c>
      <c r="D12" s="95">
        <f>IF(RES_hh_tesh_in!D12=0,0,RES_hh_tesh_in!D12/RES_summary!D$21)</f>
        <v>171.94717783132464</v>
      </c>
      <c r="E12" s="95">
        <f>IF(RES_hh_tesh_in!E12=0,0,RES_hh_tesh_in!E12/RES_summary!E$21)</f>
        <v>182.87958193699296</v>
      </c>
      <c r="F12" s="95">
        <f>IF(RES_hh_tesh_in!F12=0,0,RES_hh_tesh_in!F12/RES_summary!F$21)</f>
        <v>172.1134499414465</v>
      </c>
      <c r="G12" s="95">
        <f>IF(RES_hh_tesh_in!G12=0,0,RES_hh_tesh_in!G12/RES_summary!G$21)</f>
        <v>170.3733600145826</v>
      </c>
      <c r="H12" s="95">
        <f>IF(RES_hh_tesh_in!H12=0,0,RES_hh_tesh_in!H12/RES_summary!H$21)</f>
        <v>171.37854647002146</v>
      </c>
      <c r="I12" s="95">
        <f>IF(RES_hh_tesh_in!I12=0,0,RES_hh_tesh_in!I12/RES_summary!I$21)</f>
        <v>172.18321894105208</v>
      </c>
      <c r="J12" s="95">
        <f>IF(RES_hh_tesh_in!J12=0,0,RES_hh_tesh_in!J12/RES_summary!J$21)</f>
        <v>164.80751296400155</v>
      </c>
      <c r="K12" s="95">
        <f>IF(RES_hh_tesh_in!K12=0,0,RES_hh_tesh_in!K12/RES_summary!K$21)</f>
        <v>174.54322339595703</v>
      </c>
      <c r="L12" s="95">
        <f>IF(RES_hh_tesh_in!L12=0,0,RES_hh_tesh_in!L12/RES_summary!L$21)</f>
        <v>194.91891190457906</v>
      </c>
      <c r="M12" s="95">
        <f>IF(RES_hh_tesh_in!M12=0,0,RES_hh_tesh_in!M12/RES_summary!M$21)</f>
        <v>163.001555314906</v>
      </c>
      <c r="N12" s="95">
        <f>IF(RES_hh_tesh_in!N12=0,0,RES_hh_tesh_in!N12/RES_summary!N$21)</f>
        <v>179.4063693108989</v>
      </c>
      <c r="O12" s="95">
        <f>IF(RES_hh_tesh_in!O12=0,0,RES_hh_tesh_in!O12/RES_summary!O$21)</f>
        <v>166.68189064054829</v>
      </c>
      <c r="P12" s="95">
        <f>IF(RES_hh_tesh_in!P12=0,0,RES_hh_tesh_in!P12/RES_summary!P$21)</f>
        <v>165.73313355464353</v>
      </c>
      <c r="Q12" s="95">
        <f>IF(RES_hh_tesh_in!Q12=0,0,RES_hh_tesh_in!Q12/RES_summary!Q$21)</f>
        <v>159.97750782610117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168.67985811884722</v>
      </c>
      <c r="D13" s="22">
        <f>IF(RES_hh_tesh_in!D13=0,0,RES_hh_tesh_in!D13/RES_summary!D$21)</f>
        <v>165.79252123979012</v>
      </c>
      <c r="E13" s="22">
        <f>IF(RES_hh_tesh_in!E13=0,0,RES_hh_tesh_in!E13/RES_summary!E$21)</f>
        <v>172.76523641394274</v>
      </c>
      <c r="F13" s="22">
        <f>IF(RES_hh_tesh_in!F13=0,0,RES_hh_tesh_in!F13/RES_summary!F$21)</f>
        <v>158.73866813915913</v>
      </c>
      <c r="G13" s="22">
        <f>IF(RES_hh_tesh_in!G13=0,0,RES_hh_tesh_in!G13/RES_summary!G$21)</f>
        <v>155.83378224693675</v>
      </c>
      <c r="H13" s="22">
        <f>IF(RES_hh_tesh_in!H13=0,0,RES_hh_tesh_in!H13/RES_summary!H$21)</f>
        <v>155.97976981969759</v>
      </c>
      <c r="I13" s="22">
        <f>IF(RES_hh_tesh_in!I13=0,0,RES_hh_tesh_in!I13/RES_summary!I$21)</f>
        <v>154.09972994384174</v>
      </c>
      <c r="J13" s="22">
        <f>IF(RES_hh_tesh_in!J13=0,0,RES_hh_tesh_in!J13/RES_summary!J$21)</f>
        <v>142.16172847567967</v>
      </c>
      <c r="K13" s="22">
        <f>IF(RES_hh_tesh_in!K13=0,0,RES_hh_tesh_in!K13/RES_summary!K$21)</f>
        <v>157.83599932847892</v>
      </c>
      <c r="L13" s="22">
        <f>IF(RES_hh_tesh_in!L13=0,0,RES_hh_tesh_in!L13/RES_summary!L$21)</f>
        <v>176.9568328154356</v>
      </c>
      <c r="M13" s="22">
        <f>IF(RES_hh_tesh_in!M13=0,0,RES_hh_tesh_in!M13/RES_summary!M$21)</f>
        <v>147.69665986809298</v>
      </c>
      <c r="N13" s="22">
        <f>IF(RES_hh_tesh_in!N13=0,0,RES_hh_tesh_in!N13/RES_summary!N$21)</f>
        <v>163.50723472334502</v>
      </c>
      <c r="O13" s="22">
        <f>IF(RES_hh_tesh_in!O13=0,0,RES_hh_tesh_in!O13/RES_summary!O$21)</f>
        <v>152.05690290094682</v>
      </c>
      <c r="P13" s="22">
        <f>IF(RES_hh_tesh_in!P13=0,0,RES_hh_tesh_in!P13/RES_summary!P$21)</f>
        <v>151.36550120743493</v>
      </c>
      <c r="Q13" s="22">
        <f>IF(RES_hh_tesh_in!Q13=0,0,RES_hh_tesh_in!Q13/RES_summary!Q$21)</f>
        <v>146.41160998147078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2.1592326065263485</v>
      </c>
      <c r="D14" s="98">
        <f>IF(RES_hh_tesh_in!D14=0,0,RES_hh_tesh_in!D14/RES_summary!D$21)</f>
        <v>1.0086289505136843</v>
      </c>
      <c r="E14" s="98">
        <f>IF(RES_hh_tesh_in!E14=0,0,RES_hh_tesh_in!E14/RES_summary!E$21)</f>
        <v>1.3235576514598624</v>
      </c>
      <c r="F14" s="98">
        <f>IF(RES_hh_tesh_in!F14=0,0,RES_hh_tesh_in!F14/RES_summary!F$21)</f>
        <v>0.9098812131386611</v>
      </c>
      <c r="G14" s="98">
        <f>IF(RES_hh_tesh_in!G14=0,0,RES_hh_tesh_in!G14/RES_summary!G$21)</f>
        <v>1.1467446961219008</v>
      </c>
      <c r="H14" s="98">
        <f>IF(RES_hh_tesh_in!H14=0,0,RES_hh_tesh_in!H14/RES_summary!H$21)</f>
        <v>1.1188950446811921</v>
      </c>
      <c r="I14" s="98">
        <f>IF(RES_hh_tesh_in!I14=0,0,RES_hh_tesh_in!I14/RES_summary!I$21)</f>
        <v>1.1487586068815212</v>
      </c>
      <c r="J14" s="98">
        <f>IF(RES_hh_tesh_in!J14=0,0,RES_hh_tesh_in!J14/RES_summary!J$21)</f>
        <v>0.8384420871019117</v>
      </c>
      <c r="K14" s="98">
        <f>IF(RES_hh_tesh_in!K14=0,0,RES_hh_tesh_in!K14/RES_summary!K$21)</f>
        <v>1.5231965229328859</v>
      </c>
      <c r="L14" s="98">
        <f>IF(RES_hh_tesh_in!L14=0,0,RES_hh_tesh_in!L14/RES_summary!L$21)</f>
        <v>2.2759925740843294</v>
      </c>
      <c r="M14" s="98">
        <f>IF(RES_hh_tesh_in!M14=0,0,RES_hh_tesh_in!M14/RES_summary!M$21)</f>
        <v>1.5486056164217419</v>
      </c>
      <c r="N14" s="98">
        <f>IF(RES_hh_tesh_in!N14=0,0,RES_hh_tesh_in!N14/RES_summary!N$21)</f>
        <v>2.2800908051398165</v>
      </c>
      <c r="O14" s="98">
        <f>IF(RES_hh_tesh_in!O14=0,0,RES_hh_tesh_in!O14/RES_summary!O$21)</f>
        <v>1.8412714907999734</v>
      </c>
      <c r="P14" s="98">
        <f>IF(RES_hh_tesh_in!P14=0,0,RES_hh_tesh_in!P14/RES_summary!P$21)</f>
        <v>1.9617202201404127</v>
      </c>
      <c r="Q14" s="98">
        <f>IF(RES_hh_tesh_in!Q14=0,0,RES_hh_tesh_in!Q14/RES_summary!Q$21)</f>
        <v>1.7678951466420234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1.2203440958150926</v>
      </c>
      <c r="D15" s="96">
        <f>IF(RES_hh_tesh_in!D15=0,0,RES_hh_tesh_in!D15/RES_summary!D$21)</f>
        <v>1.1642239015390201</v>
      </c>
      <c r="E15" s="96">
        <f>IF(RES_hh_tesh_in!E15=0,0,RES_hh_tesh_in!E15/RES_summary!E$21)</f>
        <v>1.0189638846465583</v>
      </c>
      <c r="F15" s="96">
        <f>IF(RES_hh_tesh_in!F15=0,0,RES_hh_tesh_in!F15/RES_summary!F$21)</f>
        <v>0.88769148358719929</v>
      </c>
      <c r="G15" s="96">
        <f>IF(RES_hh_tesh_in!G15=0,0,RES_hh_tesh_in!G15/RES_summary!G$21)</f>
        <v>1.2226712548434779</v>
      </c>
      <c r="H15" s="96">
        <f>IF(RES_hh_tesh_in!H15=0,0,RES_hh_tesh_in!H15/RES_summary!H$21)</f>
        <v>1.3368795303138967</v>
      </c>
      <c r="I15" s="96">
        <f>IF(RES_hh_tesh_in!I15=0,0,RES_hh_tesh_in!I15/RES_summary!I$21)</f>
        <v>1.5266622220194179</v>
      </c>
      <c r="J15" s="96">
        <f>IF(RES_hh_tesh_in!J15=0,0,RES_hh_tesh_in!J15/RES_summary!J$21)</f>
        <v>1.9875012493332438</v>
      </c>
      <c r="K15" s="96">
        <f>IF(RES_hh_tesh_in!K15=0,0,RES_hh_tesh_in!K15/RES_summary!K$21)</f>
        <v>2.0155538829053068</v>
      </c>
      <c r="L15" s="96">
        <f>IF(RES_hh_tesh_in!L15=0,0,RES_hh_tesh_in!L15/RES_summary!L$21)</f>
        <v>2.4784855155471797</v>
      </c>
      <c r="M15" s="96">
        <f>IF(RES_hh_tesh_in!M15=0,0,RES_hh_tesh_in!M15/RES_summary!M$21)</f>
        <v>2.6717525005561522</v>
      </c>
      <c r="N15" s="96">
        <f>IF(RES_hh_tesh_in!N15=0,0,RES_hh_tesh_in!N15/RES_summary!N$21)</f>
        <v>2.1775525669886844</v>
      </c>
      <c r="O15" s="96">
        <f>IF(RES_hh_tesh_in!O15=0,0,RES_hh_tesh_in!O15/RES_summary!O$21)</f>
        <v>2.5352191711202496</v>
      </c>
      <c r="P15" s="96">
        <f>IF(RES_hh_tesh_in!P15=0,0,RES_hh_tesh_in!P15/RES_summary!P$21)</f>
        <v>1.9540607819816542</v>
      </c>
      <c r="Q15" s="96">
        <f>IF(RES_hh_tesh_in!Q15=0,0,RES_hh_tesh_in!Q15/RES_summary!Q$21)</f>
        <v>2.2311950828731475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1.2203440958150926</v>
      </c>
      <c r="D16" s="97">
        <f>IF(RES_hh_tesh_in!D16=0,0,RES_hh_tesh_in!D16/RES_summary!D$21)</f>
        <v>1.1642239015390201</v>
      </c>
      <c r="E16" s="97">
        <f>IF(RES_hh_tesh_in!E16=0,0,RES_hh_tesh_in!E16/RES_summary!E$21)</f>
        <v>1.0189638846465583</v>
      </c>
      <c r="F16" s="97">
        <f>IF(RES_hh_tesh_in!F16=0,0,RES_hh_tesh_in!F16/RES_summary!F$21)</f>
        <v>0.88769148358719929</v>
      </c>
      <c r="G16" s="97">
        <f>IF(RES_hh_tesh_in!G16=0,0,RES_hh_tesh_in!G16/RES_summary!G$21)</f>
        <v>1.2226712548434779</v>
      </c>
      <c r="H16" s="97">
        <f>IF(RES_hh_tesh_in!H16=0,0,RES_hh_tesh_in!H16/RES_summary!H$21)</f>
        <v>1.3368795303138967</v>
      </c>
      <c r="I16" s="97">
        <f>IF(RES_hh_tesh_in!I16=0,0,RES_hh_tesh_in!I16/RES_summary!I$21)</f>
        <v>1.5266622220194179</v>
      </c>
      <c r="J16" s="97">
        <f>IF(RES_hh_tesh_in!J16=0,0,RES_hh_tesh_in!J16/RES_summary!J$21)</f>
        <v>1.9875012493332438</v>
      </c>
      <c r="K16" s="97">
        <f>IF(RES_hh_tesh_in!K16=0,0,RES_hh_tesh_in!K16/RES_summary!K$21)</f>
        <v>2.0155538829053068</v>
      </c>
      <c r="L16" s="97">
        <f>IF(RES_hh_tesh_in!L16=0,0,RES_hh_tesh_in!L16/RES_summary!L$21)</f>
        <v>2.4784855155471797</v>
      </c>
      <c r="M16" s="97">
        <f>IF(RES_hh_tesh_in!M16=0,0,RES_hh_tesh_in!M16/RES_summary!M$21)</f>
        <v>2.6717525005561522</v>
      </c>
      <c r="N16" s="97">
        <f>IF(RES_hh_tesh_in!N16=0,0,RES_hh_tesh_in!N16/RES_summary!N$21)</f>
        <v>2.1775525669886844</v>
      </c>
      <c r="O16" s="97">
        <f>IF(RES_hh_tesh_in!O16=0,0,RES_hh_tesh_in!O16/RES_summary!O$21)</f>
        <v>2.5352191711202496</v>
      </c>
      <c r="P16" s="97">
        <f>IF(RES_hh_tesh_in!P16=0,0,RES_hh_tesh_in!P16/RES_summary!P$21)</f>
        <v>1.9540607819816542</v>
      </c>
      <c r="Q16" s="97">
        <f>IF(RES_hh_tesh_in!Q16=0,0,RES_hh_tesh_in!Q16/RES_summary!Q$21)</f>
        <v>2.2311950828731475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27.09691325044945</v>
      </c>
      <c r="D17" s="96">
        <f>IF(RES_hh_tesh_in!D17=0,0,RES_hh_tesh_in!D17/RES_summary!D$21)</f>
        <v>26.772512066216919</v>
      </c>
      <c r="E17" s="96">
        <f>IF(RES_hh_tesh_in!E17=0,0,RES_hh_tesh_in!E17/RES_summary!E$21)</f>
        <v>25.960174462915266</v>
      </c>
      <c r="F17" s="96">
        <f>IF(RES_hh_tesh_in!F17=0,0,RES_hh_tesh_in!F17/RES_summary!F$21)</f>
        <v>25.666591927216658</v>
      </c>
      <c r="G17" s="96">
        <f>IF(RES_hh_tesh_in!G17=0,0,RES_hh_tesh_in!G17/RES_summary!G$21)</f>
        <v>25.943640161711933</v>
      </c>
      <c r="H17" s="96">
        <f>IF(RES_hh_tesh_in!H17=0,0,RES_hh_tesh_in!H17/RES_summary!H$21)</f>
        <v>25.320510308348933</v>
      </c>
      <c r="I17" s="96">
        <f>IF(RES_hh_tesh_in!I17=0,0,RES_hh_tesh_in!I17/RES_summary!I$21)</f>
        <v>24.658903391294324</v>
      </c>
      <c r="J17" s="96">
        <f>IF(RES_hh_tesh_in!J17=0,0,RES_hh_tesh_in!J17/RES_summary!J$21)</f>
        <v>24.665705752642211</v>
      </c>
      <c r="K17" s="96">
        <f>IF(RES_hh_tesh_in!K17=0,0,RES_hh_tesh_in!K17/RES_summary!K$21)</f>
        <v>25.0327105550856</v>
      </c>
      <c r="L17" s="96">
        <f>IF(RES_hh_tesh_in!L17=0,0,RES_hh_tesh_in!L17/RES_summary!L$21)</f>
        <v>25.600316222354277</v>
      </c>
      <c r="M17" s="96">
        <f>IF(RES_hh_tesh_in!M17=0,0,RES_hh_tesh_in!M17/RES_summary!M$21)</f>
        <v>26.298417215308053</v>
      </c>
      <c r="N17" s="96">
        <f>IF(RES_hh_tesh_in!N17=0,0,RES_hh_tesh_in!N17/RES_summary!N$21)</f>
        <v>26.745961195567688</v>
      </c>
      <c r="O17" s="96">
        <f>IF(RES_hh_tesh_in!O17=0,0,RES_hh_tesh_in!O17/RES_summary!O$21)</f>
        <v>26.444270906400252</v>
      </c>
      <c r="P17" s="96">
        <f>IF(RES_hh_tesh_in!P17=0,0,RES_hh_tesh_in!P17/RES_summary!P$21)</f>
        <v>26.028170323544607</v>
      </c>
      <c r="Q17" s="96">
        <f>IF(RES_hh_tesh_in!Q17=0,0,RES_hh_tesh_in!Q17/RES_summary!Q$21)</f>
        <v>25.458889736132704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26.590351585427303</v>
      </c>
      <c r="D20" s="95">
        <f>IF(RES_hh_tesh_in!D20=0,0,RES_hh_tesh_in!D20/RES_summary!D$21)</f>
        <v>25.399597549459664</v>
      </c>
      <c r="E20" s="95">
        <f>IF(RES_hh_tesh_in!E20=0,0,RES_hh_tesh_in!E20/RES_summary!E$21)</f>
        <v>26.077257569657306</v>
      </c>
      <c r="F20" s="95">
        <f>IF(RES_hh_tesh_in!F20=0,0,RES_hh_tesh_in!F20/RES_summary!F$21)</f>
        <v>0</v>
      </c>
      <c r="G20" s="95">
        <f>IF(RES_hh_tesh_in!G20=0,0,RES_hh_tesh_in!G20/RES_summary!G$21)</f>
        <v>23.597857193977603</v>
      </c>
      <c r="H20" s="95">
        <f>IF(RES_hh_tesh_in!H20=0,0,RES_hh_tesh_in!H20/RES_summary!H$21)</f>
        <v>21.552857527931231</v>
      </c>
      <c r="I20" s="95">
        <f>IF(RES_hh_tesh_in!I20=0,0,RES_hh_tesh_in!I20/RES_summary!I$21)</f>
        <v>24.153835475684602</v>
      </c>
      <c r="J20" s="95">
        <f>IF(RES_hh_tesh_in!J20=0,0,RES_hh_tesh_in!J20/RES_summary!J$21)</f>
        <v>0</v>
      </c>
      <c r="K20" s="95">
        <f>IF(RES_hh_tesh_in!K20=0,0,RES_hh_tesh_in!K20/RES_summary!K$21)</f>
        <v>22.372078753736776</v>
      </c>
      <c r="L20" s="95">
        <f>IF(RES_hh_tesh_in!L20=0,0,RES_hh_tesh_in!L20/RES_summary!L$21)</f>
        <v>22.088699061866983</v>
      </c>
      <c r="M20" s="95">
        <f>IF(RES_hh_tesh_in!M20=0,0,RES_hh_tesh_in!M20/RES_summary!M$21)</f>
        <v>21.613140145132167</v>
      </c>
      <c r="N20" s="95">
        <f>IF(RES_hh_tesh_in!N20=0,0,RES_hh_tesh_in!N20/RES_summary!N$21)</f>
        <v>21.565704085605617</v>
      </c>
      <c r="O20" s="95">
        <f>IF(RES_hh_tesh_in!O20=0,0,RES_hh_tesh_in!O20/RES_summary!O$21)</f>
        <v>21.403794850475307</v>
      </c>
      <c r="P20" s="95">
        <f>IF(RES_hh_tesh_in!P20=0,0,RES_hh_tesh_in!P20/RES_summary!P$21)</f>
        <v>21.315781157073229</v>
      </c>
      <c r="Q20" s="95">
        <f>IF(RES_hh_tesh_in!Q20=0,0,RES_hh_tesh_in!Q20/RES_summary!Q$21)</f>
        <v>20.958036046461022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26.506346402308392</v>
      </c>
      <c r="D21" s="95">
        <f>IF(RES_hh_tesh_in!D21=0,0,RES_hh_tesh_in!D21/RES_summary!D$21)</f>
        <v>26.318363954267962</v>
      </c>
      <c r="E21" s="95">
        <f>IF(RES_hh_tesh_in!E21=0,0,RES_hh_tesh_in!E21/RES_summary!E$21)</f>
        <v>25.174675271685992</v>
      </c>
      <c r="F21" s="95">
        <f>IF(RES_hh_tesh_in!F21=0,0,RES_hh_tesh_in!F21/RES_summary!F$21)</f>
        <v>25.001211555639014</v>
      </c>
      <c r="G21" s="95">
        <f>IF(RES_hh_tesh_in!G21=0,0,RES_hh_tesh_in!G21/RES_summary!G$21)</f>
        <v>24.671787027762548</v>
      </c>
      <c r="H21" s="95">
        <f>IF(RES_hh_tesh_in!H21=0,0,RES_hh_tesh_in!H21/RES_summary!H$21)</f>
        <v>24.075487065516089</v>
      </c>
      <c r="I21" s="95">
        <f>IF(RES_hh_tesh_in!I21=0,0,RES_hh_tesh_in!I21/RES_summary!I$21)</f>
        <v>23.749391242295399</v>
      </c>
      <c r="J21" s="95">
        <f>IF(RES_hh_tesh_in!J21=0,0,RES_hh_tesh_in!J21/RES_summary!J$21)</f>
        <v>23.1288821692258</v>
      </c>
      <c r="K21" s="95">
        <f>IF(RES_hh_tesh_in!K21=0,0,RES_hh_tesh_in!K21/RES_summary!K$21)</f>
        <v>22.786195555744939</v>
      </c>
      <c r="L21" s="95">
        <f>IF(RES_hh_tesh_in!L21=0,0,RES_hh_tesh_in!L21/RES_summary!L$21)</f>
        <v>22.267572568209957</v>
      </c>
      <c r="M21" s="95">
        <f>IF(RES_hh_tesh_in!M21=0,0,RES_hh_tesh_in!M21/RES_summary!M$21)</f>
        <v>0</v>
      </c>
      <c r="N21" s="95">
        <f>IF(RES_hh_tesh_in!N21=0,0,RES_hh_tesh_in!N21/RES_summary!N$21)</f>
        <v>0</v>
      </c>
      <c r="O21" s="95">
        <f>IF(RES_hh_tesh_in!O21=0,0,RES_hh_tesh_in!O21/RES_summary!O$21)</f>
        <v>0</v>
      </c>
      <c r="P21" s="95">
        <f>IF(RES_hh_tesh_in!P21=0,0,RES_hh_tesh_in!P21/RES_summary!P$21)</f>
        <v>0</v>
      </c>
      <c r="Q21" s="95">
        <f>IF(RES_hh_tesh_in!Q21=0,0,RES_hh_tesh_in!Q21/RES_summary!Q$21)</f>
        <v>0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26.640967651549026</v>
      </c>
      <c r="D22" s="95">
        <f>IF(RES_hh_tesh_in!D22=0,0,RES_hh_tesh_in!D22/RES_summary!D$21)</f>
        <v>26.351173878743595</v>
      </c>
      <c r="E22" s="95">
        <f>IF(RES_hh_tesh_in!E22=0,0,RES_hh_tesh_in!E22/RES_summary!E$21)</f>
        <v>25.757122809496011</v>
      </c>
      <c r="F22" s="95">
        <f>IF(RES_hh_tesh_in!F22=0,0,RES_hh_tesh_in!F22/RES_summary!F$21)</f>
        <v>25.523719792842549</v>
      </c>
      <c r="G22" s="95">
        <f>IF(RES_hh_tesh_in!G22=0,0,RES_hh_tesh_in!G22/RES_summary!G$21)</f>
        <v>25.295285070423557</v>
      </c>
      <c r="H22" s="95">
        <f>IF(RES_hh_tesh_in!H22=0,0,RES_hh_tesh_in!H22/RES_summary!H$21)</f>
        <v>24.61245607802913</v>
      </c>
      <c r="I22" s="95">
        <f>IF(RES_hh_tesh_in!I22=0,0,RES_hh_tesh_in!I22/RES_summary!I$21)</f>
        <v>24.412233700749141</v>
      </c>
      <c r="J22" s="95">
        <f>IF(RES_hh_tesh_in!J22=0,0,RES_hh_tesh_in!J22/RES_summary!J$21)</f>
        <v>24.211128565602372</v>
      </c>
      <c r="K22" s="95">
        <f>IF(RES_hh_tesh_in!K22=0,0,RES_hh_tesh_in!K22/RES_summary!K$21)</f>
        <v>23.748998444204393</v>
      </c>
      <c r="L22" s="95">
        <f>IF(RES_hh_tesh_in!L22=0,0,RES_hh_tesh_in!L22/RES_summary!L$21)</f>
        <v>23.336156723900562</v>
      </c>
      <c r="M22" s="95">
        <f>IF(RES_hh_tesh_in!M22=0,0,RES_hh_tesh_in!M22/RES_summary!M$21)</f>
        <v>23.040543709231301</v>
      </c>
      <c r="N22" s="95">
        <f>IF(RES_hh_tesh_in!N22=0,0,RES_hh_tesh_in!N22/RES_summary!N$21)</f>
        <v>23.014936361751367</v>
      </c>
      <c r="O22" s="95">
        <f>IF(RES_hh_tesh_in!O22=0,0,RES_hh_tesh_in!O22/RES_summary!O$21)</f>
        <v>22.380989815107796</v>
      </c>
      <c r="P22" s="95">
        <f>IF(RES_hh_tesh_in!P22=0,0,RES_hh_tesh_in!P22/RES_summary!P$21)</f>
        <v>22.441177613124129</v>
      </c>
      <c r="Q22" s="95">
        <f>IF(RES_hh_tesh_in!Q22=0,0,RES_hh_tesh_in!Q22/RES_summary!Q$21)</f>
        <v>21.990141173608404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26.397833185326235</v>
      </c>
      <c r="D24" s="95">
        <f>IF(RES_hh_tesh_in!D24=0,0,RES_hh_tesh_in!D24/RES_summary!D$21)</f>
        <v>26.121610245330654</v>
      </c>
      <c r="E24" s="95">
        <f>IF(RES_hh_tesh_in!E24=0,0,RES_hh_tesh_in!E24/RES_summary!E$21)</f>
        <v>25.516819254620433</v>
      </c>
      <c r="F24" s="95">
        <f>IF(RES_hh_tesh_in!F24=0,0,RES_hh_tesh_in!F24/RES_summary!F$21)</f>
        <v>25.158498714041546</v>
      </c>
      <c r="G24" s="95">
        <f>IF(RES_hh_tesh_in!G24=0,0,RES_hh_tesh_in!G24/RES_summary!G$21)</f>
        <v>24.695280385001642</v>
      </c>
      <c r="H24" s="95">
        <f>IF(RES_hh_tesh_in!H24=0,0,RES_hh_tesh_in!H24/RES_summary!H$21)</f>
        <v>24.017164266508605</v>
      </c>
      <c r="I24" s="95">
        <f>IF(RES_hh_tesh_in!I24=0,0,RES_hh_tesh_in!I24/RES_summary!I$21)</f>
        <v>23.823063740891381</v>
      </c>
      <c r="J24" s="95">
        <f>IF(RES_hh_tesh_in!J24=0,0,RES_hh_tesh_in!J24/RES_summary!J$21)</f>
        <v>23.282564125270643</v>
      </c>
      <c r="K24" s="95">
        <f>IF(RES_hh_tesh_in!K24=0,0,RES_hh_tesh_in!K24/RES_summary!K$21)</f>
        <v>22.971497151734095</v>
      </c>
      <c r="L24" s="95">
        <f>IF(RES_hh_tesh_in!L24=0,0,RES_hh_tesh_in!L24/RES_summary!L$21)</f>
        <v>22.507998350744522</v>
      </c>
      <c r="M24" s="95">
        <f>IF(RES_hh_tesh_in!M24=0,0,RES_hh_tesh_in!M24/RES_summary!M$21)</f>
        <v>22.180891295799253</v>
      </c>
      <c r="N24" s="95">
        <f>IF(RES_hh_tesh_in!N24=0,0,RES_hh_tesh_in!N24/RES_summary!N$21)</f>
        <v>21.90815881091401</v>
      </c>
      <c r="O24" s="95">
        <f>IF(RES_hh_tesh_in!O24=0,0,RES_hh_tesh_in!O24/RES_summary!O$21)</f>
        <v>21.825826448198878</v>
      </c>
      <c r="P24" s="95">
        <f>IF(RES_hh_tesh_in!P24=0,0,RES_hh_tesh_in!P24/RES_summary!P$21)</f>
        <v>21.333741157313462</v>
      </c>
      <c r="Q24" s="95">
        <f>IF(RES_hh_tesh_in!Q24=0,0,RES_hh_tesh_in!Q24/RES_summary!Q$21)</f>
        <v>21.049256832458443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27.715632043527783</v>
      </c>
      <c r="D25" s="22">
        <f>IF(RES_hh_tesh_in!D25=0,0,RES_hh_tesh_in!D25/RES_summary!D$21)</f>
        <v>27.410481433462582</v>
      </c>
      <c r="E25" s="22">
        <f>IF(RES_hh_tesh_in!E25=0,0,RES_hh_tesh_in!E25/RES_summary!E$21)</f>
        <v>26.173691750473782</v>
      </c>
      <c r="F25" s="22">
        <f>IF(RES_hh_tesh_in!F25=0,0,RES_hh_tesh_in!F25/RES_summary!F$21)</f>
        <v>26.031919549365515</v>
      </c>
      <c r="G25" s="22">
        <f>IF(RES_hh_tesh_in!G25=0,0,RES_hh_tesh_in!G25/RES_summary!G$21)</f>
        <v>26.368439883034327</v>
      </c>
      <c r="H25" s="22">
        <f>IF(RES_hh_tesh_in!H25=0,0,RES_hh_tesh_in!H25/RES_summary!H$21)</f>
        <v>26.113633226881817</v>
      </c>
      <c r="I25" s="22">
        <f>IF(RES_hh_tesh_in!I25=0,0,RES_hh_tesh_in!I25/RES_summary!I$21)</f>
        <v>25.326772990547468</v>
      </c>
      <c r="J25" s="22">
        <f>IF(RES_hh_tesh_in!J25=0,0,RES_hh_tesh_in!J25/RES_summary!J$21)</f>
        <v>25.617198041498323</v>
      </c>
      <c r="K25" s="22">
        <f>IF(RES_hh_tesh_in!K25=0,0,RES_hh_tesh_in!K25/RES_summary!K$21)</f>
        <v>27.081336774562057</v>
      </c>
      <c r="L25" s="22">
        <f>IF(RES_hh_tesh_in!L25=0,0,RES_hh_tesh_in!L25/RES_summary!L$21)</f>
        <v>28.249575511569489</v>
      </c>
      <c r="M25" s="22">
        <f>IF(RES_hh_tesh_in!M25=0,0,RES_hh_tesh_in!M25/RES_summary!M$21)</f>
        <v>28.225945144602321</v>
      </c>
      <c r="N25" s="22">
        <f>IF(RES_hh_tesh_in!N25=0,0,RES_hh_tesh_in!N25/RES_summary!N$21)</f>
        <v>29.178822022160801</v>
      </c>
      <c r="O25" s="22">
        <f>IF(RES_hh_tesh_in!O25=0,0,RES_hh_tesh_in!O25/RES_summary!O$21)</f>
        <v>28.910486145539323</v>
      </c>
      <c r="P25" s="22">
        <f>IF(RES_hh_tesh_in!P25=0,0,RES_hh_tesh_in!P25/RES_summary!P$21)</f>
        <v>28.679911345446353</v>
      </c>
      <c r="Q25" s="22">
        <f>IF(RES_hh_tesh_in!Q25=0,0,RES_hh_tesh_in!Q25/RES_summary!Q$21)</f>
        <v>28.036621619928454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2.6709503040780915</v>
      </c>
      <c r="D26" s="18">
        <f>IF(RES_hh_tesh_in!D26=0,0,RES_hh_tesh_in!D26/RES_summary!D$21)</f>
        <v>2.6355481875255924</v>
      </c>
      <c r="E26" s="18">
        <f>IF(RES_hh_tesh_in!E26=0,0,RES_hh_tesh_in!E26/RES_summary!E$21)</f>
        <v>2.5829729004234765</v>
      </c>
      <c r="F26" s="18">
        <f>IF(RES_hh_tesh_in!F26=0,0,RES_hh_tesh_in!F26/RES_summary!F$21)</f>
        <v>2.5515632957305256</v>
      </c>
      <c r="G26" s="18">
        <f>IF(RES_hh_tesh_in!G26=0,0,RES_hh_tesh_in!G26/RES_summary!G$21)</f>
        <v>2.5365864112236221</v>
      </c>
      <c r="H26" s="18">
        <f>IF(RES_hh_tesh_in!H26=0,0,RES_hh_tesh_in!H26/RES_summary!H$21)</f>
        <v>2.4701009907689264</v>
      </c>
      <c r="I26" s="18">
        <f>IF(RES_hh_tesh_in!I26=0,0,RES_hh_tesh_in!I26/RES_summary!I$21)</f>
        <v>2.4122591780059257</v>
      </c>
      <c r="J26" s="18">
        <f>IF(RES_hh_tesh_in!J26=0,0,RES_hh_tesh_in!J26/RES_summary!J$21)</f>
        <v>2.4121634570477104</v>
      </c>
      <c r="K26" s="18">
        <f>IF(RES_hh_tesh_in!K26=0,0,RES_hh_tesh_in!K26/RES_summary!K$21)</f>
        <v>2.3578310240939238</v>
      </c>
      <c r="L26" s="18">
        <f>IF(RES_hh_tesh_in!L26=0,0,RES_hh_tesh_in!L26/RES_summary!L$21)</f>
        <v>2.3365658708972195</v>
      </c>
      <c r="M26" s="18">
        <f>IF(RES_hh_tesh_in!M26=0,0,RES_hh_tesh_in!M26/RES_summary!M$21)</f>
        <v>2.2942014347701276</v>
      </c>
      <c r="N26" s="18">
        <f>IF(RES_hh_tesh_in!N26=0,0,RES_hh_tesh_in!N26/RES_summary!N$21)</f>
        <v>2.2594189091557095</v>
      </c>
      <c r="O26" s="18">
        <f>IF(RES_hh_tesh_in!O26=0,0,RES_hh_tesh_in!O26/RES_summary!O$21)</f>
        <v>2.235390571310421</v>
      </c>
      <c r="P26" s="18">
        <f>IF(RES_hh_tesh_in!P26=0,0,RES_hh_tesh_in!P26/RES_summary!P$21)</f>
        <v>2.2105377476299735</v>
      </c>
      <c r="Q26" s="18">
        <f>IF(RES_hh_tesh_in!Q26=0,0,RES_hh_tesh_in!Q26/RES_summary!Q$21)</f>
        <v>2.1595133969143521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7.8849866691923953</v>
      </c>
      <c r="D27" s="96">
        <f>IF(RES_hh_tesh_in!D27=0,0,RES_hh_tesh_in!D27/RES_summary!D$21)</f>
        <v>7.8462393721656056</v>
      </c>
      <c r="E27" s="96">
        <f>IF(RES_hh_tesh_in!E27=0,0,RES_hh_tesh_in!E27/RES_summary!E$21)</f>
        <v>7.7315950293666234</v>
      </c>
      <c r="F27" s="96">
        <f>IF(RES_hh_tesh_in!F27=0,0,RES_hh_tesh_in!F27/RES_summary!F$21)</f>
        <v>7.7388960108046314</v>
      </c>
      <c r="G27" s="96">
        <f>IF(RES_hh_tesh_in!G27=0,0,RES_hh_tesh_in!G27/RES_summary!G$21)</f>
        <v>7.87441380162642</v>
      </c>
      <c r="H27" s="96">
        <f>IF(RES_hh_tesh_in!H27=0,0,RES_hh_tesh_in!H27/RES_summary!H$21)</f>
        <v>7.9050653415754919</v>
      </c>
      <c r="I27" s="96">
        <f>IF(RES_hh_tesh_in!I27=0,0,RES_hh_tesh_in!I27/RES_summary!I$21)</f>
        <v>7.810224989651692</v>
      </c>
      <c r="J27" s="96">
        <f>IF(RES_hh_tesh_in!J27=0,0,RES_hh_tesh_in!J27/RES_summary!J$21)</f>
        <v>7.9228462064401191</v>
      </c>
      <c r="K27" s="96">
        <f>IF(RES_hh_tesh_in!K27=0,0,RES_hh_tesh_in!K27/RES_summary!K$21)</f>
        <v>8.3336762793803292</v>
      </c>
      <c r="L27" s="96">
        <f>IF(RES_hh_tesh_in!L27=0,0,RES_hh_tesh_in!L27/RES_summary!L$21)</f>
        <v>8.8487345083346636</v>
      </c>
      <c r="M27" s="96">
        <f>IF(RES_hh_tesh_in!M27=0,0,RES_hh_tesh_in!M27/RES_summary!M$21)</f>
        <v>8.8477058553495649</v>
      </c>
      <c r="N27" s="96">
        <f>IF(RES_hh_tesh_in!N27=0,0,RES_hh_tesh_in!N27/RES_summary!N$21)</f>
        <v>9.2243669505851482</v>
      </c>
      <c r="O27" s="96">
        <f>IF(RES_hh_tesh_in!O27=0,0,RES_hh_tesh_in!O27/RES_summary!O$21)</f>
        <v>9.1094061469808256</v>
      </c>
      <c r="P27" s="96">
        <f>IF(RES_hh_tesh_in!P27=0,0,RES_hh_tesh_in!P27/RES_summary!P$21)</f>
        <v>9.0338098273722789</v>
      </c>
      <c r="Q27" s="96">
        <f>IF(RES_hh_tesh_in!Q27=0,0,RES_hh_tesh_in!Q27/RES_summary!Q$21)</f>
        <v>8.9022145742234606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7.6440962477608663</v>
      </c>
      <c r="D30" s="95">
        <f>IF(RES_hh_tesh_in!D30=0,0,RES_hh_tesh_in!D30/RES_summary!D$21)</f>
        <v>7.6686109227084849</v>
      </c>
      <c r="E30" s="95">
        <f>IF(RES_hh_tesh_in!E30=0,0,RES_hh_tesh_in!E30/RES_summary!E$21)</f>
        <v>7.5634427406816789</v>
      </c>
      <c r="F30" s="95">
        <f>IF(RES_hh_tesh_in!F30=0,0,RES_hh_tesh_in!F30/RES_summary!F$21)</f>
        <v>7.5893713075315716</v>
      </c>
      <c r="G30" s="95">
        <f>IF(RES_hh_tesh_in!G30=0,0,RES_hh_tesh_in!G30/RES_summary!G$21)</f>
        <v>7.6102399526670323</v>
      </c>
      <c r="H30" s="95">
        <f>IF(RES_hh_tesh_in!H30=0,0,RES_hh_tesh_in!H30/RES_summary!H$21)</f>
        <v>7.5558347717200016</v>
      </c>
      <c r="I30" s="95">
        <f>IF(RES_hh_tesh_in!I30=0,0,RES_hh_tesh_in!I30/RES_summary!I$21)</f>
        <v>7.4950675384418162</v>
      </c>
      <c r="J30" s="95">
        <f>IF(RES_hh_tesh_in!J30=0,0,RES_hh_tesh_in!J30/RES_summary!J$21)</f>
        <v>7.4486413165645864</v>
      </c>
      <c r="K30" s="95">
        <f>IF(RES_hh_tesh_in!K30=0,0,RES_hh_tesh_in!K30/RES_summary!K$21)</f>
        <v>7.2993414870873421</v>
      </c>
      <c r="L30" s="95">
        <f>IF(RES_hh_tesh_in!L30=0,0,RES_hh_tesh_in!L30/RES_summary!L$21)</f>
        <v>7.3039061222423971</v>
      </c>
      <c r="M30" s="95">
        <f>IF(RES_hh_tesh_in!M30=0,0,RES_hh_tesh_in!M30/RES_summary!M$21)</f>
        <v>0</v>
      </c>
      <c r="N30" s="95">
        <f>IF(RES_hh_tesh_in!N30=0,0,RES_hh_tesh_in!N30/RES_summary!N$21)</f>
        <v>0</v>
      </c>
      <c r="O30" s="95">
        <f>IF(RES_hh_tesh_in!O30=0,0,RES_hh_tesh_in!O30/RES_summary!O$21)</f>
        <v>0</v>
      </c>
      <c r="P30" s="95">
        <f>IF(RES_hh_tesh_in!P30=0,0,RES_hh_tesh_in!P30/RES_summary!P$21)</f>
        <v>0</v>
      </c>
      <c r="Q30" s="95">
        <f>IF(RES_hh_tesh_in!Q30=0,0,RES_hh_tesh_in!Q30/RES_summary!Q$21)</f>
        <v>0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7.8862045949462205</v>
      </c>
      <c r="D32" s="18">
        <f>IF(RES_hh_tesh_in!D32=0,0,RES_hh_tesh_in!D32/RES_summary!D$21)</f>
        <v>7.8473700191856421</v>
      </c>
      <c r="E32" s="18">
        <f>IF(RES_hh_tesh_in!E32=0,0,RES_hh_tesh_in!E32/RES_summary!E$21)</f>
        <v>7.7321046693786695</v>
      </c>
      <c r="F32" s="18">
        <f>IF(RES_hh_tesh_in!F32=0,0,RES_hh_tesh_in!F32/RES_summary!F$21)</f>
        <v>7.7398474174193117</v>
      </c>
      <c r="G32" s="18">
        <f>IF(RES_hh_tesh_in!G32=0,0,RES_hh_tesh_in!G32/RES_summary!G$21)</f>
        <v>7.8760018054732965</v>
      </c>
      <c r="H32" s="18">
        <f>IF(RES_hh_tesh_in!H32=0,0,RES_hh_tesh_in!H32/RES_summary!H$21)</f>
        <v>7.9083550838057306</v>
      </c>
      <c r="I32" s="18">
        <f>IF(RES_hh_tesh_in!I32=0,0,RES_hh_tesh_in!I32/RES_summary!I$21)</f>
        <v>7.8127356266477692</v>
      </c>
      <c r="J32" s="18">
        <f>IF(RES_hh_tesh_in!J32=0,0,RES_hh_tesh_in!J32/RES_summary!J$21)</f>
        <v>7.9252263093879742</v>
      </c>
      <c r="K32" s="18">
        <f>IF(RES_hh_tesh_in!K32=0,0,RES_hh_tesh_in!K32/RES_summary!K$21)</f>
        <v>8.3406258164978606</v>
      </c>
      <c r="L32" s="18">
        <f>IF(RES_hh_tesh_in!L32=0,0,RES_hh_tesh_in!L32/RES_summary!L$21)</f>
        <v>8.8598681753538706</v>
      </c>
      <c r="M32" s="18">
        <f>IF(RES_hh_tesh_in!M32=0,0,RES_hh_tesh_in!M32/RES_summary!M$21)</f>
        <v>8.8477058553495649</v>
      </c>
      <c r="N32" s="18">
        <f>IF(RES_hh_tesh_in!N32=0,0,RES_hh_tesh_in!N32/RES_summary!N$21)</f>
        <v>9.2243669505851482</v>
      </c>
      <c r="O32" s="18">
        <f>IF(RES_hh_tesh_in!O32=0,0,RES_hh_tesh_in!O32/RES_summary!O$21)</f>
        <v>9.1094061469808256</v>
      </c>
      <c r="P32" s="18">
        <f>IF(RES_hh_tesh_in!P32=0,0,RES_hh_tesh_in!P32/RES_summary!P$21)</f>
        <v>9.0338098273722789</v>
      </c>
      <c r="Q32" s="18">
        <f>IF(RES_hh_tesh_in!Q32=0,0,RES_hh_tesh_in!Q32/RES_summary!Q$21)</f>
        <v>8.9022145742234606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30.333325592632256</v>
      </c>
      <c r="D3" s="100">
        <f>IF(RES_hh_emih_in!D3=0,0,RES_hh_emih_in!D3/RES_summary!D$21)</f>
        <v>3.6935772393475736</v>
      </c>
      <c r="E3" s="100">
        <f>IF(RES_hh_emih_in!E3=0,0,RES_hh_emih_in!E3/RES_summary!E$21)</f>
        <v>11.225146885641308</v>
      </c>
      <c r="F3" s="100">
        <f>IF(RES_hh_emih_in!F3=0,0,RES_hh_emih_in!F3/RES_summary!F$21)</f>
        <v>0.89581997931885848</v>
      </c>
      <c r="G3" s="100">
        <f>IF(RES_hh_emih_in!G3=0,0,RES_hh_emih_in!G3/RES_summary!G$21)</f>
        <v>1.6817686830806187</v>
      </c>
      <c r="H3" s="100">
        <f>IF(RES_hh_emih_in!H3=0,0,RES_hh_emih_in!H3/RES_summary!H$21)</f>
        <v>1.9003781684606649</v>
      </c>
      <c r="I3" s="100">
        <f>IF(RES_hh_emih_in!I3=0,0,RES_hh_emih_in!I3/RES_summary!I$21)</f>
        <v>11.784210155402631</v>
      </c>
      <c r="J3" s="100">
        <f>IF(RES_hh_emih_in!J3=0,0,RES_hh_emih_in!J3/RES_summary!J$21)</f>
        <v>0.27692200335970996</v>
      </c>
      <c r="K3" s="100">
        <f>IF(RES_hh_emih_in!K3=0,0,RES_hh_emih_in!K3/RES_summary!K$21)</f>
        <v>5.3096019402021959</v>
      </c>
      <c r="L3" s="100">
        <f>IF(RES_hh_emih_in!L3=0,0,RES_hh_emih_in!L3/RES_summary!L$21)</f>
        <v>11.288348127383077</v>
      </c>
      <c r="M3" s="100">
        <f>IF(RES_hh_emih_in!M3=0,0,RES_hh_emih_in!M3/RES_summary!M$21)</f>
        <v>1.6602396067169034</v>
      </c>
      <c r="N3" s="100">
        <f>IF(RES_hh_emih_in!N3=0,0,RES_hh_emih_in!N3/RES_summary!N$21)</f>
        <v>6.6560155519520796</v>
      </c>
      <c r="O3" s="100">
        <f>IF(RES_hh_emih_in!O3=0,0,RES_hh_emih_in!O3/RES_summary!O$21)</f>
        <v>4.7487182311608551</v>
      </c>
      <c r="P3" s="100">
        <f>IF(RES_hh_emih_in!P3=0,0,RES_hh_emih_in!P3/RES_summary!P$21)</f>
        <v>7.0430433848898293</v>
      </c>
      <c r="Q3" s="100">
        <f>IF(RES_hh_emih_in!Q3=0,0,RES_hh_emih_in!Q3/RES_summary!Q$21)</f>
        <v>3.7666681724752595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27.04690026480467</v>
      </c>
      <c r="D4" s="96">
        <f>IF(RES_hh_emih_in!D4=0,0,RES_hh_emih_in!D4/RES_summary!D$21)</f>
        <v>3.1647243682417385</v>
      </c>
      <c r="E4" s="96">
        <f>IF(RES_hh_emih_in!E4=0,0,RES_hh_emih_in!E4/RES_summary!E$21)</f>
        <v>10.237990934791084</v>
      </c>
      <c r="F4" s="96">
        <f>IF(RES_hh_emih_in!F4=0,0,RES_hh_emih_in!F4/RES_summary!F$21)</f>
        <v>0.81753665346619664</v>
      </c>
      <c r="G4" s="96">
        <f>IF(RES_hh_emih_in!G4=0,0,RES_hh_emih_in!G4/RES_summary!G$21)</f>
        <v>1.4803805307028135</v>
      </c>
      <c r="H4" s="96">
        <f>IF(RES_hh_emih_in!H4=0,0,RES_hh_emih_in!H4/RES_summary!H$21)</f>
        <v>1.6746152746622518</v>
      </c>
      <c r="I4" s="96">
        <f>IF(RES_hh_emih_in!I4=0,0,RES_hh_emih_in!I4/RES_summary!I$21)</f>
        <v>10.679344217100489</v>
      </c>
      <c r="J4" s="96">
        <f>IF(RES_hh_emih_in!J4=0,0,RES_hh_emih_in!J4/RES_summary!J$21)</f>
        <v>0.22555503332754759</v>
      </c>
      <c r="K4" s="96">
        <f>IF(RES_hh_emih_in!K4=0,0,RES_hh_emih_in!K4/RES_summary!K$21)</f>
        <v>4.8496124843038144</v>
      </c>
      <c r="L4" s="96">
        <f>IF(RES_hh_emih_in!L4=0,0,RES_hh_emih_in!L4/RES_summary!L$21)</f>
        <v>10.316712401885688</v>
      </c>
      <c r="M4" s="96">
        <f>IF(RES_hh_emih_in!M4=0,0,RES_hh_emih_in!M4/RES_summary!M$21)</f>
        <v>1.6045979080835133</v>
      </c>
      <c r="N4" s="96">
        <f>IF(RES_hh_emih_in!N4=0,0,RES_hh_emih_in!N4/RES_summary!N$21)</f>
        <v>6.2045348350597687</v>
      </c>
      <c r="O4" s="96">
        <f>IF(RES_hh_emih_in!O4=0,0,RES_hh_emih_in!O4/RES_summary!O$21)</f>
        <v>4.4413130571597499</v>
      </c>
      <c r="P4" s="96">
        <f>IF(RES_hh_emih_in!P4=0,0,RES_hh_emih_in!P4/RES_summary!P$21)</f>
        <v>6.348475276066698</v>
      </c>
      <c r="Q4" s="96">
        <f>IF(RES_hh_emih_in!Q4=0,0,RES_hh_emih_in!Q4/RES_summary!Q$21)</f>
        <v>3.277611883420847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111.15147025477164</v>
      </c>
      <c r="D5" s="95">
        <f>IF(RES_hh_emih_in!D5=0,0,RES_hh_emih_in!D5/RES_summary!D$21)</f>
        <v>109.53729027491543</v>
      </c>
      <c r="E5" s="95">
        <f>IF(RES_hh_emih_in!E5=0,0,RES_hh_emih_in!E5/RES_summary!E$21)</f>
        <v>113.62663968427343</v>
      </c>
      <c r="F5" s="95">
        <f>IF(RES_hh_emih_in!F5=0,0,RES_hh_emih_in!F5/RES_summary!F$21)</f>
        <v>104.21426812452351</v>
      </c>
      <c r="G5" s="95">
        <f>IF(RES_hh_emih_in!G5=0,0,RES_hh_emih_in!G5/RES_summary!G$21)</f>
        <v>101.45888162839537</v>
      </c>
      <c r="H5" s="95">
        <f>IF(RES_hh_emih_in!H5=0,0,RES_hh_emih_in!H5/RES_summary!H$21)</f>
        <v>101.430797230458</v>
      </c>
      <c r="I5" s="95">
        <f>IF(RES_hh_emih_in!I5=0,0,RES_hh_emih_in!I5/RES_summary!I$21)</f>
        <v>101.976701395916</v>
      </c>
      <c r="J5" s="95">
        <f>IF(RES_hh_emih_in!J5=0,0,RES_hh_emih_in!J5/RES_summary!J$21)</f>
        <v>0</v>
      </c>
      <c r="K5" s="95">
        <f>IF(RES_hh_emih_in!K5=0,0,RES_hh_emih_in!K5/RES_summary!K$21)</f>
        <v>99.625090310999127</v>
      </c>
      <c r="L5" s="95">
        <f>IF(RES_hh_emih_in!L5=0,0,RES_hh_emih_in!L5/RES_summary!L$21)</f>
        <v>111.41982934693003</v>
      </c>
      <c r="M5" s="95">
        <f>IF(RES_hh_emih_in!M5=0,0,RES_hh_emih_in!M5/RES_summary!M$21)</f>
        <v>0</v>
      </c>
      <c r="N5" s="95">
        <f>IF(RES_hh_emih_in!N5=0,0,RES_hh_emih_in!N5/RES_summary!N$21)</f>
        <v>101.73272279428707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68.409621024873701</v>
      </c>
      <c r="D7" s="95">
        <f>IF(RES_hh_emih_in!D7=0,0,RES_hh_emih_in!D7/RES_summary!D$21)</f>
        <v>65.64278545687975</v>
      </c>
      <c r="E7" s="95">
        <f>IF(RES_hh_emih_in!E7=0,0,RES_hh_emih_in!E7/RES_summary!E$21)</f>
        <v>70.991669313454736</v>
      </c>
      <c r="F7" s="95">
        <f>IF(RES_hh_emih_in!F7=0,0,RES_hh_emih_in!F7/RES_summary!F$21)</f>
        <v>0</v>
      </c>
      <c r="G7" s="95">
        <f>IF(RES_hh_emih_in!G7=0,0,RES_hh_emih_in!G7/RES_summary!G$21)</f>
        <v>61.866106479188616</v>
      </c>
      <c r="H7" s="95">
        <f>IF(RES_hh_emih_in!H7=0,0,RES_hh_emih_in!H7/RES_summary!H$21)</f>
        <v>60.70910411999855</v>
      </c>
      <c r="I7" s="95">
        <f>IF(RES_hh_emih_in!I7=0,0,RES_hh_emih_in!I7/RES_summary!I$21)</f>
        <v>61.786997518508763</v>
      </c>
      <c r="J7" s="95">
        <f>IF(RES_hh_emih_in!J7=0,0,RES_hh_emih_in!J7/RES_summary!J$21)</f>
        <v>0</v>
      </c>
      <c r="K7" s="95">
        <f>IF(RES_hh_emih_in!K7=0,0,RES_hh_emih_in!K7/RES_summary!K$21)</f>
        <v>59.763930496986141</v>
      </c>
      <c r="L7" s="95">
        <f>IF(RES_hh_emih_in!L7=0,0,RES_hh_emih_in!L7/RES_summary!L$21)</f>
        <v>65.889985968212315</v>
      </c>
      <c r="M7" s="95">
        <f>IF(RES_hh_emih_in!M7=0,0,RES_hh_emih_in!M7/RES_summary!M$21)</f>
        <v>52.979906417085211</v>
      </c>
      <c r="N7" s="95">
        <f>IF(RES_hh_emih_in!N7=0,0,RES_hh_emih_in!N7/RES_summary!N$21)</f>
        <v>59.065457627947062</v>
      </c>
      <c r="O7" s="95">
        <f>IF(RES_hh_emih_in!O7=0,0,RES_hh_emih_in!O7/RES_summary!O$21)</f>
        <v>53.870193809681552</v>
      </c>
      <c r="P7" s="95">
        <f>IF(RES_hh_emih_in!P7=0,0,RES_hh_emih_in!P7/RES_summary!P$21)</f>
        <v>55.021278574576414</v>
      </c>
      <c r="Q7" s="95">
        <f>IF(RES_hh_emih_in!Q7=0,0,RES_hh_emih_in!Q7/RES_summary!Q$21)</f>
        <v>53.983053868969748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48.499523349146109</v>
      </c>
      <c r="D8" s="95">
        <f>IF(RES_hh_emih_in!D8=0,0,RES_hh_emih_in!D8/RES_summary!D$21)</f>
        <v>48.602581533291165</v>
      </c>
      <c r="E8" s="95">
        <f>IF(RES_hh_emih_in!E8=0,0,RES_hh_emih_in!E8/RES_summary!E$21)</f>
        <v>47.793707537706496</v>
      </c>
      <c r="F8" s="95">
        <f>IF(RES_hh_emih_in!F8=0,0,RES_hh_emih_in!F8/RES_summary!F$21)</f>
        <v>45.188141066881052</v>
      </c>
      <c r="G8" s="95">
        <f>IF(RES_hh_emih_in!G8=0,0,RES_hh_emih_in!G8/RES_summary!G$21)</f>
        <v>43.940911241385322</v>
      </c>
      <c r="H8" s="95">
        <f>IF(RES_hh_emih_in!H8=0,0,RES_hh_emih_in!H8/RES_summary!H$21)</f>
        <v>43.852906842193612</v>
      </c>
      <c r="I8" s="95">
        <f>IF(RES_hh_emih_in!I8=0,0,RES_hh_emih_in!I8/RES_summary!I$21)</f>
        <v>43.704895983292033</v>
      </c>
      <c r="J8" s="95">
        <f>IF(RES_hh_emih_in!J8=0,0,RES_hh_emih_in!J8/RES_summary!J$21)</f>
        <v>41.439604120723452</v>
      </c>
      <c r="K8" s="95">
        <f>IF(RES_hh_emih_in!K8=0,0,RES_hh_emih_in!K8/RES_summary!K$21)</f>
        <v>43.049069960473254</v>
      </c>
      <c r="L8" s="95">
        <f>IF(RES_hh_emih_in!L8=0,0,RES_hh_emih_in!L8/RES_summary!L$21)</f>
        <v>47.359943231777763</v>
      </c>
      <c r="M8" s="95">
        <f>IF(RES_hh_emih_in!M8=0,0,RES_hh_emih_in!M8/RES_summary!M$21)</f>
        <v>0</v>
      </c>
      <c r="N8" s="95">
        <f>IF(RES_hh_emih_in!N8=0,0,RES_hh_emih_in!N8/RES_summary!N$21)</f>
        <v>0</v>
      </c>
      <c r="O8" s="95">
        <f>IF(RES_hh_emih_in!O8=0,0,RES_hh_emih_in!O8/RES_summary!O$21)</f>
        <v>0</v>
      </c>
      <c r="P8" s="95">
        <f>IF(RES_hh_emih_in!P8=0,0,RES_hh_emih_in!P8/RES_summary!P$21)</f>
        <v>0</v>
      </c>
      <c r="Q8" s="95">
        <f>IF(RES_hh_emih_in!Q8=0,0,RES_hh_emih_in!Q8/RES_summary!Q$21)</f>
        <v>0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3.2708254553877039</v>
      </c>
      <c r="D17" s="96">
        <f>IF(RES_hh_emih_in!D17=0,0,RES_hh_emih_in!D17/RES_summary!D$21)</f>
        <v>0.50936107998225666</v>
      </c>
      <c r="E17" s="96">
        <f>IF(RES_hh_emih_in!E17=0,0,RES_hh_emih_in!E17/RES_summary!E$21)</f>
        <v>0.97806178991135684</v>
      </c>
      <c r="F17" s="96">
        <f>IF(RES_hh_emih_in!F17=0,0,RES_hh_emih_in!F17/RES_summary!F$21)</f>
        <v>5.9361452356475955E-2</v>
      </c>
      <c r="G17" s="96">
        <f>IF(RES_hh_emih_in!G17=0,0,RES_hh_emih_in!G17/RES_summary!G$21)</f>
        <v>0.18359457748984928</v>
      </c>
      <c r="H17" s="96">
        <f>IF(RES_hh_emih_in!H17=0,0,RES_hh_emih_in!H17/RES_summary!H$21)</f>
        <v>0.19834983017924318</v>
      </c>
      <c r="I17" s="96">
        <f>IF(RES_hh_emih_in!I17=0,0,RES_hh_emih_in!I17/RES_summary!I$21)</f>
        <v>1.0820007212967908</v>
      </c>
      <c r="J17" s="96">
        <f>IF(RES_hh_emih_in!J17=0,0,RES_hh_emih_in!J17/RES_summary!J$21)</f>
        <v>3.7129231532896947E-2</v>
      </c>
      <c r="K17" s="96">
        <f>IF(RES_hh_emih_in!K17=0,0,RES_hh_emih_in!K17/RES_summary!K$21)</f>
        <v>0.44140385775428487</v>
      </c>
      <c r="L17" s="96">
        <f>IF(RES_hh_emih_in!L17=0,0,RES_hh_emih_in!L17/RES_summary!L$21)</f>
        <v>0.95176613795215093</v>
      </c>
      <c r="M17" s="96">
        <f>IF(RES_hh_emih_in!M17=0,0,RES_hh_emih_in!M17/RES_summary!M$21)</f>
        <v>5.5641698633390059E-2</v>
      </c>
      <c r="N17" s="96">
        <f>IF(RES_hh_emih_in!N17=0,0,RES_hh_emih_in!N17/RES_summary!N$21)</f>
        <v>0.45148071689231117</v>
      </c>
      <c r="O17" s="96">
        <f>IF(RES_hh_emih_in!O17=0,0,RES_hh_emih_in!O17/RES_summary!O$21)</f>
        <v>0.3074051740011059</v>
      </c>
      <c r="P17" s="96">
        <f>IF(RES_hh_emih_in!P17=0,0,RES_hh_emih_in!P17/RES_summary!P$21)</f>
        <v>0.69456810882313058</v>
      </c>
      <c r="Q17" s="96">
        <f>IF(RES_hh_emih_in!Q17=0,0,RES_hh_emih_in!Q17/RES_summary!Q$21)</f>
        <v>0.48905628905441217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12.099310112923355</v>
      </c>
      <c r="D20" s="95">
        <f>IF(RES_hh_emih_in!D20=0,0,RES_hh_emih_in!D20/RES_summary!D$21)</f>
        <v>11.475255920024836</v>
      </c>
      <c r="E20" s="95">
        <f>IF(RES_hh_emih_in!E20=0,0,RES_hh_emih_in!E20/RES_summary!E$21)</f>
        <v>11.701761218891926</v>
      </c>
      <c r="F20" s="95">
        <f>IF(RES_hh_emih_in!F20=0,0,RES_hh_emih_in!F20/RES_summary!F$21)</f>
        <v>0</v>
      </c>
      <c r="G20" s="95">
        <f>IF(RES_hh_emih_in!G20=0,0,RES_hh_emih_in!G20/RES_summary!G$21)</f>
        <v>10.474034048236755</v>
      </c>
      <c r="H20" s="95">
        <f>IF(RES_hh_emih_in!H20=0,0,RES_hh_emih_in!H20/RES_summary!H$21)</f>
        <v>9.5343846812593753</v>
      </c>
      <c r="I20" s="95">
        <f>IF(RES_hh_emih_in!I20=0,0,RES_hh_emih_in!I20/RES_summary!I$21)</f>
        <v>10.587007659173407</v>
      </c>
      <c r="J20" s="95">
        <f>IF(RES_hh_emih_in!J20=0,0,RES_hh_emih_in!J20/RES_summary!J$21)</f>
        <v>0</v>
      </c>
      <c r="K20" s="95">
        <f>IF(RES_hh_emih_in!K20=0,0,RES_hh_emih_in!K20/RES_summary!K$21)</f>
        <v>9.5929102578920666</v>
      </c>
      <c r="L20" s="95">
        <f>IF(RES_hh_emih_in!L20=0,0,RES_hh_emih_in!L20/RES_summary!L$21)</f>
        <v>9.3824368746437781</v>
      </c>
      <c r="M20" s="95">
        <f>IF(RES_hh_emih_in!M20=0,0,RES_hh_emih_in!M20/RES_summary!M$21)</f>
        <v>9.1571412441506883</v>
      </c>
      <c r="N20" s="95">
        <f>IF(RES_hh_emih_in!N20=0,0,RES_hh_emih_in!N20/RES_summary!N$21)</f>
        <v>9.243571420504006</v>
      </c>
      <c r="O20" s="95">
        <f>IF(RES_hh_emih_in!O20=0,0,RES_hh_emih_in!O20/RES_summary!O$21)</f>
        <v>9.2427462279735764</v>
      </c>
      <c r="P20" s="95">
        <f>IF(RES_hh_emih_in!P20=0,0,RES_hh_emih_in!P20/RES_summary!P$21)</f>
        <v>9.2105859642977599</v>
      </c>
      <c r="Q20" s="95">
        <f>IF(RES_hh_emih_in!Q20=0,0,RES_hh_emih_in!Q20/RES_summary!Q$21)</f>
        <v>9.0215483180724743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8.6354680593707904</v>
      </c>
      <c r="D21" s="95">
        <f>IF(RES_hh_emih_in!D21=0,0,RES_hh_emih_in!D21/RES_summary!D$21)</f>
        <v>8.5138284220735159</v>
      </c>
      <c r="E21" s="95">
        <f>IF(RES_hh_emih_in!E21=0,0,RES_hh_emih_in!E21/RES_summary!E$21)</f>
        <v>8.0886325604089464</v>
      </c>
      <c r="F21" s="95">
        <f>IF(RES_hh_emih_in!F21=0,0,RES_hh_emih_in!F21/RES_summary!F$21)</f>
        <v>7.9753241983984458</v>
      </c>
      <c r="G21" s="95">
        <f>IF(RES_hh_emih_in!G21=0,0,RES_hh_emih_in!G21/RES_summary!G$21)</f>
        <v>7.8246001449543776</v>
      </c>
      <c r="H21" s="95">
        <f>IF(RES_hh_emih_in!H21=0,0,RES_hh_emih_in!H21/RES_summary!H$21)</f>
        <v>7.5931243629821585</v>
      </c>
      <c r="I21" s="95">
        <f>IF(RES_hh_emih_in!I21=0,0,RES_hh_emih_in!I21/RES_summary!I$21)</f>
        <v>7.4486010213230882</v>
      </c>
      <c r="J21" s="95">
        <f>IF(RES_hh_emih_in!J21=0,0,RES_hh_emih_in!J21/RES_summary!J$21)</f>
        <v>7.2160187466363972</v>
      </c>
      <c r="K21" s="95">
        <f>IF(RES_hh_emih_in!K21=0,0,RES_hh_emih_in!K21/RES_summary!K$21)</f>
        <v>7.077843006195514</v>
      </c>
      <c r="L21" s="95">
        <f>IF(RES_hh_emih_in!L21=0,0,RES_hh_emih_in!L21/RES_summary!L$21)</f>
        <v>6.881632017643728</v>
      </c>
      <c r="M21" s="95">
        <f>IF(RES_hh_emih_in!M21=0,0,RES_hh_emih_in!M21/RES_summary!M$21)</f>
        <v>0</v>
      </c>
      <c r="N21" s="95">
        <f>IF(RES_hh_emih_in!N21=0,0,RES_hh_emih_in!N21/RES_summary!N$21)</f>
        <v>0</v>
      </c>
      <c r="O21" s="95">
        <f>IF(RES_hh_emih_in!O21=0,0,RES_hh_emih_in!O21/RES_summary!O$21)</f>
        <v>0</v>
      </c>
      <c r="P21" s="95">
        <f>IF(RES_hh_emih_in!P21=0,0,RES_hh_emih_in!P21/RES_summary!P$21)</f>
        <v>0</v>
      </c>
      <c r="Q21" s="95">
        <f>IF(RES_hh_emih_in!Q21=0,0,RES_hh_emih_in!Q21/RES_summary!Q$21)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1.5599872439880104E-2</v>
      </c>
      <c r="D27" s="96">
        <f>IF(RES_hh_emih_in!D27=0,0,RES_hh_emih_in!D27/RES_summary!D$21)</f>
        <v>1.9491791123578388E-2</v>
      </c>
      <c r="E27" s="96">
        <f>IF(RES_hh_emih_in!E27=0,0,RES_hh_emih_in!E27/RES_summary!E$21)</f>
        <v>9.0941609388674217E-3</v>
      </c>
      <c r="F27" s="96">
        <f>IF(RES_hh_emih_in!F27=0,0,RES_hh_emih_in!F27/RES_summary!F$21)</f>
        <v>1.8921873496186029E-2</v>
      </c>
      <c r="G27" s="96">
        <f>IF(RES_hh_emih_in!G27=0,0,RES_hh_emih_in!G27/RES_summary!G$21)</f>
        <v>1.7793574887955899E-2</v>
      </c>
      <c r="H27" s="96">
        <f>IF(RES_hh_emih_in!H27=0,0,RES_hh_emih_in!H27/RES_summary!H$21)</f>
        <v>2.7413063619170102E-2</v>
      </c>
      <c r="I27" s="96">
        <f>IF(RES_hh_emih_in!I27=0,0,RES_hh_emih_in!I27/RES_summary!I$21)</f>
        <v>2.2865217005349509E-2</v>
      </c>
      <c r="J27" s="96">
        <f>IF(RES_hh_emih_in!J27=0,0,RES_hh_emih_in!J27/RES_summary!J$21)</f>
        <v>1.4237738499265422E-2</v>
      </c>
      <c r="K27" s="96">
        <f>IF(RES_hh_emih_in!K27=0,0,RES_hh_emih_in!K27/RES_summary!K$21)</f>
        <v>1.8585598144095175E-2</v>
      </c>
      <c r="L27" s="96">
        <f>IF(RES_hh_emih_in!L27=0,0,RES_hh_emih_in!L27/RES_summary!L$21)</f>
        <v>1.9869587545238217E-2</v>
      </c>
      <c r="M27" s="96">
        <f>IF(RES_hh_emih_in!M27=0,0,RES_hh_emih_in!M27/RES_summary!M$21)</f>
        <v>0</v>
      </c>
      <c r="N27" s="96">
        <f>IF(RES_hh_emih_in!N27=0,0,RES_hh_emih_in!N27/RES_summary!N$21)</f>
        <v>0</v>
      </c>
      <c r="O27" s="96">
        <f>IF(RES_hh_emih_in!O27=0,0,RES_hh_emih_in!O27/RES_summary!O$21)</f>
        <v>0</v>
      </c>
      <c r="P27" s="96">
        <f>IF(RES_hh_emih_in!P27=0,0,RES_hh_emih_in!P27/RES_summary!P$21)</f>
        <v>0</v>
      </c>
      <c r="Q27" s="96">
        <f>IF(RES_hh_emih_in!Q27=0,0,RES_hh_emih_in!Q27/RES_summary!Q$21)</f>
        <v>0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3.1010587639360354</v>
      </c>
      <c r="D30" s="95">
        <f>IF(RES_hh_emih_in!D30=0,0,RES_hh_emih_in!D30/RES_summary!D$21)</f>
        <v>3.0817177317261142</v>
      </c>
      <c r="E30" s="95">
        <f>IF(RES_hh_emih_in!E30=0,0,RES_hh_emih_in!E30/RES_summary!E$21)</f>
        <v>3.0096512981165531</v>
      </c>
      <c r="F30" s="95">
        <f>IF(RES_hh_emih_in!F30=0,0,RES_hh_emih_in!F30/RES_summary!F$21)</f>
        <v>2.9927161232271744</v>
      </c>
      <c r="G30" s="95">
        <f>IF(RES_hh_emih_in!G30=0,0,RES_hh_emih_in!G30/RES_summary!G$21)</f>
        <v>2.9778601856478293</v>
      </c>
      <c r="H30" s="95">
        <f>IF(RES_hh_emih_in!H30=0,0,RES_hh_emih_in!H30/RES_summary!H$21)</f>
        <v>2.937513356951051</v>
      </c>
      <c r="I30" s="95">
        <f>IF(RES_hh_emih_in!I30=0,0,RES_hh_emih_in!I30/RES_summary!I$21)</f>
        <v>2.8931103078026608</v>
      </c>
      <c r="J30" s="95">
        <f>IF(RES_hh_emih_in!J30=0,0,RES_hh_emih_in!J30/RES_summary!J$21)</f>
        <v>2.850923951254968</v>
      </c>
      <c r="K30" s="95">
        <f>IF(RES_hh_emih_in!K30=0,0,RES_hh_emih_in!K30/RES_summary!K$21)</f>
        <v>2.7847742623524301</v>
      </c>
      <c r="L30" s="95">
        <f>IF(RES_hh_emih_in!L30=0,0,RES_hh_emih_in!L30/RES_summary!L$21)</f>
        <v>2.7768321235067237</v>
      </c>
      <c r="M30" s="95">
        <f>IF(RES_hh_emih_in!M30=0,0,RES_hh_emih_in!M30/RES_summary!M$21)</f>
        <v>0</v>
      </c>
      <c r="N30" s="95">
        <f>IF(RES_hh_emih_in!N30=0,0,RES_hh_emih_in!N30/RES_summary!N$21)</f>
        <v>0</v>
      </c>
      <c r="O30" s="95">
        <f>IF(RES_hh_emih_in!O30=0,0,RES_hh_emih_in!O30/RES_summary!O$21)</f>
        <v>0</v>
      </c>
      <c r="P30" s="95">
        <f>IF(RES_hh_emih_in!P30=0,0,RES_hh_emih_in!P30/RES_summary!P$21)</f>
        <v>0</v>
      </c>
      <c r="Q30" s="95">
        <f>IF(RES_hh_emih_in!Q30=0,0,RES_hh_emih_in!Q30/RES_summary!Q$21)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393.08294104191276</v>
      </c>
      <c r="C3" s="110">
        <f t="shared" ref="C3:Q3" si="0">SUM(C4,C9,C12)</f>
        <v>423.23848346243818</v>
      </c>
      <c r="D3" s="110">
        <f t="shared" si="0"/>
        <v>448.53320784340048</v>
      </c>
      <c r="E3" s="110">
        <f t="shared" si="0"/>
        <v>472.48680551507908</v>
      </c>
      <c r="F3" s="110">
        <f t="shared" si="0"/>
        <v>500.03168278631927</v>
      </c>
      <c r="G3" s="110">
        <f t="shared" si="0"/>
        <v>517.48324933455717</v>
      </c>
      <c r="H3" s="110">
        <f t="shared" si="0"/>
        <v>538.83382084497498</v>
      </c>
      <c r="I3" s="110">
        <f t="shared" si="0"/>
        <v>564.66475887051047</v>
      </c>
      <c r="J3" s="110">
        <f t="shared" si="0"/>
        <v>588.89542492672285</v>
      </c>
      <c r="K3" s="110">
        <f t="shared" si="0"/>
        <v>602.93065843165766</v>
      </c>
      <c r="L3" s="110">
        <f t="shared" si="0"/>
        <v>616.55738080206675</v>
      </c>
      <c r="M3" s="110">
        <f t="shared" si="0"/>
        <v>615.71866234570609</v>
      </c>
      <c r="N3" s="110">
        <f t="shared" si="0"/>
        <v>608.10158545386435</v>
      </c>
      <c r="O3" s="110">
        <f t="shared" si="0"/>
        <v>593.72200624240213</v>
      </c>
      <c r="P3" s="110">
        <f t="shared" si="0"/>
        <v>576.98221275112439</v>
      </c>
      <c r="Q3" s="110">
        <f t="shared" si="0"/>
        <v>562.59605323255141</v>
      </c>
    </row>
    <row r="4" spans="1:17" ht="12.95" customHeight="1" x14ac:dyDescent="0.25">
      <c r="A4" s="40" t="s">
        <v>130</v>
      </c>
      <c r="B4" s="55">
        <f>SUM(B5:B8)</f>
        <v>160.11590276600339</v>
      </c>
      <c r="C4" s="55">
        <f t="shared" ref="C4:Q4" si="1">SUM(C5:C8)</f>
        <v>171.48596864079246</v>
      </c>
      <c r="D4" s="55">
        <f t="shared" si="1"/>
        <v>180.57163939215505</v>
      </c>
      <c r="E4" s="55">
        <f t="shared" si="1"/>
        <v>190.24252142568233</v>
      </c>
      <c r="F4" s="55">
        <f t="shared" si="1"/>
        <v>200.40945921319434</v>
      </c>
      <c r="G4" s="55">
        <f t="shared" si="1"/>
        <v>206.92210095046249</v>
      </c>
      <c r="H4" s="55">
        <f t="shared" si="1"/>
        <v>214.15006690718465</v>
      </c>
      <c r="I4" s="55">
        <f t="shared" si="1"/>
        <v>223.48568082410196</v>
      </c>
      <c r="J4" s="55">
        <f t="shared" si="1"/>
        <v>231.46489396005398</v>
      </c>
      <c r="K4" s="55">
        <f t="shared" si="1"/>
        <v>238.56379611111049</v>
      </c>
      <c r="L4" s="55">
        <f t="shared" si="1"/>
        <v>244.15336050910435</v>
      </c>
      <c r="M4" s="55">
        <f t="shared" si="1"/>
        <v>245.98794715223025</v>
      </c>
      <c r="N4" s="55">
        <f t="shared" si="1"/>
        <v>247.30773859467459</v>
      </c>
      <c r="O4" s="55">
        <f t="shared" si="1"/>
        <v>248.833946978884</v>
      </c>
      <c r="P4" s="55">
        <f t="shared" si="1"/>
        <v>250.29011361460692</v>
      </c>
      <c r="Q4" s="55">
        <f t="shared" si="1"/>
        <v>252.52388515139756</v>
      </c>
    </row>
    <row r="5" spans="1:17" ht="12" customHeight="1" x14ac:dyDescent="0.25">
      <c r="A5" s="87" t="s">
        <v>33</v>
      </c>
      <c r="B5" s="109">
        <v>84.544289242364684</v>
      </c>
      <c r="C5" s="109">
        <v>91.967437838586093</v>
      </c>
      <c r="D5" s="109">
        <v>97.984066557981009</v>
      </c>
      <c r="E5" s="109">
        <v>104.1971930576516</v>
      </c>
      <c r="F5" s="109">
        <v>108.51177277417909</v>
      </c>
      <c r="G5" s="109">
        <v>109.6100046710547</v>
      </c>
      <c r="H5" s="109">
        <v>111.20245305152726</v>
      </c>
      <c r="I5" s="109">
        <v>113.3469917367668</v>
      </c>
      <c r="J5" s="109">
        <v>114.06695559159678</v>
      </c>
      <c r="K5" s="109">
        <v>115.1519661400681</v>
      </c>
      <c r="L5" s="109">
        <v>115.44487098980468</v>
      </c>
      <c r="M5" s="109">
        <v>115.2443655083113</v>
      </c>
      <c r="N5" s="109">
        <v>115.16162121097047</v>
      </c>
      <c r="O5" s="109">
        <v>114.96056723803315</v>
      </c>
      <c r="P5" s="109">
        <v>114.91177071330264</v>
      </c>
      <c r="Q5" s="109">
        <v>115.77684001088512</v>
      </c>
    </row>
    <row r="6" spans="1:17" ht="12" customHeight="1" x14ac:dyDescent="0.25">
      <c r="A6" s="87" t="s">
        <v>53</v>
      </c>
      <c r="B6" s="109">
        <v>31.913643304526932</v>
      </c>
      <c r="C6" s="109">
        <v>33.018491867013374</v>
      </c>
      <c r="D6" s="109">
        <v>32.919089939695553</v>
      </c>
      <c r="E6" s="109">
        <v>32.923114086119142</v>
      </c>
      <c r="F6" s="109">
        <v>33.503117849594311</v>
      </c>
      <c r="G6" s="109">
        <v>34.364224090395517</v>
      </c>
      <c r="H6" s="109">
        <v>34.678233638861641</v>
      </c>
      <c r="I6" s="109">
        <v>35.814806416245084</v>
      </c>
      <c r="J6" s="109">
        <v>36.870222517349411</v>
      </c>
      <c r="K6" s="109">
        <v>37.278783938628116</v>
      </c>
      <c r="L6" s="109">
        <v>37.846354930371426</v>
      </c>
      <c r="M6" s="109">
        <v>38.408627323659331</v>
      </c>
      <c r="N6" s="109">
        <v>38.470639489085414</v>
      </c>
      <c r="O6" s="109">
        <v>38.812525661613741</v>
      </c>
      <c r="P6" s="109">
        <v>39.238211809518724</v>
      </c>
      <c r="Q6" s="109">
        <v>39.19352755138361</v>
      </c>
    </row>
    <row r="7" spans="1:17" ht="12" customHeight="1" x14ac:dyDescent="0.25">
      <c r="A7" s="87" t="s">
        <v>52</v>
      </c>
      <c r="B7" s="109">
        <v>25.891333763740739</v>
      </c>
      <c r="C7" s="109">
        <v>27.981400254782276</v>
      </c>
      <c r="D7" s="109">
        <v>30.098933559760116</v>
      </c>
      <c r="E7" s="109">
        <v>32.291130525746915</v>
      </c>
      <c r="F7" s="109">
        <v>35.801725390735889</v>
      </c>
      <c r="G7" s="109">
        <v>38.785093225865076</v>
      </c>
      <c r="H7" s="109">
        <v>42.285983786253084</v>
      </c>
      <c r="I7" s="109">
        <v>46.513397877202102</v>
      </c>
      <c r="J7" s="109">
        <v>50.424694574163055</v>
      </c>
      <c r="K7" s="109">
        <v>54.330632991486077</v>
      </c>
      <c r="L7" s="109">
        <v>57.8999262485193</v>
      </c>
      <c r="M7" s="109">
        <v>58.639644058095584</v>
      </c>
      <c r="N7" s="109">
        <v>59.103445357631848</v>
      </c>
      <c r="O7" s="109">
        <v>59.633119112156471</v>
      </c>
      <c r="P7" s="109">
        <v>60.188093092842415</v>
      </c>
      <c r="Q7" s="109">
        <v>60.745878886247851</v>
      </c>
    </row>
    <row r="8" spans="1:17" ht="12" customHeight="1" x14ac:dyDescent="0.25">
      <c r="A8" s="87" t="s">
        <v>51</v>
      </c>
      <c r="B8" s="109">
        <v>17.766636455371046</v>
      </c>
      <c r="C8" s="109">
        <v>18.518638680410721</v>
      </c>
      <c r="D8" s="109">
        <v>19.569549334718367</v>
      </c>
      <c r="E8" s="109">
        <v>20.831083756164677</v>
      </c>
      <c r="F8" s="109">
        <v>22.592843198685042</v>
      </c>
      <c r="G8" s="109">
        <v>24.162778963147218</v>
      </c>
      <c r="H8" s="109">
        <v>25.983396430542676</v>
      </c>
      <c r="I8" s="109">
        <v>27.810484793887969</v>
      </c>
      <c r="J8" s="109">
        <v>30.103021276944744</v>
      </c>
      <c r="K8" s="109">
        <v>31.802413040928194</v>
      </c>
      <c r="L8" s="109">
        <v>32.962208340408914</v>
      </c>
      <c r="M8" s="109">
        <v>33.69531026216405</v>
      </c>
      <c r="N8" s="109">
        <v>34.572032536986846</v>
      </c>
      <c r="O8" s="109">
        <v>35.427734967080646</v>
      </c>
      <c r="P8" s="109">
        <v>35.952037998943119</v>
      </c>
      <c r="Q8" s="109">
        <v>36.807638702880965</v>
      </c>
    </row>
    <row r="9" spans="1:17" ht="12.95" customHeight="1" x14ac:dyDescent="0.25">
      <c r="A9" s="40" t="s">
        <v>129</v>
      </c>
      <c r="B9" s="55">
        <f>SUM(B10:B11)</f>
        <v>85.0918528885271</v>
      </c>
      <c r="C9" s="55">
        <f t="shared" ref="C9:Q9" si="2">SUM(C10:C11)</f>
        <v>98.794913210838828</v>
      </c>
      <c r="D9" s="55">
        <f t="shared" si="2"/>
        <v>111.26354112579418</v>
      </c>
      <c r="E9" s="55">
        <f t="shared" si="2"/>
        <v>122.1250600082907</v>
      </c>
      <c r="F9" s="55">
        <f t="shared" si="2"/>
        <v>136.42486979658796</v>
      </c>
      <c r="G9" s="55">
        <f t="shared" si="2"/>
        <v>146.93114944413705</v>
      </c>
      <c r="H9" s="55">
        <f t="shared" si="2"/>
        <v>160.73968618947004</v>
      </c>
      <c r="I9" s="55">
        <f t="shared" si="2"/>
        <v>176.68407998697296</v>
      </c>
      <c r="J9" s="55">
        <f t="shared" si="2"/>
        <v>192.3698830523696</v>
      </c>
      <c r="K9" s="55">
        <f t="shared" si="2"/>
        <v>201.65679915883015</v>
      </c>
      <c r="L9" s="55">
        <f t="shared" si="2"/>
        <v>213.44005424785448</v>
      </c>
      <c r="M9" s="55">
        <f t="shared" si="2"/>
        <v>217.49969467210519</v>
      </c>
      <c r="N9" s="55">
        <f t="shared" si="2"/>
        <v>221.05046668327668</v>
      </c>
      <c r="O9" s="55">
        <f t="shared" si="2"/>
        <v>219.67350787702705</v>
      </c>
      <c r="P9" s="55">
        <f t="shared" si="2"/>
        <v>215.85756971141103</v>
      </c>
      <c r="Q9" s="55">
        <f t="shared" si="2"/>
        <v>211.87903688807739</v>
      </c>
    </row>
    <row r="10" spans="1:17" ht="12" customHeight="1" x14ac:dyDescent="0.25">
      <c r="A10" s="87" t="s">
        <v>29</v>
      </c>
      <c r="B10" s="109">
        <v>63.61708167375037</v>
      </c>
      <c r="C10" s="109">
        <v>76.283166862060611</v>
      </c>
      <c r="D10" s="109">
        <v>87.749952731804399</v>
      </c>
      <c r="E10" s="109">
        <v>97.166194472444275</v>
      </c>
      <c r="F10" s="109">
        <v>109.81112916893335</v>
      </c>
      <c r="G10" s="109">
        <v>118.93496107085376</v>
      </c>
      <c r="H10" s="109">
        <v>130.42575760273934</v>
      </c>
      <c r="I10" s="109">
        <v>144.44971748802863</v>
      </c>
      <c r="J10" s="109">
        <v>157.93885724054348</v>
      </c>
      <c r="K10" s="109">
        <v>165.62237799452592</v>
      </c>
      <c r="L10" s="109">
        <v>175.76372322376358</v>
      </c>
      <c r="M10" s="109">
        <v>179.15770158793006</v>
      </c>
      <c r="N10" s="109">
        <v>182.0017006834951</v>
      </c>
      <c r="O10" s="109">
        <v>180.25652207240157</v>
      </c>
      <c r="P10" s="109">
        <v>176.93305224337007</v>
      </c>
      <c r="Q10" s="109">
        <v>173.78817197881361</v>
      </c>
    </row>
    <row r="11" spans="1:17" ht="12" customHeight="1" x14ac:dyDescent="0.25">
      <c r="A11" s="87" t="s">
        <v>28</v>
      </c>
      <c r="B11" s="109">
        <v>21.474771214776727</v>
      </c>
      <c r="C11" s="109">
        <v>22.511746348778214</v>
      </c>
      <c r="D11" s="109">
        <v>23.513588393989778</v>
      </c>
      <c r="E11" s="109">
        <v>24.958865535846432</v>
      </c>
      <c r="F11" s="109">
        <v>26.613740627654614</v>
      </c>
      <c r="G11" s="109">
        <v>27.996188373283278</v>
      </c>
      <c r="H11" s="109">
        <v>30.31392858673069</v>
      </c>
      <c r="I11" s="109">
        <v>32.234362498944328</v>
      </c>
      <c r="J11" s="109">
        <v>34.43102581182611</v>
      </c>
      <c r="K11" s="109">
        <v>36.034421164304227</v>
      </c>
      <c r="L11" s="109">
        <v>37.676331024090892</v>
      </c>
      <c r="M11" s="109">
        <v>38.341993084175144</v>
      </c>
      <c r="N11" s="109">
        <v>39.048765999781565</v>
      </c>
      <c r="O11" s="109">
        <v>39.416985804625476</v>
      </c>
      <c r="P11" s="109">
        <v>38.924517468040975</v>
      </c>
      <c r="Q11" s="109">
        <v>38.090864909263779</v>
      </c>
    </row>
    <row r="12" spans="1:17" ht="12.95" customHeight="1" x14ac:dyDescent="0.25">
      <c r="A12" s="40" t="s">
        <v>128</v>
      </c>
      <c r="B12" s="55">
        <f>SUM(B13:B14)</f>
        <v>147.87518538738226</v>
      </c>
      <c r="C12" s="55">
        <f t="shared" ref="C12:Q12" si="3">SUM(C13:C14)</f>
        <v>152.95760161080688</v>
      </c>
      <c r="D12" s="55">
        <f t="shared" si="3"/>
        <v>156.69802732545128</v>
      </c>
      <c r="E12" s="55">
        <f t="shared" si="3"/>
        <v>160.11922408110604</v>
      </c>
      <c r="F12" s="55">
        <f t="shared" si="3"/>
        <v>163.19735377653691</v>
      </c>
      <c r="G12" s="55">
        <f t="shared" si="3"/>
        <v>163.62999893995763</v>
      </c>
      <c r="H12" s="55">
        <f t="shared" si="3"/>
        <v>163.94406774832035</v>
      </c>
      <c r="I12" s="55">
        <f t="shared" si="3"/>
        <v>164.49499805943557</v>
      </c>
      <c r="J12" s="55">
        <f t="shared" si="3"/>
        <v>165.06064791429921</v>
      </c>
      <c r="K12" s="55">
        <f t="shared" si="3"/>
        <v>162.71006316171704</v>
      </c>
      <c r="L12" s="55">
        <f t="shared" si="3"/>
        <v>158.96396604510792</v>
      </c>
      <c r="M12" s="55">
        <f t="shared" si="3"/>
        <v>152.2310205213706</v>
      </c>
      <c r="N12" s="55">
        <f t="shared" si="3"/>
        <v>139.74338017591307</v>
      </c>
      <c r="O12" s="55">
        <f t="shared" si="3"/>
        <v>125.21455138649108</v>
      </c>
      <c r="P12" s="55">
        <f t="shared" si="3"/>
        <v>110.83452942510641</v>
      </c>
      <c r="Q12" s="55">
        <f t="shared" si="3"/>
        <v>98.193131193076425</v>
      </c>
    </row>
    <row r="13" spans="1:17" ht="12" customHeight="1" x14ac:dyDescent="0.25">
      <c r="A13" s="54" t="s">
        <v>50</v>
      </c>
      <c r="B13" s="53">
        <v>108.42209997751131</v>
      </c>
      <c r="C13" s="53">
        <v>109.05470751999172</v>
      </c>
      <c r="D13" s="53">
        <v>109.42588113477409</v>
      </c>
      <c r="E13" s="53">
        <v>109.92801293133137</v>
      </c>
      <c r="F13" s="53">
        <v>110.52249524736406</v>
      </c>
      <c r="G13" s="53">
        <v>109.69828372185025</v>
      </c>
      <c r="H13" s="53">
        <v>109.09462116857256</v>
      </c>
      <c r="I13" s="53">
        <v>108.6475490722096</v>
      </c>
      <c r="J13" s="53">
        <v>108.20525402881188</v>
      </c>
      <c r="K13" s="53">
        <v>105.42605566375921</v>
      </c>
      <c r="L13" s="53">
        <v>100.89487510760492</v>
      </c>
      <c r="M13" s="53">
        <v>93.683047355456836</v>
      </c>
      <c r="N13" s="53">
        <v>81.171768158697901</v>
      </c>
      <c r="O13" s="53">
        <v>66.583939787763228</v>
      </c>
      <c r="P13" s="53">
        <v>52.597530233881983</v>
      </c>
      <c r="Q13" s="53">
        <v>40.418854003495511</v>
      </c>
    </row>
    <row r="14" spans="1:17" ht="12" customHeight="1" x14ac:dyDescent="0.25">
      <c r="A14" s="49" t="s">
        <v>26</v>
      </c>
      <c r="B14" s="48">
        <v>39.453085409870944</v>
      </c>
      <c r="C14" s="48">
        <v>43.90289409081516</v>
      </c>
      <c r="D14" s="48">
        <v>47.272146190677191</v>
      </c>
      <c r="E14" s="48">
        <v>50.191211149774666</v>
      </c>
      <c r="F14" s="48">
        <v>52.674858529172845</v>
      </c>
      <c r="G14" s="48">
        <v>53.931715218107378</v>
      </c>
      <c r="H14" s="48">
        <v>54.849446579747784</v>
      </c>
      <c r="I14" s="48">
        <v>55.847448987225967</v>
      </c>
      <c r="J14" s="48">
        <v>56.855393885487331</v>
      </c>
      <c r="K14" s="48">
        <v>57.284007497957823</v>
      </c>
      <c r="L14" s="48">
        <v>58.069090937503013</v>
      </c>
      <c r="M14" s="48">
        <v>58.547973165913767</v>
      </c>
      <c r="N14" s="48">
        <v>58.571612017215173</v>
      </c>
      <c r="O14" s="48">
        <v>58.63061159872786</v>
      </c>
      <c r="P14" s="48">
        <v>58.236999191224434</v>
      </c>
      <c r="Q14" s="48">
        <v>57.774277189580907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20058.907453300395</v>
      </c>
      <c r="C16" s="110">
        <f t="shared" ref="C16:Q16" si="4">SUM(C17,C22,C25)</f>
        <v>21641.134453851981</v>
      </c>
      <c r="D16" s="110">
        <f t="shared" si="4"/>
        <v>22804.182415564712</v>
      </c>
      <c r="E16" s="110">
        <f t="shared" si="4"/>
        <v>23797.960395529422</v>
      </c>
      <c r="F16" s="110">
        <f t="shared" si="4"/>
        <v>24716.431341786989</v>
      </c>
      <c r="G16" s="110">
        <f t="shared" si="4"/>
        <v>25075.219062059601</v>
      </c>
      <c r="H16" s="110">
        <f t="shared" si="4"/>
        <v>25388.884109305141</v>
      </c>
      <c r="I16" s="110">
        <f t="shared" si="4"/>
        <v>25788.920634484733</v>
      </c>
      <c r="J16" s="110">
        <f t="shared" si="4"/>
        <v>26250.380404456242</v>
      </c>
      <c r="K16" s="110">
        <f t="shared" si="4"/>
        <v>26453.45642272945</v>
      </c>
      <c r="L16" s="110">
        <f t="shared" si="4"/>
        <v>26676.003666342891</v>
      </c>
      <c r="M16" s="110">
        <f t="shared" si="4"/>
        <v>26670.71450097076</v>
      </c>
      <c r="N16" s="110">
        <f t="shared" si="4"/>
        <v>26382.875431804445</v>
      </c>
      <c r="O16" s="110">
        <f t="shared" si="4"/>
        <v>26001.642274025784</v>
      </c>
      <c r="P16" s="110">
        <f t="shared" si="4"/>
        <v>25440.010809637479</v>
      </c>
      <c r="Q16" s="110">
        <f t="shared" si="4"/>
        <v>24886.67374945043</v>
      </c>
    </row>
    <row r="17" spans="1:17" ht="12.95" customHeight="1" x14ac:dyDescent="0.25">
      <c r="A17" s="40" t="s">
        <v>130</v>
      </c>
      <c r="B17" s="55">
        <f>SUM(B18:B21)</f>
        <v>2184.2128011884342</v>
      </c>
      <c r="C17" s="55">
        <f t="shared" ref="C17:Q17" si="5">SUM(C18:C21)</f>
        <v>2297.0379936759232</v>
      </c>
      <c r="D17" s="55">
        <f t="shared" si="5"/>
        <v>2414.4237822943996</v>
      </c>
      <c r="E17" s="55">
        <f t="shared" si="5"/>
        <v>2538.3568781776694</v>
      </c>
      <c r="F17" s="55">
        <f t="shared" si="5"/>
        <v>2730.5417007899891</v>
      </c>
      <c r="G17" s="55">
        <f t="shared" si="5"/>
        <v>2883.0289877679829</v>
      </c>
      <c r="H17" s="55">
        <f t="shared" si="5"/>
        <v>3064.6027644463975</v>
      </c>
      <c r="I17" s="55">
        <f t="shared" si="5"/>
        <v>3280.4001868666701</v>
      </c>
      <c r="J17" s="55">
        <f t="shared" si="5"/>
        <v>3493.7536193106716</v>
      </c>
      <c r="K17" s="55">
        <f t="shared" si="5"/>
        <v>3697.3828335380417</v>
      </c>
      <c r="L17" s="55">
        <f t="shared" si="5"/>
        <v>3865.4174956686375</v>
      </c>
      <c r="M17" s="55">
        <f t="shared" si="5"/>
        <v>3957.4176099566648</v>
      </c>
      <c r="N17" s="55">
        <f t="shared" si="5"/>
        <v>3995.2832568696758</v>
      </c>
      <c r="O17" s="55">
        <f t="shared" si="5"/>
        <v>4016.5642563348038</v>
      </c>
      <c r="P17" s="55">
        <f t="shared" si="5"/>
        <v>4031.4579198253814</v>
      </c>
      <c r="Q17" s="55">
        <f t="shared" si="5"/>
        <v>4046.0697896770344</v>
      </c>
    </row>
    <row r="18" spans="1:17" ht="12" customHeight="1" x14ac:dyDescent="0.25">
      <c r="A18" s="87" t="s">
        <v>33</v>
      </c>
      <c r="B18" s="109">
        <v>112.22296012844423</v>
      </c>
      <c r="C18" s="109">
        <v>122.0763484105689</v>
      </c>
      <c r="D18" s="109">
        <v>130.06274099763871</v>
      </c>
      <c r="E18" s="109">
        <v>138.30996211326814</v>
      </c>
      <c r="F18" s="109">
        <v>144.03707759129659</v>
      </c>
      <c r="G18" s="109">
        <v>145.49485594012793</v>
      </c>
      <c r="H18" s="109">
        <v>147.60865064713732</v>
      </c>
      <c r="I18" s="109">
        <v>150.45528264941984</v>
      </c>
      <c r="J18" s="109">
        <v>151.41095305245415</v>
      </c>
      <c r="K18" s="109">
        <v>152.85118156003529</v>
      </c>
      <c r="L18" s="109">
        <v>153.23997954471278</v>
      </c>
      <c r="M18" s="109">
        <v>152.97383124709492</v>
      </c>
      <c r="N18" s="109">
        <v>152.8639975721708</v>
      </c>
      <c r="O18" s="109">
        <v>152.59712121433745</v>
      </c>
      <c r="P18" s="109">
        <v>152.53234935927409</v>
      </c>
      <c r="Q18" s="109">
        <v>153.6806307885808</v>
      </c>
    </row>
    <row r="19" spans="1:17" ht="12" customHeight="1" x14ac:dyDescent="0.25">
      <c r="A19" s="87" t="s">
        <v>53</v>
      </c>
      <c r="B19" s="109">
        <v>483.76198142760995</v>
      </c>
      <c r="C19" s="109">
        <v>490.59864618064807</v>
      </c>
      <c r="D19" s="109">
        <v>495.92517973248476</v>
      </c>
      <c r="E19" s="109">
        <v>500.19197170015559</v>
      </c>
      <c r="F19" s="109">
        <v>506.81350235473963</v>
      </c>
      <c r="G19" s="109">
        <v>510.57283337435138</v>
      </c>
      <c r="H19" s="109">
        <v>516.21436353445938</v>
      </c>
      <c r="I19" s="109">
        <v>524.38553478612766</v>
      </c>
      <c r="J19" s="109">
        <v>532.60576044119296</v>
      </c>
      <c r="K19" s="109">
        <v>538.95590742663398</v>
      </c>
      <c r="L19" s="109">
        <v>543.21589107863736</v>
      </c>
      <c r="M19" s="109">
        <v>549.41298054787239</v>
      </c>
      <c r="N19" s="109">
        <v>555.989698827957</v>
      </c>
      <c r="O19" s="109">
        <v>555.97416041019801</v>
      </c>
      <c r="P19" s="109">
        <v>557.95770534385861</v>
      </c>
      <c r="Q19" s="109">
        <v>553.72819382457135</v>
      </c>
    </row>
    <row r="20" spans="1:17" ht="12" customHeight="1" x14ac:dyDescent="0.25">
      <c r="A20" s="87" t="s">
        <v>52</v>
      </c>
      <c r="B20" s="109">
        <v>1218.114112150191</v>
      </c>
      <c r="C20" s="109">
        <v>1304.0367770104813</v>
      </c>
      <c r="D20" s="109">
        <v>1391.4786824585578</v>
      </c>
      <c r="E20" s="109">
        <v>1482.0371087232625</v>
      </c>
      <c r="F20" s="109">
        <v>1631.4345744001298</v>
      </c>
      <c r="G20" s="109">
        <v>1753.0747660002116</v>
      </c>
      <c r="H20" s="109">
        <v>1896.7097899196253</v>
      </c>
      <c r="I20" s="109">
        <v>2071.5001021627254</v>
      </c>
      <c r="J20" s="109">
        <v>2235.833194552667</v>
      </c>
      <c r="K20" s="109">
        <v>2402.5381686338883</v>
      </c>
      <c r="L20" s="109">
        <v>2548.4391597898862</v>
      </c>
      <c r="M20" s="109">
        <v>2623.8507735123671</v>
      </c>
      <c r="N20" s="109">
        <v>2641.1263982500564</v>
      </c>
      <c r="O20" s="109">
        <v>2649.4159428370795</v>
      </c>
      <c r="P20" s="109">
        <v>2655.9862669973622</v>
      </c>
      <c r="Q20" s="109">
        <v>2661.4765545524269</v>
      </c>
    </row>
    <row r="21" spans="1:17" ht="12" customHeight="1" x14ac:dyDescent="0.25">
      <c r="A21" s="87" t="s">
        <v>51</v>
      </c>
      <c r="B21" s="109">
        <v>370.11374748218901</v>
      </c>
      <c r="C21" s="109">
        <v>380.32622207422503</v>
      </c>
      <c r="D21" s="109">
        <v>396.95717910571841</v>
      </c>
      <c r="E21" s="109">
        <v>417.81783564098305</v>
      </c>
      <c r="F21" s="109">
        <v>448.25654644382314</v>
      </c>
      <c r="G21" s="109">
        <v>473.88653245329209</v>
      </c>
      <c r="H21" s="109">
        <v>504.0699603451751</v>
      </c>
      <c r="I21" s="109">
        <v>534.05926726839721</v>
      </c>
      <c r="J21" s="109">
        <v>573.90371126435741</v>
      </c>
      <c r="K21" s="109">
        <v>603.03757591748433</v>
      </c>
      <c r="L21" s="109">
        <v>620.52246525540113</v>
      </c>
      <c r="M21" s="109">
        <v>631.18002464933056</v>
      </c>
      <c r="N21" s="109">
        <v>645.30316221949181</v>
      </c>
      <c r="O21" s="109">
        <v>658.57703187318873</v>
      </c>
      <c r="P21" s="109">
        <v>664.98159812488666</v>
      </c>
      <c r="Q21" s="109">
        <v>677.1844105114551</v>
      </c>
    </row>
    <row r="22" spans="1:17" ht="12.95" customHeight="1" x14ac:dyDescent="0.25">
      <c r="A22" s="40" t="s">
        <v>129</v>
      </c>
      <c r="B22" s="55">
        <f>SUM(B23:B24)</f>
        <v>828.72020931194243</v>
      </c>
      <c r="C22" s="55">
        <f t="shared" ref="C22:Q22" si="6">SUM(C23:C24)</f>
        <v>921.73747559986987</v>
      </c>
      <c r="D22" s="55">
        <f t="shared" si="6"/>
        <v>1004.1465622860651</v>
      </c>
      <c r="E22" s="55">
        <f t="shared" si="6"/>
        <v>1077.8909806293043</v>
      </c>
      <c r="F22" s="55">
        <f t="shared" si="6"/>
        <v>1175.526559839979</v>
      </c>
      <c r="G22" s="55">
        <f t="shared" si="6"/>
        <v>1241.3877016583112</v>
      </c>
      <c r="H22" s="55">
        <f t="shared" si="6"/>
        <v>1336.3277397416725</v>
      </c>
      <c r="I22" s="55">
        <f t="shared" si="6"/>
        <v>1440.4620000107411</v>
      </c>
      <c r="J22" s="55">
        <f t="shared" si="6"/>
        <v>1547.0051838162603</v>
      </c>
      <c r="K22" s="55">
        <f t="shared" si="6"/>
        <v>1608.1157215020789</v>
      </c>
      <c r="L22" s="55">
        <f t="shared" si="6"/>
        <v>1681.6755783198355</v>
      </c>
      <c r="M22" s="55">
        <f t="shared" si="6"/>
        <v>1704.3443926914119</v>
      </c>
      <c r="N22" s="55">
        <f t="shared" si="6"/>
        <v>1726.2901079196945</v>
      </c>
      <c r="O22" s="55">
        <f t="shared" si="6"/>
        <v>1713.1930108925067</v>
      </c>
      <c r="P22" s="55">
        <f t="shared" si="6"/>
        <v>1676.2749017529054</v>
      </c>
      <c r="Q22" s="55">
        <f t="shared" si="6"/>
        <v>1635.3839727405962</v>
      </c>
    </row>
    <row r="23" spans="1:17" ht="12" customHeight="1" x14ac:dyDescent="0.25">
      <c r="A23" s="87" t="s">
        <v>29</v>
      </c>
      <c r="B23" s="109">
        <v>468.68151846694838</v>
      </c>
      <c r="C23" s="109">
        <v>551.41728537215317</v>
      </c>
      <c r="D23" s="109">
        <v>623.77038219103542</v>
      </c>
      <c r="E23" s="109">
        <v>680.24791730503807</v>
      </c>
      <c r="F23" s="109">
        <v>757.65203281477852</v>
      </c>
      <c r="G23" s="109">
        <v>808.36321383358711</v>
      </c>
      <c r="H23" s="109">
        <v>874.03002292813892</v>
      </c>
      <c r="I23" s="109">
        <v>955.32079490551973</v>
      </c>
      <c r="J23" s="109">
        <v>1034.0187129278502</v>
      </c>
      <c r="K23" s="109">
        <v>1075.572577524882</v>
      </c>
      <c r="L23" s="109">
        <v>1130.2982045205106</v>
      </c>
      <c r="M23" s="109">
        <v>1144.8793703327494</v>
      </c>
      <c r="N23" s="109">
        <v>1157.4433647526989</v>
      </c>
      <c r="O23" s="109">
        <v>1140.2740542301478</v>
      </c>
      <c r="P23" s="109">
        <v>1112.3523038644355</v>
      </c>
      <c r="Q23" s="109">
        <v>1085.5489989671014</v>
      </c>
    </row>
    <row r="24" spans="1:17" ht="12" customHeight="1" x14ac:dyDescent="0.25">
      <c r="A24" s="87" t="s">
        <v>28</v>
      </c>
      <c r="B24" s="109">
        <v>360.03869084499411</v>
      </c>
      <c r="C24" s="109">
        <v>370.32019022771664</v>
      </c>
      <c r="D24" s="109">
        <v>380.37618009502967</v>
      </c>
      <c r="E24" s="109">
        <v>397.64306332426628</v>
      </c>
      <c r="F24" s="109">
        <v>417.87452702520051</v>
      </c>
      <c r="G24" s="109">
        <v>433.02448782472413</v>
      </c>
      <c r="H24" s="109">
        <v>462.29771681353367</v>
      </c>
      <c r="I24" s="109">
        <v>485.14120510522139</v>
      </c>
      <c r="J24" s="109">
        <v>512.98647088841017</v>
      </c>
      <c r="K24" s="109">
        <v>532.54314397719702</v>
      </c>
      <c r="L24" s="109">
        <v>551.37737379932503</v>
      </c>
      <c r="M24" s="109">
        <v>559.4650223586624</v>
      </c>
      <c r="N24" s="109">
        <v>568.84674316699557</v>
      </c>
      <c r="O24" s="109">
        <v>572.91895666235894</v>
      </c>
      <c r="P24" s="109">
        <v>563.9225978884698</v>
      </c>
      <c r="Q24" s="109">
        <v>549.83497377349488</v>
      </c>
    </row>
    <row r="25" spans="1:17" ht="12.95" customHeight="1" x14ac:dyDescent="0.25">
      <c r="A25" s="40" t="s">
        <v>128</v>
      </c>
      <c r="B25" s="55">
        <f>SUM(B26:B27)</f>
        <v>17045.974442800019</v>
      </c>
      <c r="C25" s="55">
        <f t="shared" ref="C25:Q25" si="7">SUM(C26:C27)</f>
        <v>18422.358984576189</v>
      </c>
      <c r="D25" s="55">
        <f t="shared" si="7"/>
        <v>19385.612070984247</v>
      </c>
      <c r="E25" s="55">
        <f t="shared" si="7"/>
        <v>20181.712536722451</v>
      </c>
      <c r="F25" s="55">
        <f t="shared" si="7"/>
        <v>20810.363081157022</v>
      </c>
      <c r="G25" s="55">
        <f t="shared" si="7"/>
        <v>20950.802372633305</v>
      </c>
      <c r="H25" s="55">
        <f t="shared" si="7"/>
        <v>20987.953605117073</v>
      </c>
      <c r="I25" s="55">
        <f t="shared" si="7"/>
        <v>21068.058447607324</v>
      </c>
      <c r="J25" s="55">
        <f t="shared" si="7"/>
        <v>21209.621601329312</v>
      </c>
      <c r="K25" s="55">
        <f t="shared" si="7"/>
        <v>21147.957867689329</v>
      </c>
      <c r="L25" s="55">
        <f t="shared" si="7"/>
        <v>21128.910592354419</v>
      </c>
      <c r="M25" s="55">
        <f t="shared" si="7"/>
        <v>21008.952498322684</v>
      </c>
      <c r="N25" s="55">
        <f t="shared" si="7"/>
        <v>20661.302067015076</v>
      </c>
      <c r="O25" s="55">
        <f t="shared" si="7"/>
        <v>20271.885006798471</v>
      </c>
      <c r="P25" s="55">
        <f t="shared" si="7"/>
        <v>19732.277988059192</v>
      </c>
      <c r="Q25" s="55">
        <f t="shared" si="7"/>
        <v>19205.2199870328</v>
      </c>
    </row>
    <row r="26" spans="1:17" ht="12" customHeight="1" x14ac:dyDescent="0.25">
      <c r="A26" s="54" t="s">
        <v>50</v>
      </c>
      <c r="B26" s="53">
        <v>2213.1280510437841</v>
      </c>
      <c r="C26" s="53">
        <v>2227.2359190057537</v>
      </c>
      <c r="D26" s="53">
        <v>2237.2509901052103</v>
      </c>
      <c r="E26" s="53">
        <v>2250.1083660018589</v>
      </c>
      <c r="F26" s="53">
        <v>2263.6798585579741</v>
      </c>
      <c r="G26" s="53">
        <v>2244.8131132454678</v>
      </c>
      <c r="H26" s="53">
        <v>2230.4657579369377</v>
      </c>
      <c r="I26" s="53">
        <v>2219.6226080712008</v>
      </c>
      <c r="J26" s="53">
        <v>2214.1307426459839</v>
      </c>
      <c r="K26" s="53">
        <v>2163.703732718322</v>
      </c>
      <c r="L26" s="53">
        <v>2072.185797303162</v>
      </c>
      <c r="M26" s="53">
        <v>1926.1258891621351</v>
      </c>
      <c r="N26" s="53">
        <v>1672.5660652282963</v>
      </c>
      <c r="O26" s="53">
        <v>1373.9169170801456</v>
      </c>
      <c r="P26" s="53">
        <v>1085.5903721279344</v>
      </c>
      <c r="Q26" s="53">
        <v>833.99006026669019</v>
      </c>
    </row>
    <row r="27" spans="1:17" ht="12" customHeight="1" x14ac:dyDescent="0.25">
      <c r="A27" s="49" t="s">
        <v>26</v>
      </c>
      <c r="B27" s="48">
        <v>14832.846391756235</v>
      </c>
      <c r="C27" s="48">
        <v>16195.123065570435</v>
      </c>
      <c r="D27" s="48">
        <v>17148.361080879036</v>
      </c>
      <c r="E27" s="48">
        <v>17931.604170720591</v>
      </c>
      <c r="F27" s="48">
        <v>18546.683222599047</v>
      </c>
      <c r="G27" s="48">
        <v>18705.989259387836</v>
      </c>
      <c r="H27" s="48">
        <v>18757.487847180135</v>
      </c>
      <c r="I27" s="48">
        <v>18848.435839536123</v>
      </c>
      <c r="J27" s="48">
        <v>18995.49085868333</v>
      </c>
      <c r="K27" s="48">
        <v>18984.254134971008</v>
      </c>
      <c r="L27" s="48">
        <v>19056.724795051257</v>
      </c>
      <c r="M27" s="48">
        <v>19082.826609160547</v>
      </c>
      <c r="N27" s="48">
        <v>18988.73600178678</v>
      </c>
      <c r="O27" s="48">
        <v>18897.968089718324</v>
      </c>
      <c r="P27" s="48">
        <v>18646.687615931256</v>
      </c>
      <c r="Q27" s="48">
        <v>18371.229926766111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2275937.2811209271</v>
      </c>
      <c r="C31" s="129">
        <v>2546980.4413121738</v>
      </c>
      <c r="D31" s="129">
        <v>2783018.4950961811</v>
      </c>
      <c r="E31" s="129">
        <v>3037659.5044112275</v>
      </c>
      <c r="F31" s="129">
        <v>3235999.0722599411</v>
      </c>
      <c r="G31" s="129">
        <v>3324672.4395308127</v>
      </c>
      <c r="H31" s="129">
        <v>3438403.0305647724</v>
      </c>
      <c r="I31" s="129">
        <v>3581372.1367148086</v>
      </c>
      <c r="J31" s="129">
        <v>3681733.4116632016</v>
      </c>
      <c r="K31" s="129">
        <v>3811018.71727248</v>
      </c>
      <c r="L31" s="129">
        <v>3924240.7313111173</v>
      </c>
      <c r="M31" s="129">
        <v>4035429.5609716806</v>
      </c>
      <c r="N31" s="129">
        <v>4175681.8812026829</v>
      </c>
      <c r="O31" s="129">
        <v>4341020.8181524407</v>
      </c>
      <c r="P31" s="129">
        <v>4492163.5070801489</v>
      </c>
      <c r="Q31" s="129">
        <v>4699359.7652381221</v>
      </c>
    </row>
    <row r="32" spans="1:17" ht="12" customHeight="1" x14ac:dyDescent="0.25">
      <c r="A32" s="87" t="s">
        <v>53</v>
      </c>
      <c r="B32" s="129">
        <v>1593721.3858370155</v>
      </c>
      <c r="C32" s="129">
        <v>1641842.2655508649</v>
      </c>
      <c r="D32" s="129">
        <v>1686439.9593510523</v>
      </c>
      <c r="E32" s="129">
        <v>1730387.4747886476</v>
      </c>
      <c r="F32" s="129">
        <v>1786212.654524388</v>
      </c>
      <c r="G32" s="129">
        <v>1835998.8117046223</v>
      </c>
      <c r="H32" s="129">
        <v>1898690.4512846658</v>
      </c>
      <c r="I32" s="129">
        <v>1981740.1783958368</v>
      </c>
      <c r="J32" s="129">
        <v>2074253.4740314749</v>
      </c>
      <c r="K32" s="129">
        <v>2167399.3814811707</v>
      </c>
      <c r="L32" s="129">
        <v>2262369.3604786834</v>
      </c>
      <c r="M32" s="129">
        <v>2388321.2123471294</v>
      </c>
      <c r="N32" s="129">
        <v>2546710.2973412243</v>
      </c>
      <c r="O32" s="129">
        <v>2700415.06323503</v>
      </c>
      <c r="P32" s="129">
        <v>2858123.0854761302</v>
      </c>
      <c r="Q32" s="129">
        <v>3035554.1706012627</v>
      </c>
    </row>
    <row r="33" spans="1:17" ht="12" customHeight="1" x14ac:dyDescent="0.25">
      <c r="A33" s="87" t="s">
        <v>52</v>
      </c>
      <c r="B33" s="129">
        <v>655882.98653091444</v>
      </c>
      <c r="C33" s="129">
        <v>709993.68045275926</v>
      </c>
      <c r="D33" s="129">
        <v>767880.9491406054</v>
      </c>
      <c r="E33" s="129">
        <v>830077.11148190114</v>
      </c>
      <c r="F33" s="129">
        <v>932053.5129151009</v>
      </c>
      <c r="G33" s="129">
        <v>1020108.1954501477</v>
      </c>
      <c r="H33" s="129">
        <v>1126589.1414381908</v>
      </c>
      <c r="I33" s="129">
        <v>1257597.3435864623</v>
      </c>
      <c r="J33" s="129">
        <v>1385699.6467461323</v>
      </c>
      <c r="K33" s="129">
        <v>1521501.5646325245</v>
      </c>
      <c r="L33" s="129">
        <v>1652661.1779666983</v>
      </c>
      <c r="M33" s="129">
        <v>1744034.261039674</v>
      </c>
      <c r="N33" s="129">
        <v>1800992.5869648485</v>
      </c>
      <c r="O33" s="129">
        <v>1868906.2117847796</v>
      </c>
      <c r="P33" s="129">
        <v>1948020.9484065366</v>
      </c>
      <c r="Q33" s="129">
        <v>2049103.9074439474</v>
      </c>
    </row>
    <row r="34" spans="1:17" ht="12" customHeight="1" x14ac:dyDescent="0.25">
      <c r="A34" s="87" t="s">
        <v>51</v>
      </c>
      <c r="B34" s="129">
        <v>717302.50380004069</v>
      </c>
      <c r="C34" s="129">
        <v>744997.53024912637</v>
      </c>
      <c r="D34" s="129">
        <v>789509.26009979157</v>
      </c>
      <c r="E34" s="129">
        <v>846635.14996544458</v>
      </c>
      <c r="F34" s="129">
        <v>928148.94459348288</v>
      </c>
      <c r="G34" s="129">
        <v>1000470.0356974296</v>
      </c>
      <c r="H34" s="129">
        <v>1086108.4871936443</v>
      </c>
      <c r="I34" s="129">
        <v>1173647.8949089702</v>
      </c>
      <c r="J34" s="129">
        <v>1289270.2055694314</v>
      </c>
      <c r="K34" s="129">
        <v>1382684.2153779152</v>
      </c>
      <c r="L34" s="129">
        <v>1450266.7734474984</v>
      </c>
      <c r="M34" s="129">
        <v>1504036.6955533398</v>
      </c>
      <c r="N34" s="129">
        <v>1575698.1488609959</v>
      </c>
      <c r="O34" s="129">
        <v>1655870.0731821368</v>
      </c>
      <c r="P34" s="129">
        <v>1717687.2642493867</v>
      </c>
      <c r="Q34" s="129">
        <v>1829938.0758472686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1257799.841535331</v>
      </c>
      <c r="C36" s="129">
        <v>1520166.4107068451</v>
      </c>
      <c r="D36" s="129">
        <v>1771365.511531193</v>
      </c>
      <c r="E36" s="129">
        <v>1998165.0854123652</v>
      </c>
      <c r="F36" s="129">
        <v>2319886.1677590418</v>
      </c>
      <c r="G36" s="129">
        <v>2580134.4754846129</v>
      </c>
      <c r="H36" s="129">
        <v>2944329.825377678</v>
      </c>
      <c r="I36" s="129">
        <v>3356265.5088621192</v>
      </c>
      <c r="J36" s="129">
        <v>3779362.5593053806</v>
      </c>
      <c r="K36" s="129">
        <v>4086540.0268039568</v>
      </c>
      <c r="L36" s="129">
        <v>4551986.2814155947</v>
      </c>
      <c r="M36" s="129">
        <v>4888705.6959351385</v>
      </c>
      <c r="N36" s="129">
        <v>5406551.1685409592</v>
      </c>
      <c r="O36" s="129">
        <v>5995174.786764456</v>
      </c>
      <c r="P36" s="129">
        <v>6776069.3806589069</v>
      </c>
      <c r="Q36" s="129">
        <v>7587071.0910792369</v>
      </c>
    </row>
    <row r="37" spans="1:17" ht="12" customHeight="1" x14ac:dyDescent="0.25">
      <c r="A37" s="87" t="s">
        <v>28</v>
      </c>
      <c r="B37" s="129">
        <v>999388.72819162684</v>
      </c>
      <c r="C37" s="129">
        <v>1046164.8185685161</v>
      </c>
      <c r="D37" s="129">
        <v>1100260.547795557</v>
      </c>
      <c r="E37" s="129">
        <v>1187235.7994761316</v>
      </c>
      <c r="F37" s="129">
        <v>1294188.3885198175</v>
      </c>
      <c r="G37" s="129">
        <v>1397029.7815203257</v>
      </c>
      <c r="H37" s="129">
        <v>1543877.0071397934</v>
      </c>
      <c r="I37" s="129">
        <v>1676257.8408198345</v>
      </c>
      <c r="J37" s="129">
        <v>1839552.3074077449</v>
      </c>
      <c r="K37" s="129">
        <v>1997514.3964350051</v>
      </c>
      <c r="L37" s="129">
        <v>2178446.8324578153</v>
      </c>
      <c r="M37" s="129">
        <v>2359178.9287713454</v>
      </c>
      <c r="N37" s="129">
        <v>2600155.3567924136</v>
      </c>
      <c r="O37" s="129">
        <v>2938487.9354238552</v>
      </c>
      <c r="P37" s="129">
        <v>3282772.5301900497</v>
      </c>
      <c r="Q37" s="129">
        <v>3718322.1207501651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35942392.320587829</v>
      </c>
      <c r="C39" s="127">
        <v>36815345.263089553</v>
      </c>
      <c r="D39" s="127">
        <v>37760281.38857393</v>
      </c>
      <c r="E39" s="127">
        <v>38713094.579487838</v>
      </c>
      <c r="F39" s="127">
        <v>39768362.563670762</v>
      </c>
      <c r="G39" s="127">
        <v>40259894.295127988</v>
      </c>
      <c r="H39" s="127">
        <v>40838635.887943417</v>
      </c>
      <c r="I39" s="127">
        <v>41490495.203855209</v>
      </c>
      <c r="J39" s="127">
        <v>42255476.474524587</v>
      </c>
      <c r="K39" s="127">
        <v>42964893.179861248</v>
      </c>
      <c r="L39" s="127">
        <v>43718909.886149518</v>
      </c>
      <c r="M39" s="127">
        <v>44449778.818146653</v>
      </c>
      <c r="N39" s="127">
        <v>45328104.73544988</v>
      </c>
      <c r="O39" s="127">
        <v>46133437.235357977</v>
      </c>
      <c r="P39" s="127">
        <v>46901845.166008316</v>
      </c>
      <c r="Q39" s="127">
        <v>47881031.028163068</v>
      </c>
    </row>
    <row r="40" spans="1:17" ht="12" customHeight="1" x14ac:dyDescent="0.25">
      <c r="A40" s="49" t="s">
        <v>26</v>
      </c>
      <c r="B40" s="126">
        <v>1408059.8946418616</v>
      </c>
      <c r="C40" s="126">
        <v>1556514.2080074211</v>
      </c>
      <c r="D40" s="126">
        <v>1667838.9326660116</v>
      </c>
      <c r="E40" s="126">
        <v>1765498.0032130617</v>
      </c>
      <c r="F40" s="126">
        <v>1848008.50736184</v>
      </c>
      <c r="G40" s="126">
        <v>1883179.7365280828</v>
      </c>
      <c r="H40" s="126">
        <v>1908381.9040027375</v>
      </c>
      <c r="I40" s="126">
        <v>1941167.5644497417</v>
      </c>
      <c r="J40" s="126">
        <v>1984111.2313746316</v>
      </c>
      <c r="K40" s="126">
        <v>2017088.7555259126</v>
      </c>
      <c r="L40" s="126">
        <v>2072660.7444031246</v>
      </c>
      <c r="M40" s="126">
        <v>2127434.0329415225</v>
      </c>
      <c r="N40" s="126">
        <v>2171867.9762359378</v>
      </c>
      <c r="O40" s="126">
        <v>2228353.1385277305</v>
      </c>
      <c r="P40" s="126">
        <v>2279702.5420018905</v>
      </c>
      <c r="Q40" s="126">
        <v>2325550.0161441024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376923.87102313299</v>
      </c>
      <c r="D44" s="125">
        <v>350389.2214824445</v>
      </c>
      <c r="E44" s="125">
        <v>378140.27042935864</v>
      </c>
      <c r="F44" s="125">
        <v>331718.7698521713</v>
      </c>
      <c r="G44" s="125">
        <v>232722.90543460625</v>
      </c>
      <c r="H44" s="125">
        <v>269304.09225079173</v>
      </c>
      <c r="I44" s="125">
        <v>310988.48746421485</v>
      </c>
      <c r="J44" s="125">
        <v>281822.20676770731</v>
      </c>
      <c r="K44" s="125">
        <v>325263.1119741376</v>
      </c>
      <c r="L44" s="125">
        <v>324878.04491268448</v>
      </c>
      <c r="M44" s="125">
        <v>339777.34300453373</v>
      </c>
      <c r="N44" s="125">
        <v>387127.91464249115</v>
      </c>
      <c r="O44" s="125">
        <v>431964.5789141673</v>
      </c>
      <c r="P44" s="125">
        <v>528066.55995084031</v>
      </c>
      <c r="Q44" s="125">
        <v>557585.47964041925</v>
      </c>
    </row>
    <row r="45" spans="1:17" ht="12" customHeight="1" x14ac:dyDescent="0.25">
      <c r="A45" s="87" t="s">
        <v>53</v>
      </c>
      <c r="B45" s="125"/>
      <c r="C45" s="125">
        <v>151443.28710184543</v>
      </c>
      <c r="D45" s="125">
        <v>150813.12859504699</v>
      </c>
      <c r="E45" s="125">
        <v>153136.98240671156</v>
      </c>
      <c r="F45" s="125">
        <v>168071.95177999066</v>
      </c>
      <c r="G45" s="125">
        <v>165175.83884172459</v>
      </c>
      <c r="H45" s="125">
        <v>181312.23232805563</v>
      </c>
      <c r="I45" s="125">
        <v>204991.69645612707</v>
      </c>
      <c r="J45" s="125">
        <v>217869.64012225348</v>
      </c>
      <c r="K45" s="125">
        <v>222012.22958193591</v>
      </c>
      <c r="L45" s="125">
        <v>227444.55814945576</v>
      </c>
      <c r="M45" s="125">
        <v>262135.71923664358</v>
      </c>
      <c r="N45" s="125">
        <v>298386.1006486023</v>
      </c>
      <c r="O45" s="125">
        <v>297621.69798663881</v>
      </c>
      <c r="P45" s="125">
        <v>309151.30934294598</v>
      </c>
      <c r="Q45" s="125">
        <v>328244.21372017922</v>
      </c>
    </row>
    <row r="46" spans="1:17" ht="12" customHeight="1" x14ac:dyDescent="0.25">
      <c r="A46" s="87" t="s">
        <v>52</v>
      </c>
      <c r="B46" s="125"/>
      <c r="C46" s="125">
        <v>84623.554452971439</v>
      </c>
      <c r="D46" s="125">
        <v>90841.158061462716</v>
      </c>
      <c r="E46" s="125">
        <v>97786.362864801398</v>
      </c>
      <c r="F46" s="125">
        <v>140413.81799858576</v>
      </c>
      <c r="G46" s="125">
        <v>129567.09242566436</v>
      </c>
      <c r="H46" s="125">
        <v>151314.34866990961</v>
      </c>
      <c r="I46" s="125">
        <v>179428.27704468754</v>
      </c>
      <c r="J46" s="125">
        <v>180395.98404779891</v>
      </c>
      <c r="K46" s="125">
        <v>192279.09324557206</v>
      </c>
      <c r="L46" s="125">
        <v>192154.9627220871</v>
      </c>
      <c r="M46" s="125">
        <v>157248.0604119231</v>
      </c>
      <c r="N46" s="125">
        <v>128103.30145123729</v>
      </c>
      <c r="O46" s="125">
        <v>144750.19838807924</v>
      </c>
      <c r="P46" s="125">
        <v>163738.29107472755</v>
      </c>
      <c r="Q46" s="125">
        <v>191924.11709887371</v>
      </c>
    </row>
    <row r="47" spans="1:17" ht="12" customHeight="1" x14ac:dyDescent="0.25">
      <c r="A47" s="87" t="s">
        <v>51</v>
      </c>
      <c r="B47" s="125"/>
      <c r="C47" s="125">
        <v>73623.578645417379</v>
      </c>
      <c r="D47" s="125">
        <v>91818.138612886672</v>
      </c>
      <c r="E47" s="125">
        <v>105851.49089074144</v>
      </c>
      <c r="F47" s="125">
        <v>131701.16368387916</v>
      </c>
      <c r="G47" s="125">
        <v>124014.08123146257</v>
      </c>
      <c r="H47" s="125">
        <v>138882.23132755636</v>
      </c>
      <c r="I47" s="125">
        <v>142380.5009416079</v>
      </c>
      <c r="J47" s="125">
        <v>172108.6366835316</v>
      </c>
      <c r="K47" s="125">
        <v>151594.92561224604</v>
      </c>
      <c r="L47" s="125">
        <v>127508.9013474589</v>
      </c>
      <c r="M47" s="125">
        <v>115494.0556820529</v>
      </c>
      <c r="N47" s="125">
        <v>135237.31089115405</v>
      </c>
      <c r="O47" s="125">
        <v>145655.05763214346</v>
      </c>
      <c r="P47" s="125">
        <v>135440.76971266739</v>
      </c>
      <c r="Q47" s="125">
        <v>204068.95021076791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379830.80112674413</v>
      </c>
      <c r="D49" s="125">
        <v>395680.10612928093</v>
      </c>
      <c r="E49" s="125">
        <v>404511.2104062392</v>
      </c>
      <c r="F49" s="125">
        <v>540306.39527251013</v>
      </c>
      <c r="G49" s="125">
        <v>529108.24262434605</v>
      </c>
      <c r="H49" s="125">
        <v>694893.06981855712</v>
      </c>
      <c r="I49" s="125">
        <v>791766.48461118597</v>
      </c>
      <c r="J49" s="125">
        <v>818777.1565725418</v>
      </c>
      <c r="K49" s="125">
        <v>711688.6779048153</v>
      </c>
      <c r="L49" s="125">
        <v>1005752.6498841486</v>
      </c>
      <c r="M49" s="125">
        <v>865827.65714388923</v>
      </c>
      <c r="N49" s="125">
        <v>1212738.5424243785</v>
      </c>
      <c r="O49" s="125">
        <v>1380390.1028346836</v>
      </c>
      <c r="P49" s="125">
        <v>1599671.7504669919</v>
      </c>
      <c r="Q49" s="125">
        <v>1522690.3883251445</v>
      </c>
    </row>
    <row r="50" spans="1:17" ht="12" customHeight="1" x14ac:dyDescent="0.25">
      <c r="A50" s="87" t="s">
        <v>28</v>
      </c>
      <c r="B50" s="125"/>
      <c r="C50" s="125">
        <v>231290.34652038317</v>
      </c>
      <c r="D50" s="125">
        <v>245990.55561627506</v>
      </c>
      <c r="E50" s="125">
        <v>286545.87112537783</v>
      </c>
      <c r="F50" s="125">
        <v>314506.03326628171</v>
      </c>
      <c r="G50" s="125">
        <v>318696.97499200719</v>
      </c>
      <c r="H50" s="125">
        <v>378137.5721398514</v>
      </c>
      <c r="I50" s="125">
        <v>378371.3892963159</v>
      </c>
      <c r="J50" s="125">
        <v>449840.33771328814</v>
      </c>
      <c r="K50" s="125">
        <v>472468.1222935422</v>
      </c>
      <c r="L50" s="125">
        <v>499629.41101481684</v>
      </c>
      <c r="M50" s="125">
        <v>558869.66845338128</v>
      </c>
      <c r="N50" s="125">
        <v>619347.81731738406</v>
      </c>
      <c r="O50" s="125">
        <v>788172.9163447303</v>
      </c>
      <c r="P50" s="125">
        <v>816752.71705973614</v>
      </c>
      <c r="Q50" s="125">
        <v>935179.00157493178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21411462.839980483</v>
      </c>
      <c r="D52" s="123">
        <v>21483446.022963136</v>
      </c>
      <c r="E52" s="123">
        <v>21491323.088392667</v>
      </c>
      <c r="F52" s="123">
        <v>21593777.881661683</v>
      </c>
      <c r="G52" s="123">
        <v>21030041.628935985</v>
      </c>
      <c r="H52" s="123">
        <v>21117251.490294188</v>
      </c>
      <c r="I52" s="123">
        <v>21190369.213390552</v>
      </c>
      <c r="J52" s="123">
        <v>21303491.168148138</v>
      </c>
      <c r="K52" s="123">
        <v>21247926.602815419</v>
      </c>
      <c r="L52" s="123">
        <v>21292526.60376703</v>
      </c>
      <c r="M52" s="123">
        <v>21269378.829475895</v>
      </c>
      <c r="N52" s="123">
        <v>21416835.814781986</v>
      </c>
      <c r="O52" s="123">
        <v>21343842.397386856</v>
      </c>
      <c r="P52" s="123">
        <v>21306917.828129098</v>
      </c>
      <c r="Q52" s="123">
        <v>21517695.759633511</v>
      </c>
    </row>
    <row r="53" spans="1:17" ht="12" customHeight="1" x14ac:dyDescent="0.25">
      <c r="A53" s="49" t="s">
        <v>26</v>
      </c>
      <c r="B53" s="122"/>
      <c r="C53" s="122">
        <v>243368.3995192734</v>
      </c>
      <c r="D53" s="122">
        <v>214306.50813537021</v>
      </c>
      <c r="E53" s="122">
        <v>209394.30561935616</v>
      </c>
      <c r="F53" s="122">
        <v>203743.23420223035</v>
      </c>
      <c r="G53" s="122">
        <v>166708.7412742383</v>
      </c>
      <c r="H53" s="122">
        <v>167920.36811182991</v>
      </c>
      <c r="I53" s="122">
        <v>187634.90813833938</v>
      </c>
      <c r="J53" s="122">
        <v>210955.10066998811</v>
      </c>
      <c r="K53" s="122">
        <v>215269.92976471258</v>
      </c>
      <c r="L53" s="122">
        <v>253359.2489677862</v>
      </c>
      <c r="M53" s="122">
        <v>298141.68805767118</v>
      </c>
      <c r="N53" s="122">
        <v>258740.45142978482</v>
      </c>
      <c r="O53" s="122">
        <v>265879.46791114955</v>
      </c>
      <c r="P53" s="122">
        <v>255092.63767638986</v>
      </c>
      <c r="Q53" s="122">
        <v>212556.21541645064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105880.71083188616</v>
      </c>
      <c r="D57" s="125">
        <f t="shared" si="8"/>
        <v>114351.16769843735</v>
      </c>
      <c r="E57" s="125">
        <f t="shared" si="8"/>
        <v>123499.26111431234</v>
      </c>
      <c r="F57" s="125">
        <f t="shared" si="8"/>
        <v>133379.20200345758</v>
      </c>
      <c r="G57" s="125">
        <f t="shared" si="8"/>
        <v>144049.5381637346</v>
      </c>
      <c r="H57" s="125">
        <f t="shared" si="8"/>
        <v>155573.50121683208</v>
      </c>
      <c r="I57" s="125">
        <f t="shared" si="8"/>
        <v>168019.38131417846</v>
      </c>
      <c r="J57" s="125">
        <f t="shared" si="8"/>
        <v>181460.93181931414</v>
      </c>
      <c r="K57" s="125">
        <f t="shared" si="8"/>
        <v>195977.80636485945</v>
      </c>
      <c r="L57" s="125">
        <f t="shared" si="8"/>
        <v>211656.03087404743</v>
      </c>
      <c r="M57" s="125">
        <f t="shared" si="8"/>
        <v>228588.51334397076</v>
      </c>
      <c r="N57" s="125">
        <f t="shared" si="8"/>
        <v>246875.59441148862</v>
      </c>
      <c r="O57" s="125">
        <f t="shared" si="8"/>
        <v>266625.6419644095</v>
      </c>
      <c r="P57" s="125">
        <f t="shared" si="8"/>
        <v>376923.87102313247</v>
      </c>
      <c r="Q57" s="125">
        <f t="shared" ref="Q57" si="9">P31+Q44-Q31</f>
        <v>350389.22148244642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103322.40738799609</v>
      </c>
      <c r="D58" s="125">
        <f t="shared" si="10"/>
        <v>106215.4347948595</v>
      </c>
      <c r="E58" s="125">
        <f t="shared" si="10"/>
        <v>109189.46696911613</v>
      </c>
      <c r="F58" s="125">
        <f t="shared" si="10"/>
        <v>112246.77204425028</v>
      </c>
      <c r="G58" s="125">
        <f t="shared" si="10"/>
        <v>115389.68166149035</v>
      </c>
      <c r="H58" s="125">
        <f t="shared" si="10"/>
        <v>118620.59274801216</v>
      </c>
      <c r="I58" s="125">
        <f t="shared" si="10"/>
        <v>121941.9693449561</v>
      </c>
      <c r="J58" s="125">
        <f t="shared" si="10"/>
        <v>125356.34448661562</v>
      </c>
      <c r="K58" s="125">
        <f t="shared" si="10"/>
        <v>128866.32213224005</v>
      </c>
      <c r="L58" s="125">
        <f t="shared" si="10"/>
        <v>132474.57915194286</v>
      </c>
      <c r="M58" s="125">
        <f t="shared" si="10"/>
        <v>136183.86736819753</v>
      </c>
      <c r="N58" s="125">
        <f t="shared" si="10"/>
        <v>139997.01565450756</v>
      </c>
      <c r="O58" s="125">
        <f t="shared" si="10"/>
        <v>143916.93209283287</v>
      </c>
      <c r="P58" s="125">
        <f t="shared" si="10"/>
        <v>151443.28710184572</v>
      </c>
      <c r="Q58" s="125">
        <f t="shared" ref="Q58" si="11">P32+Q45-Q32</f>
        <v>150813.1285950467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30512.860531126615</v>
      </c>
      <c r="D59" s="125">
        <f t="shared" si="12"/>
        <v>32953.889373616548</v>
      </c>
      <c r="E59" s="125">
        <f t="shared" si="12"/>
        <v>35590.200523505686</v>
      </c>
      <c r="F59" s="125">
        <f t="shared" si="12"/>
        <v>38437.416565385996</v>
      </c>
      <c r="G59" s="125">
        <f t="shared" si="12"/>
        <v>41512.409890617593</v>
      </c>
      <c r="H59" s="125">
        <f t="shared" si="12"/>
        <v>44833.402681866428</v>
      </c>
      <c r="I59" s="125">
        <f t="shared" si="12"/>
        <v>48420.074896415928</v>
      </c>
      <c r="J59" s="125">
        <f t="shared" si="12"/>
        <v>52293.680888128933</v>
      </c>
      <c r="K59" s="125">
        <f t="shared" si="12"/>
        <v>56477.175359179964</v>
      </c>
      <c r="L59" s="125">
        <f t="shared" si="12"/>
        <v>60995.349387913244</v>
      </c>
      <c r="M59" s="125">
        <f t="shared" si="12"/>
        <v>65874.977338947356</v>
      </c>
      <c r="N59" s="125">
        <f t="shared" si="12"/>
        <v>71144.975526062772</v>
      </c>
      <c r="O59" s="125">
        <f t="shared" si="12"/>
        <v>76836.573568148073</v>
      </c>
      <c r="P59" s="125">
        <f t="shared" si="12"/>
        <v>84623.554452970624</v>
      </c>
      <c r="Q59" s="125">
        <f t="shared" ref="Q59" si="13">P33+Q46-Q33</f>
        <v>90841.158061463153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45928.552196331671</v>
      </c>
      <c r="D60" s="125">
        <f t="shared" si="14"/>
        <v>47306.408762221457</v>
      </c>
      <c r="E60" s="125">
        <f t="shared" si="14"/>
        <v>48725.601025088457</v>
      </c>
      <c r="F60" s="125">
        <f t="shared" si="14"/>
        <v>50187.369055840885</v>
      </c>
      <c r="G60" s="125">
        <f t="shared" si="14"/>
        <v>51692.990127515863</v>
      </c>
      <c r="H60" s="125">
        <f t="shared" si="14"/>
        <v>53243.779831341701</v>
      </c>
      <c r="I60" s="125">
        <f t="shared" si="14"/>
        <v>54841.093226281926</v>
      </c>
      <c r="J60" s="125">
        <f t="shared" si="14"/>
        <v>56486.326023070375</v>
      </c>
      <c r="K60" s="125">
        <f t="shared" si="14"/>
        <v>58180.915803762153</v>
      </c>
      <c r="L60" s="125">
        <f t="shared" si="14"/>
        <v>59926.343277875567</v>
      </c>
      <c r="M60" s="125">
        <f t="shared" si="14"/>
        <v>61724.13357621152</v>
      </c>
      <c r="N60" s="125">
        <f t="shared" si="14"/>
        <v>63575.857583497884</v>
      </c>
      <c r="O60" s="125">
        <f t="shared" si="14"/>
        <v>65483.133311002515</v>
      </c>
      <c r="P60" s="125">
        <f t="shared" si="14"/>
        <v>73623.578645417467</v>
      </c>
      <c r="Q60" s="125">
        <f t="shared" ref="Q60" si="15">P34+Q47-Q34</f>
        <v>91818.138612885959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117464.23195523</v>
      </c>
      <c r="D62" s="125">
        <f t="shared" si="16"/>
        <v>144481.00530493306</v>
      </c>
      <c r="E62" s="125">
        <f t="shared" si="16"/>
        <v>177711.63652506727</v>
      </c>
      <c r="F62" s="125">
        <f t="shared" si="16"/>
        <v>218585.31292583374</v>
      </c>
      <c r="G62" s="125">
        <f t="shared" si="16"/>
        <v>268859.93489877507</v>
      </c>
      <c r="H62" s="125">
        <f t="shared" si="16"/>
        <v>330697.71992549207</v>
      </c>
      <c r="I62" s="125">
        <f t="shared" si="16"/>
        <v>379830.8011267446</v>
      </c>
      <c r="J62" s="125">
        <f t="shared" si="16"/>
        <v>395680.10612928029</v>
      </c>
      <c r="K62" s="125">
        <f t="shared" si="16"/>
        <v>404511.21040623868</v>
      </c>
      <c r="L62" s="125">
        <f t="shared" si="16"/>
        <v>540306.39527251106</v>
      </c>
      <c r="M62" s="125">
        <f t="shared" si="16"/>
        <v>529108.24262434524</v>
      </c>
      <c r="N62" s="125">
        <f t="shared" si="16"/>
        <v>694893.06981855724</v>
      </c>
      <c r="O62" s="125">
        <f t="shared" si="16"/>
        <v>791766.48461118713</v>
      </c>
      <c r="P62" s="125">
        <f t="shared" si="16"/>
        <v>818777.15657254122</v>
      </c>
      <c r="Q62" s="125">
        <f t="shared" ref="Q62" si="17">P36+Q49-Q36</f>
        <v>711688.67790481448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184514.25614349404</v>
      </c>
      <c r="D63" s="125">
        <f t="shared" si="18"/>
        <v>191894.82638923405</v>
      </c>
      <c r="E63" s="125">
        <f t="shared" si="18"/>
        <v>199570.6194448031</v>
      </c>
      <c r="F63" s="125">
        <f t="shared" si="18"/>
        <v>207553.44422259578</v>
      </c>
      <c r="G63" s="125">
        <f t="shared" si="18"/>
        <v>215855.58199149906</v>
      </c>
      <c r="H63" s="125">
        <f t="shared" si="18"/>
        <v>231290.34652038361</v>
      </c>
      <c r="I63" s="125">
        <f t="shared" si="18"/>
        <v>245990.55561627471</v>
      </c>
      <c r="J63" s="125">
        <f t="shared" si="18"/>
        <v>286545.87112537795</v>
      </c>
      <c r="K63" s="125">
        <f t="shared" si="18"/>
        <v>314506.03326628217</v>
      </c>
      <c r="L63" s="125">
        <f t="shared" si="18"/>
        <v>318696.97499200655</v>
      </c>
      <c r="M63" s="125">
        <f t="shared" si="18"/>
        <v>378137.57213985128</v>
      </c>
      <c r="N63" s="125">
        <f t="shared" si="18"/>
        <v>378371.38929631561</v>
      </c>
      <c r="O63" s="125">
        <f t="shared" si="18"/>
        <v>449840.33771328861</v>
      </c>
      <c r="P63" s="125">
        <f t="shared" si="18"/>
        <v>472468.12229354167</v>
      </c>
      <c r="Q63" s="125">
        <f t="shared" ref="Q63" si="19">P37+Q50-Q37</f>
        <v>499629.41101481626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20538509.897478759</v>
      </c>
      <c r="D65" s="123">
        <f t="shared" si="20"/>
        <v>20538509.897478759</v>
      </c>
      <c r="E65" s="123">
        <f t="shared" si="20"/>
        <v>20538509.897478759</v>
      </c>
      <c r="F65" s="123">
        <f t="shared" si="20"/>
        <v>20538509.897478759</v>
      </c>
      <c r="G65" s="123">
        <f t="shared" si="20"/>
        <v>20538509.897478759</v>
      </c>
      <c r="H65" s="123">
        <f t="shared" si="20"/>
        <v>20538509.897478759</v>
      </c>
      <c r="I65" s="123">
        <f t="shared" si="20"/>
        <v>20538509.897478759</v>
      </c>
      <c r="J65" s="123">
        <f t="shared" si="20"/>
        <v>20538509.897478759</v>
      </c>
      <c r="K65" s="123">
        <f t="shared" si="20"/>
        <v>20538509.897478759</v>
      </c>
      <c r="L65" s="123">
        <f t="shared" si="20"/>
        <v>20538509.897478759</v>
      </c>
      <c r="M65" s="123">
        <f t="shared" si="20"/>
        <v>20538509.897478759</v>
      </c>
      <c r="N65" s="123">
        <f t="shared" si="20"/>
        <v>20538509.897478759</v>
      </c>
      <c r="O65" s="123">
        <f t="shared" si="20"/>
        <v>20538509.897478759</v>
      </c>
      <c r="P65" s="123">
        <f t="shared" si="20"/>
        <v>20538509.897478767</v>
      </c>
      <c r="Q65" s="123">
        <f t="shared" ref="Q65" si="21">P39+Q52-Q39</f>
        <v>20538509.897478767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94914.086153713753</v>
      </c>
      <c r="D66" s="122">
        <f t="shared" si="22"/>
        <v>102981.7834767797</v>
      </c>
      <c r="E66" s="122">
        <f t="shared" si="22"/>
        <v>111735.23507230612</v>
      </c>
      <c r="F66" s="122">
        <f t="shared" si="22"/>
        <v>121232.73005345208</v>
      </c>
      <c r="G66" s="122">
        <f t="shared" si="22"/>
        <v>131537.51210799557</v>
      </c>
      <c r="H66" s="122">
        <f t="shared" si="22"/>
        <v>142718.20063717524</v>
      </c>
      <c r="I66" s="122">
        <f t="shared" si="22"/>
        <v>154849.24769133516</v>
      </c>
      <c r="J66" s="122">
        <f t="shared" si="22"/>
        <v>168011.4337450983</v>
      </c>
      <c r="K66" s="122">
        <f t="shared" si="22"/>
        <v>182292.40561343171</v>
      </c>
      <c r="L66" s="122">
        <f t="shared" si="22"/>
        <v>197787.26009057439</v>
      </c>
      <c r="M66" s="122">
        <f t="shared" si="22"/>
        <v>243368.39951927308</v>
      </c>
      <c r="N66" s="122">
        <f t="shared" si="22"/>
        <v>214306.50813536951</v>
      </c>
      <c r="O66" s="122">
        <f t="shared" si="22"/>
        <v>209394.30561935669</v>
      </c>
      <c r="P66" s="122">
        <f t="shared" si="22"/>
        <v>203743.23420222988</v>
      </c>
      <c r="Q66" s="122">
        <f t="shared" ref="Q66" si="23">P40+Q53-Q40</f>
        <v>166708.74127423856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8759.9999999999927</v>
      </c>
      <c r="D70" s="120">
        <v>8759.9999999999927</v>
      </c>
      <c r="E70" s="120">
        <v>8759.9999999999945</v>
      </c>
      <c r="F70" s="120">
        <v>8759.9999999999927</v>
      </c>
      <c r="G70" s="120">
        <v>8759.9999999999945</v>
      </c>
      <c r="H70" s="120">
        <v>8759.9999999999927</v>
      </c>
      <c r="I70" s="120">
        <v>8759.9999999999891</v>
      </c>
      <c r="J70" s="120">
        <v>8759.9999999999964</v>
      </c>
      <c r="K70" s="120">
        <v>8759.9999999999945</v>
      </c>
      <c r="L70" s="120">
        <v>8759.9999999999909</v>
      </c>
      <c r="M70" s="120">
        <v>8759.9999999999909</v>
      </c>
      <c r="N70" s="120">
        <v>8759.9999999999909</v>
      </c>
      <c r="O70" s="120">
        <v>8759.9999999999927</v>
      </c>
      <c r="P70" s="120">
        <v>8759.9999999999945</v>
      </c>
      <c r="Q70" s="120">
        <v>8759.9999999999927</v>
      </c>
    </row>
    <row r="71" spans="1:17" ht="12" customHeight="1" x14ac:dyDescent="0.25">
      <c r="A71" s="87" t="s">
        <v>53</v>
      </c>
      <c r="B71" s="120">
        <v>767.08978770702299</v>
      </c>
      <c r="C71" s="120">
        <v>782.58665190169165</v>
      </c>
      <c r="D71" s="120">
        <v>771.85053556735545</v>
      </c>
      <c r="E71" s="120">
        <v>765.35996105035144</v>
      </c>
      <c r="F71" s="120">
        <v>768.66763804825291</v>
      </c>
      <c r="G71" s="120">
        <v>782.61900150519011</v>
      </c>
      <c r="H71" s="120">
        <v>781.13919982694688</v>
      </c>
      <c r="I71" s="120">
        <v>794.16995659128861</v>
      </c>
      <c r="J71" s="120">
        <v>804.95471413688335</v>
      </c>
      <c r="K71" s="120">
        <v>804.28514813806032</v>
      </c>
      <c r="L71" s="120">
        <v>810.12706322962936</v>
      </c>
      <c r="M71" s="120">
        <v>812.8893226705095</v>
      </c>
      <c r="N71" s="120">
        <v>804.57069305049743</v>
      </c>
      <c r="O71" s="120">
        <v>811.74354864399754</v>
      </c>
      <c r="P71" s="120">
        <v>817.72914413590865</v>
      </c>
      <c r="Q71" s="120">
        <v>823.03682120678377</v>
      </c>
    </row>
    <row r="72" spans="1:17" ht="12" customHeight="1" x14ac:dyDescent="0.25">
      <c r="A72" s="87" t="s">
        <v>52</v>
      </c>
      <c r="B72" s="120">
        <v>247.1542013228831</v>
      </c>
      <c r="C72" s="120">
        <v>249.50609137539627</v>
      </c>
      <c r="D72" s="120">
        <v>251.52207068937113</v>
      </c>
      <c r="E72" s="120">
        <v>253.3528072389191</v>
      </c>
      <c r="F72" s="120">
        <v>255.17366064372422</v>
      </c>
      <c r="G72" s="120">
        <v>257.25625903775961</v>
      </c>
      <c r="H72" s="120">
        <v>259.23706858048109</v>
      </c>
      <c r="I72" s="120">
        <v>261.09265605332331</v>
      </c>
      <c r="J72" s="120">
        <v>262.24391840484134</v>
      </c>
      <c r="K72" s="120">
        <v>262.9517210841442</v>
      </c>
      <c r="L72" s="120">
        <v>264.1832565599251</v>
      </c>
      <c r="M72" s="120">
        <v>259.86856155854156</v>
      </c>
      <c r="N72" s="120">
        <v>260.21070596203964</v>
      </c>
      <c r="O72" s="120">
        <v>261.72121581888626</v>
      </c>
      <c r="P72" s="120">
        <v>263.50345116143859</v>
      </c>
      <c r="Q72" s="120">
        <v>265.39682557100087</v>
      </c>
    </row>
    <row r="73" spans="1:17" ht="12" customHeight="1" x14ac:dyDescent="0.25">
      <c r="A73" s="87" t="s">
        <v>51</v>
      </c>
      <c r="B73" s="120">
        <v>558.17649951689043</v>
      </c>
      <c r="C73" s="120">
        <v>566.17975678187111</v>
      </c>
      <c r="D73" s="120">
        <v>573.2429370683052</v>
      </c>
      <c r="E73" s="120">
        <v>579.730886236228</v>
      </c>
      <c r="F73" s="120">
        <v>586.06501374855111</v>
      </c>
      <c r="G73" s="120">
        <v>592.88991528958434</v>
      </c>
      <c r="H73" s="120">
        <v>599.38607812955968</v>
      </c>
      <c r="I73" s="120">
        <v>605.50906983694574</v>
      </c>
      <c r="J73" s="120">
        <v>609.919615881396</v>
      </c>
      <c r="K73" s="120">
        <v>613.22132358549686</v>
      </c>
      <c r="L73" s="120">
        <v>617.67544898246558</v>
      </c>
      <c r="M73" s="120">
        <v>620.75147815182515</v>
      </c>
      <c r="N73" s="120">
        <v>622.96359583051446</v>
      </c>
      <c r="O73" s="120">
        <v>625.5159027065547</v>
      </c>
      <c r="P73" s="120">
        <v>628.65943156155072</v>
      </c>
      <c r="Q73" s="120">
        <v>632.02252182305517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1578.3287343054751</v>
      </c>
      <c r="C75" s="120">
        <v>1608.606751536357</v>
      </c>
      <c r="D75" s="120">
        <v>1635.7754659576478</v>
      </c>
      <c r="E75" s="120">
        <v>1660.9230868150862</v>
      </c>
      <c r="F75" s="120">
        <v>1685.3034634432925</v>
      </c>
      <c r="G75" s="120">
        <v>1710.8208784711983</v>
      </c>
      <c r="H75" s="120">
        <v>1735.1561582464417</v>
      </c>
      <c r="I75" s="120">
        <v>1758.2029897442885</v>
      </c>
      <c r="J75" s="120">
        <v>1776.0784375035421</v>
      </c>
      <c r="K75" s="120">
        <v>1790.526873620445</v>
      </c>
      <c r="L75" s="120">
        <v>1808.1637353384372</v>
      </c>
      <c r="M75" s="120">
        <v>1819.6057525486485</v>
      </c>
      <c r="N75" s="120">
        <v>1828.4253982561743</v>
      </c>
      <c r="O75" s="120">
        <v>1838.1599255316146</v>
      </c>
      <c r="P75" s="120">
        <v>1849.5588721755021</v>
      </c>
      <c r="Q75" s="120">
        <v>1861.5398285575754</v>
      </c>
    </row>
    <row r="76" spans="1:17" ht="12" customHeight="1" x14ac:dyDescent="0.25">
      <c r="A76" s="87" t="s">
        <v>28</v>
      </c>
      <c r="B76" s="120">
        <v>693.55502167346981</v>
      </c>
      <c r="C76" s="120">
        <v>706.85989944725918</v>
      </c>
      <c r="D76" s="120">
        <v>718.79847593626323</v>
      </c>
      <c r="E76" s="120">
        <v>729.84893605254058</v>
      </c>
      <c r="F76" s="120">
        <v>740.56225088566555</v>
      </c>
      <c r="G76" s="120">
        <v>751.77520731740515</v>
      </c>
      <c r="H76" s="120">
        <v>762.46870552541702</v>
      </c>
      <c r="I76" s="120">
        <v>772.59602904907308</v>
      </c>
      <c r="J76" s="120">
        <v>780.45092409636368</v>
      </c>
      <c r="K76" s="120">
        <v>786.79990907420813</v>
      </c>
      <c r="L76" s="120">
        <v>794.5499637651003</v>
      </c>
      <c r="M76" s="120">
        <v>796.89902150833609</v>
      </c>
      <c r="N76" s="120">
        <v>798.20342483496449</v>
      </c>
      <c r="O76" s="120">
        <v>800.00327953879366</v>
      </c>
      <c r="P76" s="120">
        <v>802.611333413083</v>
      </c>
      <c r="Q76" s="120">
        <v>805.5453999023149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569.65618964847579</v>
      </c>
      <c r="C78" s="118">
        <v>569.35054952983307</v>
      </c>
      <c r="D78" s="118">
        <v>568.73098830256117</v>
      </c>
      <c r="E78" s="118">
        <v>568.07606594303797</v>
      </c>
      <c r="F78" s="118">
        <v>567.7239600447183</v>
      </c>
      <c r="G78" s="118">
        <v>568.22611695367652</v>
      </c>
      <c r="H78" s="118">
        <v>568.73417675088774</v>
      </c>
      <c r="I78" s="118">
        <v>569.17044783604808</v>
      </c>
      <c r="J78" s="118">
        <v>568.25940944137437</v>
      </c>
      <c r="K78" s="118">
        <v>566.56757098770345</v>
      </c>
      <c r="L78" s="118">
        <v>566.16362476198049</v>
      </c>
      <c r="M78" s="118">
        <v>565.5589627223352</v>
      </c>
      <c r="N78" s="118">
        <v>564.31718238786186</v>
      </c>
      <c r="O78" s="118">
        <v>563.52159899351693</v>
      </c>
      <c r="P78" s="118">
        <v>563.37934129540542</v>
      </c>
      <c r="Q78" s="118">
        <v>563.53989915534441</v>
      </c>
    </row>
    <row r="79" spans="1:17" ht="12" customHeight="1" x14ac:dyDescent="0.25">
      <c r="A79" s="49" t="s">
        <v>26</v>
      </c>
      <c r="B79" s="117">
        <v>30.928440501243877</v>
      </c>
      <c r="C79" s="117">
        <v>31.521759138905914</v>
      </c>
      <c r="D79" s="117">
        <v>32.054148842780819</v>
      </c>
      <c r="E79" s="117">
        <v>32.546933823838273</v>
      </c>
      <c r="F79" s="117">
        <v>33.024684124871207</v>
      </c>
      <c r="G79" s="117">
        <v>33.524715477834832</v>
      </c>
      <c r="H79" s="117">
        <v>34.001582074919845</v>
      </c>
      <c r="I79" s="117">
        <v>34.453200639056952</v>
      </c>
      <c r="J79" s="117">
        <v>34.803482370890507</v>
      </c>
      <c r="K79" s="117">
        <v>35.086609445158871</v>
      </c>
      <c r="L79" s="117">
        <v>35.4322159189038</v>
      </c>
      <c r="M79" s="117">
        <v>35.67555266279853</v>
      </c>
      <c r="N79" s="117">
        <v>35.866803137925764</v>
      </c>
      <c r="O79" s="117">
        <v>36.075375639486964</v>
      </c>
      <c r="P79" s="117">
        <v>36.316069810797046</v>
      </c>
      <c r="Q79" s="117">
        <v>36.567716123910941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49.308459006907711</v>
      </c>
      <c r="C83" s="109">
        <f t="shared" si="24"/>
        <v>47.929833472799118</v>
      </c>
      <c r="D83" s="109">
        <f t="shared" si="24"/>
        <v>46.73441489045647</v>
      </c>
      <c r="E83" s="109">
        <f t="shared" si="24"/>
        <v>45.531752954015161</v>
      </c>
      <c r="F83" s="109">
        <f t="shared" si="24"/>
        <v>44.510852560506045</v>
      </c>
      <c r="G83" s="109">
        <f t="shared" si="24"/>
        <v>43.762162614931349</v>
      </c>
      <c r="H83" s="109">
        <f t="shared" si="24"/>
        <v>42.929420819784454</v>
      </c>
      <c r="I83" s="109">
        <f t="shared" si="24"/>
        <v>42.010513542285061</v>
      </c>
      <c r="J83" s="109">
        <f t="shared" si="24"/>
        <v>41.124909417071329</v>
      </c>
      <c r="K83" s="109">
        <f t="shared" si="24"/>
        <v>40.107696366663305</v>
      </c>
      <c r="L83" s="109">
        <f t="shared" si="24"/>
        <v>39.049586923153463</v>
      </c>
      <c r="M83" s="109">
        <f t="shared" si="24"/>
        <v>37.907694567777504</v>
      </c>
      <c r="N83" s="109">
        <f t="shared" si="24"/>
        <v>36.60815213445877</v>
      </c>
      <c r="O83" s="109">
        <f t="shared" si="24"/>
        <v>35.15235876691407</v>
      </c>
      <c r="P83" s="109">
        <f t="shared" si="24"/>
        <v>33.95520869150603</v>
      </c>
      <c r="Q83" s="109">
        <f t="shared" ref="Q83" si="25">IF(Q18=0,0,1000000*Q18/Q31)</f>
        <v>32.70246128533929</v>
      </c>
    </row>
    <row r="84" spans="1:17" ht="12" customHeight="1" x14ac:dyDescent="0.25">
      <c r="A84" s="87" t="s">
        <v>53</v>
      </c>
      <c r="B84" s="109">
        <f t="shared" ref="B84:P84" si="26">IF(B19=0,0,1000000*B19/B32)</f>
        <v>303.54237931841539</v>
      </c>
      <c r="C84" s="109">
        <f t="shared" si="26"/>
        <v>298.80985309879583</v>
      </c>
      <c r="D84" s="109">
        <f t="shared" si="26"/>
        <v>294.06631228266104</v>
      </c>
      <c r="E84" s="109">
        <f t="shared" si="26"/>
        <v>289.06356465695632</v>
      </c>
      <c r="F84" s="109">
        <f t="shared" si="26"/>
        <v>283.73637431747341</v>
      </c>
      <c r="G84" s="109">
        <f t="shared" si="26"/>
        <v>278.08995851163598</v>
      </c>
      <c r="H84" s="109">
        <f t="shared" si="26"/>
        <v>271.87915923060837</v>
      </c>
      <c r="I84" s="109">
        <f t="shared" si="26"/>
        <v>264.608620495651</v>
      </c>
      <c r="J84" s="109">
        <f t="shared" si="26"/>
        <v>256.76985339985077</v>
      </c>
      <c r="K84" s="109">
        <f t="shared" si="26"/>
        <v>248.66478787048419</v>
      </c>
      <c r="L84" s="109">
        <f t="shared" si="26"/>
        <v>240.10928567548362</v>
      </c>
      <c r="M84" s="109">
        <f t="shared" si="26"/>
        <v>230.04149429629496</v>
      </c>
      <c r="N84" s="109">
        <f t="shared" si="26"/>
        <v>218.31682206194105</v>
      </c>
      <c r="O84" s="109">
        <f t="shared" si="26"/>
        <v>205.88470564378898</v>
      </c>
      <c r="P84" s="109">
        <f t="shared" si="26"/>
        <v>195.21822141921831</v>
      </c>
      <c r="Q84" s="109">
        <f t="shared" ref="Q84" si="27">IF(Q19=0,0,1000000*Q19/Q32)</f>
        <v>182.41420271373136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1857.2125473066778</v>
      </c>
      <c r="C85" s="109">
        <f t="shared" si="28"/>
        <v>1836.6878648538166</v>
      </c>
      <c r="D85" s="109">
        <f t="shared" si="28"/>
        <v>1812.1021025666396</v>
      </c>
      <c r="E85" s="109">
        <f t="shared" si="28"/>
        <v>1785.4210027276201</v>
      </c>
      <c r="F85" s="109">
        <f t="shared" si="28"/>
        <v>1750.3657802840494</v>
      </c>
      <c r="G85" s="109">
        <f t="shared" si="28"/>
        <v>1718.5184609036735</v>
      </c>
      <c r="H85" s="109">
        <f t="shared" si="28"/>
        <v>1683.5860742438074</v>
      </c>
      <c r="I85" s="109">
        <f t="shared" si="28"/>
        <v>1647.1886750771478</v>
      </c>
      <c r="J85" s="109">
        <f t="shared" si="28"/>
        <v>1613.5049177524138</v>
      </c>
      <c r="K85" s="109">
        <f t="shared" si="28"/>
        <v>1579.0573105418746</v>
      </c>
      <c r="L85" s="109">
        <f t="shared" si="28"/>
        <v>1542.0215551534168</v>
      </c>
      <c r="M85" s="109">
        <f t="shared" si="28"/>
        <v>1504.4720348258563</v>
      </c>
      <c r="N85" s="109">
        <f t="shared" si="28"/>
        <v>1466.4837697644591</v>
      </c>
      <c r="O85" s="109">
        <f t="shared" si="28"/>
        <v>1417.6291598426033</v>
      </c>
      <c r="P85" s="109">
        <f t="shared" si="28"/>
        <v>1363.4279801610628</v>
      </c>
      <c r="Q85" s="109">
        <f t="shared" ref="Q85" si="29">IF(Q20=0,0,1000000*Q20/Q33)</f>
        <v>1298.8489968145896</v>
      </c>
    </row>
    <row r="86" spans="1:17" ht="12" customHeight="1" x14ac:dyDescent="0.25">
      <c r="A86" s="87" t="s">
        <v>51</v>
      </c>
      <c r="B86" s="109">
        <f t="shared" ref="B86:P86" si="30">IF(B21=0,0,1000000*B21/B34)</f>
        <v>515.98000219076891</v>
      </c>
      <c r="C86" s="109">
        <f t="shared" si="30"/>
        <v>510.50668845444943</v>
      </c>
      <c r="D86" s="109">
        <f t="shared" si="30"/>
        <v>502.78976975589148</v>
      </c>
      <c r="E86" s="109">
        <f t="shared" si="30"/>
        <v>493.50400306204659</v>
      </c>
      <c r="F86" s="109">
        <f t="shared" si="30"/>
        <v>482.95755660224734</v>
      </c>
      <c r="G86" s="109">
        <f t="shared" si="30"/>
        <v>473.66389351475664</v>
      </c>
      <c r="H86" s="109">
        <f t="shared" si="30"/>
        <v>464.10645556009132</v>
      </c>
      <c r="I86" s="109">
        <f t="shared" si="30"/>
        <v>455.04215496404873</v>
      </c>
      <c r="J86" s="109">
        <f t="shared" si="30"/>
        <v>445.13842698387776</v>
      </c>
      <c r="K86" s="109">
        <f t="shared" si="30"/>
        <v>436.13543078790559</v>
      </c>
      <c r="L86" s="109">
        <f t="shared" si="30"/>
        <v>427.86780792083346</v>
      </c>
      <c r="M86" s="109">
        <f t="shared" si="30"/>
        <v>419.65733051288186</v>
      </c>
      <c r="N86" s="109">
        <f t="shared" si="30"/>
        <v>409.53475936108299</v>
      </c>
      <c r="O86" s="109">
        <f t="shared" si="30"/>
        <v>397.72264898029158</v>
      </c>
      <c r="P86" s="109">
        <f t="shared" si="30"/>
        <v>387.13775898866976</v>
      </c>
      <c r="Q86" s="109">
        <f t="shared" ref="Q86" si="31">IF(Q21=0,0,1000000*Q21/Q34)</f>
        <v>370.05864813098441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372.62011250919954</v>
      </c>
      <c r="C88" s="109">
        <f t="shared" si="32"/>
        <v>362.73481737815524</v>
      </c>
      <c r="D88" s="109">
        <f t="shared" si="32"/>
        <v>352.14097718987404</v>
      </c>
      <c r="E88" s="109">
        <f t="shared" si="32"/>
        <v>340.43629441390925</v>
      </c>
      <c r="F88" s="109">
        <f t="shared" si="32"/>
        <v>326.59017642518791</v>
      </c>
      <c r="G88" s="109">
        <f t="shared" si="32"/>
        <v>313.30274507562501</v>
      </c>
      <c r="H88" s="109">
        <f t="shared" si="32"/>
        <v>296.85194076924603</v>
      </c>
      <c r="I88" s="109">
        <f t="shared" si="32"/>
        <v>284.63802770758855</v>
      </c>
      <c r="J88" s="109">
        <f t="shared" si="32"/>
        <v>273.59606195545717</v>
      </c>
      <c r="K88" s="109">
        <f t="shared" si="32"/>
        <v>263.1988358048892</v>
      </c>
      <c r="L88" s="109">
        <f t="shared" si="32"/>
        <v>248.30878975518488</v>
      </c>
      <c r="M88" s="109">
        <f t="shared" si="32"/>
        <v>234.18864655417767</v>
      </c>
      <c r="N88" s="109">
        <f t="shared" si="32"/>
        <v>214.08164441085881</v>
      </c>
      <c r="O88" s="109">
        <f t="shared" si="32"/>
        <v>190.19863386594335</v>
      </c>
      <c r="P88" s="109">
        <f t="shared" si="32"/>
        <v>164.15893069800151</v>
      </c>
      <c r="Q88" s="109">
        <f t="shared" ref="Q88" si="33">IF(Q23=0,0,1000000*Q23/Q36)</f>
        <v>143.07879627534706</v>
      </c>
    </row>
    <row r="89" spans="1:17" ht="12" customHeight="1" x14ac:dyDescent="0.25">
      <c r="A89" s="87" t="s">
        <v>28</v>
      </c>
      <c r="B89" s="109">
        <f t="shared" ref="B89:P89" si="34">IF(B24=0,0,1000000*B24/B37)</f>
        <v>360.2589069585332</v>
      </c>
      <c r="C89" s="109">
        <f t="shared" si="34"/>
        <v>353.97882212712108</v>
      </c>
      <c r="D89" s="109">
        <f t="shared" si="34"/>
        <v>345.71464082497357</v>
      </c>
      <c r="E89" s="109">
        <f t="shared" si="34"/>
        <v>334.93183367594412</v>
      </c>
      <c r="F89" s="109">
        <f t="shared" si="34"/>
        <v>322.8853934496583</v>
      </c>
      <c r="G89" s="109">
        <f t="shared" si="34"/>
        <v>309.96081368679398</v>
      </c>
      <c r="H89" s="109">
        <f t="shared" si="34"/>
        <v>299.43947262353004</v>
      </c>
      <c r="I89" s="109">
        <f t="shared" si="34"/>
        <v>289.41920108659747</v>
      </c>
      <c r="J89" s="109">
        <f t="shared" si="34"/>
        <v>278.86484598597741</v>
      </c>
      <c r="K89" s="109">
        <f t="shared" si="34"/>
        <v>266.60290655608537</v>
      </c>
      <c r="L89" s="109">
        <f t="shared" si="34"/>
        <v>253.10572908370588</v>
      </c>
      <c r="M89" s="109">
        <f t="shared" si="34"/>
        <v>237.14395527007795</v>
      </c>
      <c r="N89" s="109">
        <f t="shared" si="34"/>
        <v>218.77413658418183</v>
      </c>
      <c r="O89" s="109">
        <f t="shared" si="34"/>
        <v>194.97066833446758</v>
      </c>
      <c r="P89" s="109">
        <f t="shared" si="34"/>
        <v>171.78241644900771</v>
      </c>
      <c r="Q89" s="109">
        <f t="shared" ref="Q89" si="35">IF(Q24=0,0,1000000*Q24/Q37)</f>
        <v>147.87179698744512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61.574311228473867</v>
      </c>
      <c r="C91" s="53">
        <f t="shared" si="36"/>
        <v>60.497488291621238</v>
      </c>
      <c r="D91" s="53">
        <f t="shared" si="36"/>
        <v>59.24879020584288</v>
      </c>
      <c r="E91" s="53">
        <f t="shared" si="36"/>
        <v>58.122668581345607</v>
      </c>
      <c r="F91" s="53">
        <f t="shared" si="36"/>
        <v>56.921625951627519</v>
      </c>
      <c r="G91" s="53">
        <f t="shared" si="36"/>
        <v>55.758047867431223</v>
      </c>
      <c r="H91" s="53">
        <f t="shared" si="36"/>
        <v>54.616558791461173</v>
      </c>
      <c r="I91" s="53">
        <f t="shared" si="36"/>
        <v>53.497134636873611</v>
      </c>
      <c r="J91" s="53">
        <f t="shared" si="36"/>
        <v>52.398669412256218</v>
      </c>
      <c r="K91" s="53">
        <f t="shared" si="36"/>
        <v>50.359807102523092</v>
      </c>
      <c r="L91" s="53">
        <f t="shared" si="36"/>
        <v>47.397929241589942</v>
      </c>
      <c r="M91" s="53">
        <f t="shared" si="36"/>
        <v>43.332631576015693</v>
      </c>
      <c r="N91" s="53">
        <f t="shared" si="36"/>
        <v>36.899095494725763</v>
      </c>
      <c r="O91" s="53">
        <f t="shared" si="36"/>
        <v>29.78136898993376</v>
      </c>
      <c r="P91" s="53">
        <f t="shared" si="36"/>
        <v>23.146005626974908</v>
      </c>
      <c r="Q91" s="53">
        <f t="shared" ref="Q91" si="37">IF(Q26=0,0,1000000*Q26/Q39)</f>
        <v>17.417963697902554</v>
      </c>
    </row>
    <row r="92" spans="1:17" ht="12" customHeight="1" x14ac:dyDescent="0.25">
      <c r="A92" s="49" t="s">
        <v>26</v>
      </c>
      <c r="B92" s="48">
        <f t="shared" ref="B92:P92" si="38">IF(B27=0,0,1000000*B27/B40)</f>
        <v>10534.243925418352</v>
      </c>
      <c r="C92" s="48">
        <f t="shared" si="38"/>
        <v>10404.73834562853</v>
      </c>
      <c r="D92" s="48">
        <f t="shared" si="38"/>
        <v>10281.784856447546</v>
      </c>
      <c r="E92" s="48">
        <f t="shared" si="38"/>
        <v>10156.683348316759</v>
      </c>
      <c r="F92" s="48">
        <f t="shared" si="38"/>
        <v>10036.037793503301</v>
      </c>
      <c r="G92" s="48">
        <f t="shared" si="38"/>
        <v>9933.1937873731913</v>
      </c>
      <c r="H92" s="48">
        <f t="shared" si="38"/>
        <v>9829.0011070830333</v>
      </c>
      <c r="I92" s="48">
        <f t="shared" si="38"/>
        <v>9709.8448298455078</v>
      </c>
      <c r="J92" s="48">
        <f t="shared" si="38"/>
        <v>9573.8034029084538</v>
      </c>
      <c r="K92" s="48">
        <f t="shared" si="38"/>
        <v>9411.7098630205146</v>
      </c>
      <c r="L92" s="48">
        <f t="shared" si="38"/>
        <v>9194.3290027134317</v>
      </c>
      <c r="M92" s="48">
        <f t="shared" si="38"/>
        <v>8969.8793540382758</v>
      </c>
      <c r="N92" s="48">
        <f t="shared" si="38"/>
        <v>8743.0434121949438</v>
      </c>
      <c r="O92" s="48">
        <f t="shared" si="38"/>
        <v>8480.6881651640651</v>
      </c>
      <c r="P92" s="48">
        <f t="shared" si="38"/>
        <v>8179.4388839681314</v>
      </c>
      <c r="Q92" s="48">
        <f t="shared" ref="Q92" si="39">IF(Q27=0,0,1000000*Q27/Q40)</f>
        <v>7899.735460098459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39.992699138112741</v>
      </c>
      <c r="D96" s="109">
        <v>38.884964538222576</v>
      </c>
      <c r="E96" s="109">
        <v>37.913918433996066</v>
      </c>
      <c r="F96" s="109">
        <v>37.091173339009615</v>
      </c>
      <c r="G96" s="109">
        <v>36.784686407876329</v>
      </c>
      <c r="H96" s="109">
        <v>36.333960737619975</v>
      </c>
      <c r="I96" s="109">
        <v>35.793636185518288</v>
      </c>
      <c r="J96" s="109">
        <v>35.139989266938919</v>
      </c>
      <c r="K96" s="109">
        <v>34.137262204726461</v>
      </c>
      <c r="L96" s="109">
        <v>33.320905724806934</v>
      </c>
      <c r="M96" s="109">
        <v>32.389443465353594</v>
      </c>
      <c r="N96" s="109">
        <v>31.160815316201145</v>
      </c>
      <c r="O96" s="109">
        <v>29.817313288825094</v>
      </c>
      <c r="P96" s="109">
        <v>28.423369808031183</v>
      </c>
      <c r="Q96" s="109">
        <v>26.494868357680389</v>
      </c>
    </row>
    <row r="97" spans="1:17" ht="12" customHeight="1" x14ac:dyDescent="0.25">
      <c r="A97" s="87" t="s">
        <v>53</v>
      </c>
      <c r="B97" s="109"/>
      <c r="C97" s="109">
        <v>252.23563790455887</v>
      </c>
      <c r="D97" s="109">
        <v>249.09913148663375</v>
      </c>
      <c r="E97" s="109">
        <v>244.29384711675138</v>
      </c>
      <c r="F97" s="109">
        <v>242.11763164966229</v>
      </c>
      <c r="G97" s="109">
        <v>234.81030768125834</v>
      </c>
      <c r="H97" s="109">
        <v>229.70268792259452</v>
      </c>
      <c r="I97" s="109">
        <v>220.42710776375284</v>
      </c>
      <c r="J97" s="109">
        <v>212.3801585995536</v>
      </c>
      <c r="K97" s="109">
        <v>204.7929391326368</v>
      </c>
      <c r="L97" s="109">
        <v>195.52735386953998</v>
      </c>
      <c r="M97" s="109">
        <v>181.33608320676493</v>
      </c>
      <c r="N97" s="109">
        <v>164.45720964436333</v>
      </c>
      <c r="O97" s="109">
        <v>146.7277079235883</v>
      </c>
      <c r="P97" s="109">
        <v>129.97822699687316</v>
      </c>
      <c r="Q97" s="109">
        <v>101.56434275773915</v>
      </c>
    </row>
    <row r="98" spans="1:17" ht="12" customHeight="1" x14ac:dyDescent="0.25">
      <c r="A98" s="87" t="s">
        <v>52</v>
      </c>
      <c r="B98" s="109"/>
      <c r="C98" s="109">
        <v>1685.0099622341149</v>
      </c>
      <c r="D98" s="109">
        <v>1636.3098560978369</v>
      </c>
      <c r="E98" s="109">
        <v>1602.0331327253932</v>
      </c>
      <c r="F98" s="109">
        <v>1572.3802767785953</v>
      </c>
      <c r="G98" s="109">
        <v>1533.858299952939</v>
      </c>
      <c r="H98" s="109">
        <v>1499.5285239842533</v>
      </c>
      <c r="I98" s="109">
        <v>1475.3342518934387</v>
      </c>
      <c r="J98" s="109">
        <v>1449.3314474836125</v>
      </c>
      <c r="K98" s="109">
        <v>1412.504543319518</v>
      </c>
      <c r="L98" s="109">
        <v>1348.819284680362</v>
      </c>
      <c r="M98" s="109">
        <v>1257.6018277864919</v>
      </c>
      <c r="N98" s="109">
        <v>1166.300667273533</v>
      </c>
      <c r="O98" s="109">
        <v>1043.1170028867825</v>
      </c>
      <c r="P98" s="109">
        <v>910.97723980229387</v>
      </c>
      <c r="Q98" s="109">
        <v>803.10162245515198</v>
      </c>
    </row>
    <row r="99" spans="1:17" ht="12" customHeight="1" x14ac:dyDescent="0.25">
      <c r="A99" s="87" t="s">
        <v>51</v>
      </c>
      <c r="B99" s="109"/>
      <c r="C99" s="109">
        <v>460.59550050178069</v>
      </c>
      <c r="D99" s="109">
        <v>446.9717917207023</v>
      </c>
      <c r="E99" s="109">
        <v>434.59087700917809</v>
      </c>
      <c r="F99" s="109">
        <v>427.74405344998007</v>
      </c>
      <c r="G99" s="109">
        <v>421.74674560619803</v>
      </c>
      <c r="H99" s="109">
        <v>415.14420509215626</v>
      </c>
      <c r="I99" s="109">
        <v>409.36935845005422</v>
      </c>
      <c r="J99" s="109">
        <v>400.85297257888152</v>
      </c>
      <c r="K99" s="109">
        <v>390.21130475250277</v>
      </c>
      <c r="L99" s="109">
        <v>379.62592071760804</v>
      </c>
      <c r="M99" s="109">
        <v>368.03606662512925</v>
      </c>
      <c r="N99" s="109">
        <v>346.9974994041678</v>
      </c>
      <c r="O99" s="109">
        <v>323.10485944005262</v>
      </c>
      <c r="P99" s="109">
        <v>297.6596736133709</v>
      </c>
      <c r="Q99" s="109">
        <v>260.90657231214789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333.05698710293984</v>
      </c>
      <c r="D101" s="109">
        <v>318.9182961597229</v>
      </c>
      <c r="E101" s="109">
        <v>303.32030844570767</v>
      </c>
      <c r="F101" s="109">
        <v>294.00614317160461</v>
      </c>
      <c r="G101" s="109">
        <v>285.18512480845465</v>
      </c>
      <c r="H101" s="109">
        <v>271.82805370191136</v>
      </c>
      <c r="I101" s="109">
        <v>262.4461608924916</v>
      </c>
      <c r="J101" s="109">
        <v>250.23602777470262</v>
      </c>
      <c r="K101" s="109">
        <v>230.78957809297478</v>
      </c>
      <c r="L101" s="109">
        <v>212.35740857879293</v>
      </c>
      <c r="M101" s="109">
        <v>191.1176718102283</v>
      </c>
      <c r="N101" s="109">
        <v>166.1161231974589</v>
      </c>
      <c r="O101" s="109">
        <v>138.09629849963349</v>
      </c>
      <c r="P101" s="109">
        <v>110.6263162276916</v>
      </c>
      <c r="Q101" s="109">
        <v>90.265904259793487</v>
      </c>
    </row>
    <row r="102" spans="1:17" ht="12" customHeight="1" x14ac:dyDescent="0.25">
      <c r="A102" s="87" t="s">
        <v>28</v>
      </c>
      <c r="B102" s="109"/>
      <c r="C102" s="109">
        <v>331.85303569286771</v>
      </c>
      <c r="D102" s="109">
        <v>321.91402663776427</v>
      </c>
      <c r="E102" s="109">
        <v>311.16824716851448</v>
      </c>
      <c r="F102" s="109">
        <v>302.07509746437296</v>
      </c>
      <c r="G102" s="109">
        <v>291.54295183068342</v>
      </c>
      <c r="H102" s="109">
        <v>280.39433375544206</v>
      </c>
      <c r="I102" s="109">
        <v>269.65912712041586</v>
      </c>
      <c r="J102" s="109">
        <v>260.11282765225224</v>
      </c>
      <c r="K102" s="109">
        <v>242.47374232299234</v>
      </c>
      <c r="L102" s="109">
        <v>223.66194660925066</v>
      </c>
      <c r="M102" s="109">
        <v>204.18943379624602</v>
      </c>
      <c r="N102" s="109">
        <v>179.88764351489277</v>
      </c>
      <c r="O102" s="109">
        <v>153.62295914904567</v>
      </c>
      <c r="P102" s="109">
        <v>129.24934654269703</v>
      </c>
      <c r="Q102" s="109">
        <v>104.42969995194817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59.722797929092032</v>
      </c>
      <c r="D104" s="53">
        <v>58.889660405851409</v>
      </c>
      <c r="E104" s="53">
        <v>57.508050398795923</v>
      </c>
      <c r="F104" s="53">
        <v>56.428056885896162</v>
      </c>
      <c r="G104" s="53">
        <v>55.145392175282119</v>
      </c>
      <c r="H104" s="53">
        <v>54.122681714255556</v>
      </c>
      <c r="I104" s="53">
        <v>52.897867849403148</v>
      </c>
      <c r="J104" s="53">
        <v>51.907707708490655</v>
      </c>
      <c r="K104" s="53">
        <v>48.758469088252234</v>
      </c>
      <c r="L104" s="53">
        <v>45.790640919417875</v>
      </c>
      <c r="M104" s="53">
        <v>40.39034896077839</v>
      </c>
      <c r="N104" s="53">
        <v>32.335056289428834</v>
      </c>
      <c r="O104" s="53">
        <v>25.542514857926324</v>
      </c>
      <c r="P104" s="53">
        <v>18.91197464484998</v>
      </c>
      <c r="Q104" s="53">
        <v>14.029408925291294</v>
      </c>
    </row>
    <row r="105" spans="1:17" ht="12" customHeight="1" x14ac:dyDescent="0.25">
      <c r="A105" s="49" t="s">
        <v>26</v>
      </c>
      <c r="B105" s="48"/>
      <c r="C105" s="48">
        <v>9705.9635268239545</v>
      </c>
      <c r="D105" s="48">
        <v>9510.0856248389591</v>
      </c>
      <c r="E105" s="48">
        <v>9361.7126089410976</v>
      </c>
      <c r="F105" s="48">
        <v>9287.0529390330212</v>
      </c>
      <c r="G105" s="48">
        <v>9267.3861182576256</v>
      </c>
      <c r="H105" s="48">
        <v>9259.9066056451793</v>
      </c>
      <c r="I105" s="48">
        <v>9178.2907364674356</v>
      </c>
      <c r="J105" s="48">
        <v>9086.902560730774</v>
      </c>
      <c r="K105" s="48">
        <v>8868.2889656602911</v>
      </c>
      <c r="L105" s="48">
        <v>8509.6948779188042</v>
      </c>
      <c r="M105" s="48">
        <v>8010.3746610668413</v>
      </c>
      <c r="N105" s="48">
        <v>7513.2536262170115</v>
      </c>
      <c r="O105" s="48">
        <v>7031.4620898575067</v>
      </c>
      <c r="P105" s="48">
        <v>6432.5405200461992</v>
      </c>
      <c r="Q105" s="48">
        <v>5972.5215892872548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1.0001605227700672</v>
      </c>
      <c r="C109" s="115">
        <f>C31/RES_summary!C$6</f>
        <v>1.0995112560737665</v>
      </c>
      <c r="D109" s="115">
        <f>D31/RES_summary!D$6</f>
        <v>1.1789958373615836</v>
      </c>
      <c r="E109" s="115">
        <f>E31/RES_summary!E$6</f>
        <v>1.2631199584559216</v>
      </c>
      <c r="F109" s="115">
        <f>F31/RES_summary!F$6</f>
        <v>1.3198844865235682</v>
      </c>
      <c r="G109" s="115">
        <f>G31/RES_summary!G$6</f>
        <v>1.3485064132485507</v>
      </c>
      <c r="H109" s="115">
        <f>H31/RES_summary!H$6</f>
        <v>1.383714419433143</v>
      </c>
      <c r="I109" s="115">
        <f>I31/RES_summary!I$6</f>
        <v>1.4286247083370631</v>
      </c>
      <c r="J109" s="115">
        <f>J31/RES_summary!J$6</f>
        <v>1.451720646824733</v>
      </c>
      <c r="K109" s="115">
        <f>K31/RES_summary!K$6</f>
        <v>1.4896870528312436</v>
      </c>
      <c r="L109" s="115">
        <f>L31/RES_summary!L$6</f>
        <v>1.5194128438694319</v>
      </c>
      <c r="M109" s="115">
        <f>M31/RES_summary!M$6</f>
        <v>1.5510270322620332</v>
      </c>
      <c r="N109" s="115">
        <f>N31/RES_summary!N$6</f>
        <v>1.5902525179784137</v>
      </c>
      <c r="O109" s="115">
        <f>O31/RES_summary!O$6</f>
        <v>1.6390797704893205</v>
      </c>
      <c r="P109" s="115">
        <f>P31/RES_summary!P$6</f>
        <v>1.6843747706492065</v>
      </c>
      <c r="Q109" s="115">
        <f>Q31/RES_summary!Q$6</f>
        <v>1.7408685543851496</v>
      </c>
    </row>
    <row r="110" spans="1:17" ht="12" customHeight="1" x14ac:dyDescent="0.25">
      <c r="A110" s="87" t="s">
        <v>53</v>
      </c>
      <c r="B110" s="115">
        <f>B32/RES_summary!B$6</f>
        <v>0.7003607821844422</v>
      </c>
      <c r="C110" s="115">
        <f>C32/RES_summary!C$6</f>
        <v>0.70877028436888989</v>
      </c>
      <c r="D110" s="115">
        <f>D32/RES_summary!D$6</f>
        <v>0.71444214098419545</v>
      </c>
      <c r="E110" s="115">
        <f>E32/RES_summary!E$6</f>
        <v>0.71952993812956112</v>
      </c>
      <c r="F110" s="115">
        <f>F32/RES_summary!F$6</f>
        <v>0.72855223987821982</v>
      </c>
      <c r="G110" s="115">
        <f>G32/RES_summary!G$6</f>
        <v>0.74469176056628339</v>
      </c>
      <c r="H110" s="115">
        <f>H32/RES_summary!H$6</f>
        <v>0.76408883197473143</v>
      </c>
      <c r="I110" s="115">
        <f>I32/RES_summary!I$6</f>
        <v>0.79052465822711648</v>
      </c>
      <c r="J110" s="115">
        <f>J32/RES_summary!J$6</f>
        <v>0.81788556049719907</v>
      </c>
      <c r="K110" s="115">
        <f>K32/RES_summary!K$6</f>
        <v>0.84721357632631555</v>
      </c>
      <c r="L110" s="115">
        <f>L32/RES_summary!L$6</f>
        <v>0.8759587648282473</v>
      </c>
      <c r="M110" s="115">
        <f>M32/RES_summary!M$6</f>
        <v>0.91795698725646158</v>
      </c>
      <c r="N110" s="115">
        <f>N32/RES_summary!N$6</f>
        <v>0.96988050769374656</v>
      </c>
      <c r="O110" s="115">
        <f>O32/RES_summary!O$6</f>
        <v>1.0196209342200269</v>
      </c>
      <c r="P110" s="115">
        <f>P32/RES_summary!P$6</f>
        <v>1.0716774687738821</v>
      </c>
      <c r="Q110" s="115">
        <f>Q32/RES_summary!Q$6</f>
        <v>1.1245150541192201</v>
      </c>
    </row>
    <row r="111" spans="1:17" ht="12" customHeight="1" x14ac:dyDescent="0.25">
      <c r="A111" s="87" t="s">
        <v>52</v>
      </c>
      <c r="B111" s="115">
        <f>B33/RES_summary!B$6</f>
        <v>0.28822774516952854</v>
      </c>
      <c r="C111" s="115">
        <f>C33/RES_summary!C$6</f>
        <v>0.30649864079712774</v>
      </c>
      <c r="D111" s="115">
        <f>D33/RES_summary!D$6</f>
        <v>0.32530450092993279</v>
      </c>
      <c r="E111" s="115">
        <f>E33/RES_summary!E$6</f>
        <v>0.34516276924640132</v>
      </c>
      <c r="F111" s="115">
        <f>F33/RES_summary!F$6</f>
        <v>0.38016171971498519</v>
      </c>
      <c r="G111" s="115">
        <f>G33/RES_summary!G$6</f>
        <v>0.41376179722717643</v>
      </c>
      <c r="H111" s="115">
        <f>H33/RES_summary!H$6</f>
        <v>0.45337257614293602</v>
      </c>
      <c r="I111" s="115">
        <f>I33/RES_summary!I$6</f>
        <v>0.50166097506826746</v>
      </c>
      <c r="J111" s="115">
        <f>J33/RES_summary!J$6</f>
        <v>0.54638632474216775</v>
      </c>
      <c r="K111" s="115">
        <f>K33/RES_summary!K$6</f>
        <v>0.59473892673970219</v>
      </c>
      <c r="L111" s="115">
        <f>L33/RES_summary!L$6</f>
        <v>0.63988801714720955</v>
      </c>
      <c r="M111" s="115">
        <f>M33/RES_summary!M$6</f>
        <v>0.670323751955748</v>
      </c>
      <c r="N111" s="115">
        <f>N33/RES_summary!N$6</f>
        <v>0.68588390537461319</v>
      </c>
      <c r="O111" s="115">
        <f>O33/RES_summary!O$6</f>
        <v>0.70566037183438601</v>
      </c>
      <c r="P111" s="115">
        <f>P33/RES_summary!P$6</f>
        <v>0.73042696086653525</v>
      </c>
      <c r="Q111" s="115">
        <f>Q33/RES_summary!Q$6</f>
        <v>0.75908650014927104</v>
      </c>
    </row>
    <row r="112" spans="1:17" ht="12" customHeight="1" x14ac:dyDescent="0.25">
      <c r="A112" s="87" t="s">
        <v>51</v>
      </c>
      <c r="B112" s="115">
        <f>B34/RES_summary!B$6</f>
        <v>0.31521854891870732</v>
      </c>
      <c r="C112" s="115">
        <f>C34/RES_summary!C$6</f>
        <v>0.32160952513403018</v>
      </c>
      <c r="D112" s="115">
        <f>D34/RES_summary!D$6</f>
        <v>0.33446710212535213</v>
      </c>
      <c r="E112" s="115">
        <f>E34/RES_summary!E$6</f>
        <v>0.35204793489813846</v>
      </c>
      <c r="F112" s="115">
        <f>F34/RES_summary!F$6</f>
        <v>0.37856914226388105</v>
      </c>
      <c r="G112" s="115">
        <f>G34/RES_summary!G$6</f>
        <v>0.4057964457970436</v>
      </c>
      <c r="H112" s="115">
        <f>H34/RES_summary!H$6</f>
        <v>0.43708197132193394</v>
      </c>
      <c r="I112" s="115">
        <f>I34/RES_summary!I$6</f>
        <v>0.46817317987311263</v>
      </c>
      <c r="J112" s="115">
        <f>J34/RES_summary!J$6</f>
        <v>0.50836385134023054</v>
      </c>
      <c r="K112" s="115">
        <f>K34/RES_summary!K$6</f>
        <v>0.54047668789114944</v>
      </c>
      <c r="L112" s="115">
        <f>L34/RES_summary!L$6</f>
        <v>0.56152364584345604</v>
      </c>
      <c r="M112" s="115">
        <f>M34/RES_summary!M$6</f>
        <v>0.57808011193623277</v>
      </c>
      <c r="N112" s="115">
        <f>N34/RES_summary!N$6</f>
        <v>0.60008353607588849</v>
      </c>
      <c r="O112" s="115">
        <f>O34/RES_summary!O$6</f>
        <v>0.62522232746781581</v>
      </c>
      <c r="P112" s="115">
        <f>P34/RES_summary!P$6</f>
        <v>0.64406139429410192</v>
      </c>
      <c r="Q112" s="115">
        <f>Q34/RES_summary!Q$6</f>
        <v>0.67789695019299179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0.55274007657649638</v>
      </c>
      <c r="C114" s="115">
        <f>C36/RES_summary!C$6</f>
        <v>0.65624378286011753</v>
      </c>
      <c r="D114" s="115">
        <f>D36/RES_summary!D$6</f>
        <v>0.7504199372807161</v>
      </c>
      <c r="E114" s="115">
        <f>E36/RES_summary!E$6</f>
        <v>0.83087725797079992</v>
      </c>
      <c r="F114" s="115">
        <f>F36/RES_summary!F$6</f>
        <v>0.94622454918918109</v>
      </c>
      <c r="G114" s="115">
        <f>G36/RES_summary!G$6</f>
        <v>1.0465174992474442</v>
      </c>
      <c r="H114" s="115">
        <f>H36/RES_summary!H$6</f>
        <v>1.1848848429711192</v>
      </c>
      <c r="I114" s="115">
        <f>I36/RES_summary!I$6</f>
        <v>1.3388287088473856</v>
      </c>
      <c r="J114" s="115">
        <f>J36/RES_summary!J$6</f>
        <v>1.4902161687750923</v>
      </c>
      <c r="K114" s="115">
        <f>K36/RES_summary!K$6</f>
        <v>1.597385429049637</v>
      </c>
      <c r="L114" s="115">
        <f>L36/RES_summary!L$6</f>
        <v>1.762467415904301</v>
      </c>
      <c r="M114" s="115">
        <f>M36/RES_summary!M$6</f>
        <v>1.8789857616404539</v>
      </c>
      <c r="N114" s="115">
        <f>N36/RES_summary!N$6</f>
        <v>2.0590126005659837</v>
      </c>
      <c r="O114" s="115">
        <f>O36/RES_summary!O$6</f>
        <v>2.2636541323281376</v>
      </c>
      <c r="P114" s="115">
        <f>P36/RES_summary!P$6</f>
        <v>2.5407446302792867</v>
      </c>
      <c r="Q114" s="115">
        <f>Q36/RES_summary!Q$6</f>
        <v>2.8106155183194836</v>
      </c>
    </row>
    <row r="115" spans="1:17" ht="12" customHeight="1" x14ac:dyDescent="0.25">
      <c r="A115" s="87" t="s">
        <v>28</v>
      </c>
      <c r="B115" s="115">
        <f>B37/RES_summary!B$6</f>
        <v>0.43918132592228543</v>
      </c>
      <c r="C115" s="115">
        <f>C37/RES_summary!C$6</f>
        <v>0.45162105490368348</v>
      </c>
      <c r="D115" s="115">
        <f>D37/RES_summary!D$6</f>
        <v>0.46611354116038894</v>
      </c>
      <c r="E115" s="115">
        <f>E37/RES_summary!E$6</f>
        <v>0.49367653995912136</v>
      </c>
      <c r="F115" s="115">
        <f>F37/RES_summary!F$6</f>
        <v>0.52786763484863841</v>
      </c>
      <c r="G115" s="115">
        <f>G37/RES_summary!G$6</f>
        <v>0.56664337739847914</v>
      </c>
      <c r="H115" s="115">
        <f>H37/RES_summary!H$6</f>
        <v>0.62130147560384263</v>
      </c>
      <c r="I115" s="115">
        <f>I37/RES_summary!I$6</f>
        <v>0.66866644334136371</v>
      </c>
      <c r="J115" s="115">
        <f>J37/RES_summary!J$6</f>
        <v>0.72534205141471975</v>
      </c>
      <c r="K115" s="115">
        <f>K37/RES_summary!K$6</f>
        <v>0.78080732606396408</v>
      </c>
      <c r="L115" s="115">
        <f>L37/RES_summary!L$6</f>
        <v>0.84346509899692201</v>
      </c>
      <c r="M115" s="115">
        <f>M37/RES_summary!M$6</f>
        <v>0.90675608065533064</v>
      </c>
      <c r="N115" s="115">
        <f>N37/RES_summary!N$6</f>
        <v>0.99023434277595368</v>
      </c>
      <c r="O115" s="115">
        <f>O37/RES_summary!O$6</f>
        <v>1.1095123319012461</v>
      </c>
      <c r="P115" s="115">
        <f>P37/RES_summary!P$6</f>
        <v>1.2309033762723465</v>
      </c>
      <c r="Q115" s="115">
        <f>Q37/RES_summary!Q$6</f>
        <v>1.3774450943235379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15.794882482552882</v>
      </c>
      <c r="C117" s="113">
        <f>C39/RES_summary!C$6</f>
        <v>15.892892562675019</v>
      </c>
      <c r="D117" s="113">
        <f>D39/RES_summary!D$6</f>
        <v>15.996736871557212</v>
      </c>
      <c r="E117" s="113">
        <f>E39/RES_summary!E$6</f>
        <v>16.097683873367735</v>
      </c>
      <c r="F117" s="113">
        <f>F39/RES_summary!F$6</f>
        <v>16.220537654720715</v>
      </c>
      <c r="G117" s="113">
        <f>G39/RES_summary!G$6</f>
        <v>16.32964649634792</v>
      </c>
      <c r="H117" s="113">
        <f>H39/RES_summary!H$6</f>
        <v>16.434667153851738</v>
      </c>
      <c r="I117" s="113">
        <f>I39/RES_summary!I$6</f>
        <v>16.550736518473141</v>
      </c>
      <c r="J117" s="113">
        <f>J39/RES_summary!J$6</f>
        <v>16.661485441927397</v>
      </c>
      <c r="K117" s="113">
        <f>K39/RES_summary!K$6</f>
        <v>16.794523943488816</v>
      </c>
      <c r="L117" s="113">
        <f>L39/RES_summary!L$6</f>
        <v>16.927369585400562</v>
      </c>
      <c r="M117" s="113">
        <f>M39/RES_summary!M$6</f>
        <v>17.084379118344277</v>
      </c>
      <c r="N117" s="113">
        <f>N39/RES_summary!N$6</f>
        <v>17.262601592144513</v>
      </c>
      <c r="O117" s="113">
        <f>O39/RES_summary!O$6</f>
        <v>17.419032730600154</v>
      </c>
      <c r="P117" s="113">
        <f>P39/RES_summary!P$6</f>
        <v>17.586244260701246</v>
      </c>
      <c r="Q117" s="113">
        <f>Q39/RES_summary!Q$6</f>
        <v>17.737433487228458</v>
      </c>
    </row>
    <row r="118" spans="1:17" ht="12" customHeight="1" x14ac:dyDescent="0.25">
      <c r="A118" s="49" t="s">
        <v>26</v>
      </c>
      <c r="B118" s="112">
        <f>B40/RES_summary!B$6</f>
        <v>0.61877184929409468</v>
      </c>
      <c r="C118" s="112">
        <f>C40/RES_summary!C$6</f>
        <v>0.67193483867556059</v>
      </c>
      <c r="D118" s="112">
        <f>D40/RES_summary!D$6</f>
        <v>0.70656201619488579</v>
      </c>
      <c r="E118" s="112">
        <f>E40/RES_summary!E$6</f>
        <v>0.73412960248970704</v>
      </c>
      <c r="F118" s="112">
        <f>F40/RES_summary!F$6</f>
        <v>0.75375724941942601</v>
      </c>
      <c r="G118" s="112">
        <f>G40/RES_summary!G$6</f>
        <v>0.76382861716332395</v>
      </c>
      <c r="H118" s="112">
        <f>H40/RES_summary!H$6</f>
        <v>0.76798895733875761</v>
      </c>
      <c r="I118" s="112">
        <f>I40/RES_summary!I$6</f>
        <v>0.77434006847979642</v>
      </c>
      <c r="J118" s="112">
        <f>J40/RES_summary!J$6</f>
        <v>0.78234215194907475</v>
      </c>
      <c r="K118" s="112">
        <f>K40/RES_summary!K$6</f>
        <v>0.78845873674138622</v>
      </c>
      <c r="L118" s="112">
        <f>L40/RES_summary!L$6</f>
        <v>0.80250615893737631</v>
      </c>
      <c r="M118" s="112">
        <f>M40/RES_summary!M$6</f>
        <v>0.81768437401544192</v>
      </c>
      <c r="N118" s="112">
        <f>N40/RES_summary!N$6</f>
        <v>0.82712683010495769</v>
      </c>
      <c r="O118" s="112">
        <f>O40/RES_summary!O$6</f>
        <v>0.84138010478873704</v>
      </c>
      <c r="P118" s="112">
        <f>P40/RES_summary!P$6</f>
        <v>0.85479378483903801</v>
      </c>
      <c r="Q118" s="112">
        <f>Q40/RES_summary!Q$6</f>
        <v>0.8614954157590452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49.316374137335245</v>
      </c>
      <c r="C122" s="109">
        <f t="shared" si="40"/>
        <v>52.699391405083816</v>
      </c>
      <c r="D122" s="109">
        <f t="shared" si="40"/>
        <v>55.099680617377388</v>
      </c>
      <c r="E122" s="109">
        <f t="shared" si="40"/>
        <v>57.512065899700914</v>
      </c>
      <c r="F122" s="109">
        <f t="shared" si="40"/>
        <v>58.749183776549771</v>
      </c>
      <c r="G122" s="109">
        <f t="shared" si="40"/>
        <v>59.013556943860891</v>
      </c>
      <c r="H122" s="109">
        <f t="shared" si="40"/>
        <v>59.402058606249128</v>
      </c>
      <c r="I122" s="109">
        <f t="shared" si="40"/>
        <v>60.017257656437238</v>
      </c>
      <c r="J122" s="109">
        <f t="shared" si="40"/>
        <v>59.701880099559347</v>
      </c>
      <c r="K122" s="109">
        <f t="shared" si="40"/>
        <v>59.747915996305032</v>
      </c>
      <c r="L122" s="109">
        <f t="shared" si="40"/>
        <v>59.332443918835182</v>
      </c>
      <c r="M122" s="109">
        <f t="shared" si="40"/>
        <v>58.795859005355538</v>
      </c>
      <c r="N122" s="109">
        <f t="shared" si="40"/>
        <v>58.216206110359899</v>
      </c>
      <c r="O122" s="109">
        <f t="shared" si="40"/>
        <v>57.617520139831768</v>
      </c>
      <c r="P122" s="109">
        <f t="shared" si="40"/>
        <v>57.193296852101412</v>
      </c>
      <c r="Q122" s="109">
        <f t="shared" si="40"/>
        <v>56.930686502644932</v>
      </c>
    </row>
    <row r="123" spans="1:17" ht="12" customHeight="1" x14ac:dyDescent="0.25">
      <c r="A123" s="87" t="s">
        <v>53</v>
      </c>
      <c r="B123" s="109">
        <f t="shared" ref="B123:Q123" si="41">B84*B110</f>
        <v>212.58917820557204</v>
      </c>
      <c r="C123" s="109">
        <f t="shared" si="41"/>
        <v>211.78754455305975</v>
      </c>
      <c r="D123" s="109">
        <f t="shared" si="41"/>
        <v>210.09336573855137</v>
      </c>
      <c r="E123" s="109">
        <f t="shared" si="41"/>
        <v>207.98988879313018</v>
      </c>
      <c r="F123" s="109">
        <f t="shared" si="41"/>
        <v>206.71677104392026</v>
      </c>
      <c r="G123" s="109">
        <f t="shared" si="41"/>
        <v>207.0913007998349</v>
      </c>
      <c r="H123" s="109">
        <f t="shared" si="41"/>
        <v>207.73982921478756</v>
      </c>
      <c r="I123" s="109">
        <f t="shared" si="41"/>
        <v>209.17963928127327</v>
      </c>
      <c r="J123" s="109">
        <f t="shared" si="41"/>
        <v>210.00835546672059</v>
      </c>
      <c r="K123" s="109">
        <f t="shared" si="41"/>
        <v>210.67218423817752</v>
      </c>
      <c r="L123" s="109">
        <f t="shared" si="41"/>
        <v>210.3258333040894</v>
      </c>
      <c r="M123" s="109">
        <f t="shared" si="41"/>
        <v>211.16819704820142</v>
      </c>
      <c r="N123" s="109">
        <f t="shared" si="41"/>
        <v>211.74123021952073</v>
      </c>
      <c r="O123" s="109">
        <f t="shared" si="41"/>
        <v>209.92435591013535</v>
      </c>
      <c r="P123" s="109">
        <f t="shared" si="41"/>
        <v>209.21096938908715</v>
      </c>
      <c r="Q123" s="109">
        <f t="shared" si="41"/>
        <v>205.12751703674601</v>
      </c>
    </row>
    <row r="124" spans="1:17" ht="12" customHeight="1" x14ac:dyDescent="0.25">
      <c r="A124" s="87" t="s">
        <v>52</v>
      </c>
      <c r="B124" s="109">
        <f t="shared" ref="B124:Q124" si="42">B85*B111</f>
        <v>535.30018481076013</v>
      </c>
      <c r="C124" s="109">
        <f t="shared" si="42"/>
        <v>562.94233414627342</v>
      </c>
      <c r="D124" s="109">
        <f t="shared" si="42"/>
        <v>589.48497010952258</v>
      </c>
      <c r="E124" s="109">
        <f t="shared" si="42"/>
        <v>616.26085757215196</v>
      </c>
      <c r="F124" s="109">
        <f t="shared" si="42"/>
        <v>665.42206516304611</v>
      </c>
      <c r="G124" s="109">
        <f t="shared" si="42"/>
        <v>711.05728695158507</v>
      </c>
      <c r="H124" s="109">
        <f t="shared" si="42"/>
        <v>763.29175563828733</v>
      </c>
      <c r="I124" s="109">
        <f t="shared" si="42"/>
        <v>826.3302768606095</v>
      </c>
      <c r="J124" s="109">
        <f t="shared" si="42"/>
        <v>881.59702196415503</v>
      </c>
      <c r="K124" s="109">
        <f t="shared" si="42"/>
        <v>939.12685013215514</v>
      </c>
      <c r="L124" s="109">
        <f t="shared" si="42"/>
        <v>986.72111532537633</v>
      </c>
      <c r="M124" s="109">
        <f t="shared" si="42"/>
        <v>1008.4833390969668</v>
      </c>
      <c r="N124" s="109">
        <f t="shared" si="42"/>
        <v>1005.8376151745323</v>
      </c>
      <c r="O124" s="109">
        <f t="shared" si="42"/>
        <v>1000.3647200577997</v>
      </c>
      <c r="P124" s="109">
        <f t="shared" si="42"/>
        <v>995.88455590944386</v>
      </c>
      <c r="Q124" s="109">
        <f t="shared" si="42"/>
        <v>985.93873921437842</v>
      </c>
    </row>
    <row r="125" spans="1:17" ht="12" customHeight="1" x14ac:dyDescent="0.25">
      <c r="A125" s="87" t="s">
        <v>51</v>
      </c>
      <c r="B125" s="109">
        <f t="shared" ref="B125:Q125" si="43">B86*B112</f>
        <v>162.64646756164561</v>
      </c>
      <c r="C125" s="109">
        <f t="shared" si="43"/>
        <v>164.18381365158177</v>
      </c>
      <c r="D125" s="109">
        <f t="shared" si="43"/>
        <v>168.16663726852605</v>
      </c>
      <c r="E125" s="109">
        <f t="shared" si="43"/>
        <v>173.73706514195811</v>
      </c>
      <c r="F125" s="109">
        <f t="shared" si="43"/>
        <v>182.83282795277256</v>
      </c>
      <c r="G125" s="109">
        <f t="shared" si="43"/>
        <v>192.21112449067758</v>
      </c>
      <c r="H125" s="109">
        <f t="shared" si="43"/>
        <v>202.85256449944023</v>
      </c>
      <c r="I125" s="109">
        <f t="shared" si="43"/>
        <v>213.03853266583238</v>
      </c>
      <c r="J125" s="109">
        <f t="shared" si="43"/>
        <v>226.2922851210561</v>
      </c>
      <c r="K125" s="109">
        <f t="shared" si="43"/>
        <v>235.72103310422685</v>
      </c>
      <c r="L125" s="109">
        <f t="shared" si="43"/>
        <v>240.25789144275396</v>
      </c>
      <c r="M125" s="109">
        <f t="shared" si="43"/>
        <v>242.59555659774736</v>
      </c>
      <c r="N125" s="109">
        <f t="shared" si="43"/>
        <v>245.75506654338676</v>
      </c>
      <c r="O125" s="109">
        <f t="shared" si="43"/>
        <v>248.66508028212303</v>
      </c>
      <c r="P125" s="109">
        <f t="shared" si="43"/>
        <v>249.34048483813663</v>
      </c>
      <c r="Q125" s="109">
        <f t="shared" si="43"/>
        <v>250.86162896053582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205.96206952227766</v>
      </c>
      <c r="C127" s="109">
        <f t="shared" si="44"/>
        <v>238.0424687313145</v>
      </c>
      <c r="D127" s="109">
        <f t="shared" si="44"/>
        <v>264.25361001679534</v>
      </c>
      <c r="E127" s="109">
        <f t="shared" si="44"/>
        <v>282.86077481636886</v>
      </c>
      <c r="F127" s="109">
        <f t="shared" si="44"/>
        <v>309.02764245753855</v>
      </c>
      <c r="G127" s="109">
        <f t="shared" si="44"/>
        <v>327.87680528390263</v>
      </c>
      <c r="H127" s="109">
        <f t="shared" si="44"/>
        <v>351.73536522404004</v>
      </c>
      <c r="I127" s="109">
        <f t="shared" si="44"/>
        <v>381.08156312461716</v>
      </c>
      <c r="J127" s="109">
        <f t="shared" si="44"/>
        <v>407.71727523921419</v>
      </c>
      <c r="K127" s="109">
        <f t="shared" si="44"/>
        <v>420.42998525755792</v>
      </c>
      <c r="L127" s="109">
        <f t="shared" si="44"/>
        <v>437.63615102614506</v>
      </c>
      <c r="M127" s="109">
        <f t="shared" si="44"/>
        <v>440.03713241314858</v>
      </c>
      <c r="N127" s="109">
        <f t="shared" si="44"/>
        <v>440.79680339184461</v>
      </c>
      <c r="O127" s="109">
        <f t="shared" si="44"/>
        <v>430.54392351380915</v>
      </c>
      <c r="P127" s="109">
        <f t="shared" si="44"/>
        <v>417.08592168333689</v>
      </c>
      <c r="Q127" s="109">
        <f t="shared" si="44"/>
        <v>402.13948515396237</v>
      </c>
    </row>
    <row r="128" spans="1:17" ht="12" customHeight="1" x14ac:dyDescent="0.25">
      <c r="A128" s="87" t="s">
        <v>28</v>
      </c>
      <c r="B128" s="109">
        <f t="shared" ref="B128:Q128" si="45">B89*B115</f>
        <v>158.21898443336187</v>
      </c>
      <c r="C128" s="109">
        <f t="shared" si="45"/>
        <v>159.86428906261375</v>
      </c>
      <c r="D128" s="109">
        <f t="shared" si="45"/>
        <v>161.14227546592039</v>
      </c>
      <c r="E128" s="109">
        <f t="shared" si="45"/>
        <v>165.34798877130402</v>
      </c>
      <c r="F128" s="109">
        <f t="shared" si="45"/>
        <v>170.44074896744317</v>
      </c>
      <c r="G128" s="109">
        <f t="shared" si="45"/>
        <v>175.63724232866568</v>
      </c>
      <c r="H128" s="109">
        <f t="shared" si="45"/>
        <v>186.04218619503564</v>
      </c>
      <c r="I128" s="109">
        <f t="shared" si="45"/>
        <v>193.52490782527408</v>
      </c>
      <c r="J128" s="109">
        <f t="shared" si="45"/>
        <v>202.27239945491874</v>
      </c>
      <c r="K128" s="109">
        <f t="shared" si="45"/>
        <v>208.1655025889379</v>
      </c>
      <c r="L128" s="109">
        <f t="shared" si="45"/>
        <v>213.4858488382761</v>
      </c>
      <c r="M128" s="109">
        <f t="shared" si="45"/>
        <v>215.03172343179892</v>
      </c>
      <c r="N128" s="109">
        <f t="shared" si="45"/>
        <v>216.63766335681402</v>
      </c>
      <c r="O128" s="109">
        <f t="shared" si="45"/>
        <v>216.32236087611957</v>
      </c>
      <c r="P128" s="109">
        <f t="shared" si="45"/>
        <v>211.44755639130585</v>
      </c>
      <c r="Q128" s="109">
        <f t="shared" si="45"/>
        <v>203.68528134916238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972.55900979788112</v>
      </c>
      <c r="C130" s="53">
        <f t="shared" si="46"/>
        <v>961.48008173042626</v>
      </c>
      <c r="D130" s="53">
        <f t="shared" si="46"/>
        <v>947.78730688096459</v>
      </c>
      <c r="E130" s="53">
        <f t="shared" si="46"/>
        <v>935.64034469902469</v>
      </c>
      <c r="F130" s="53">
        <f t="shared" si="46"/>
        <v>923.29937711630203</v>
      </c>
      <c r="G130" s="53">
        <f t="shared" si="46"/>
        <v>910.50921100159781</v>
      </c>
      <c r="H130" s="53">
        <f t="shared" si="46"/>
        <v>897.6049648264393</v>
      </c>
      <c r="I130" s="53">
        <f t="shared" si="46"/>
        <v>885.41697986817837</v>
      </c>
      <c r="J130" s="53">
        <f t="shared" si="46"/>
        <v>873.03966758867341</v>
      </c>
      <c r="K130" s="53">
        <f t="shared" si="46"/>
        <v>845.76898617280222</v>
      </c>
      <c r="L130" s="53">
        <f t="shared" si="46"/>
        <v>802.32226585505748</v>
      </c>
      <c r="M130" s="53">
        <f t="shared" si="46"/>
        <v>740.31110604018841</v>
      </c>
      <c r="N130" s="53">
        <f t="shared" si="46"/>
        <v>636.9743846359454</v>
      </c>
      <c r="O130" s="53">
        <f t="shared" si="46"/>
        <v>518.76264119773657</v>
      </c>
      <c r="P130" s="53">
        <f t="shared" si="46"/>
        <v>407.05130861554625</v>
      </c>
      <c r="Q130" s="53">
        <f t="shared" si="46"/>
        <v>308.94997257450638</v>
      </c>
    </row>
    <row r="131" spans="1:17" ht="12" customHeight="1" x14ac:dyDescent="0.25">
      <c r="A131" s="49" t="s">
        <v>26</v>
      </c>
      <c r="B131" s="48">
        <f t="shared" ref="B131:Q131" si="47">B92*B118</f>
        <v>6518.2935946461967</v>
      </c>
      <c r="C131" s="48">
        <f t="shared" si="47"/>
        <v>6991.3061817313255</v>
      </c>
      <c r="D131" s="48">
        <f t="shared" si="47"/>
        <v>7264.7186382536229</v>
      </c>
      <c r="E131" s="48">
        <f t="shared" si="47"/>
        <v>7456.3219091136089</v>
      </c>
      <c r="F131" s="48">
        <f t="shared" si="47"/>
        <v>7564.7362423004533</v>
      </c>
      <c r="G131" s="48">
        <f t="shared" si="47"/>
        <v>7587.257674624585</v>
      </c>
      <c r="H131" s="48">
        <f t="shared" si="47"/>
        <v>7548.5643119101933</v>
      </c>
      <c r="I131" s="48">
        <f t="shared" si="47"/>
        <v>7518.7219104707674</v>
      </c>
      <c r="J131" s="48">
        <f t="shared" si="47"/>
        <v>7489.9899565687747</v>
      </c>
      <c r="K131" s="48">
        <f t="shared" si="47"/>
        <v>7420.7448691735999</v>
      </c>
      <c r="L131" s="48">
        <f t="shared" si="47"/>
        <v>7378.5056519740738</v>
      </c>
      <c r="M131" s="48">
        <f t="shared" si="47"/>
        <v>7334.5301846008242</v>
      </c>
      <c r="N131" s="48">
        <f t="shared" si="47"/>
        <v>7231.6057829988367</v>
      </c>
      <c r="O131" s="48">
        <f t="shared" si="47"/>
        <v>7135.4822970863434</v>
      </c>
      <c r="P131" s="48">
        <f t="shared" si="47"/>
        <v>6991.7335214867162</v>
      </c>
      <c r="Q131" s="48">
        <f t="shared" si="47"/>
        <v>6805.5858845839939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2008.6078896120982</v>
      </c>
      <c r="C133" s="110">
        <f t="shared" ref="C133:Q133" si="49">SUM(C134,C139,C142)</f>
        <v>2124.5197273258118</v>
      </c>
      <c r="D133" s="110">
        <f t="shared" si="49"/>
        <v>2209.4914748041524</v>
      </c>
      <c r="E133" s="110">
        <f t="shared" si="49"/>
        <v>2284.5293383005937</v>
      </c>
      <c r="F133" s="110">
        <f t="shared" si="49"/>
        <v>2371.5189944990566</v>
      </c>
      <c r="G133" s="110">
        <f t="shared" si="49"/>
        <v>2440.6302973275237</v>
      </c>
      <c r="H133" s="110">
        <f t="shared" si="49"/>
        <v>2521.4251572730309</v>
      </c>
      <c r="I133" s="110">
        <f t="shared" si="49"/>
        <v>2619.1534250488689</v>
      </c>
      <c r="J133" s="110">
        <f t="shared" si="49"/>
        <v>2700.0415280833545</v>
      </c>
      <c r="K133" s="110">
        <f t="shared" si="49"/>
        <v>2740.4562812302852</v>
      </c>
      <c r="L133" s="110">
        <f t="shared" si="49"/>
        <v>2775.8449356172719</v>
      </c>
      <c r="M133" s="110">
        <f t="shared" si="49"/>
        <v>2751.7784291445328</v>
      </c>
      <c r="N133" s="110">
        <f t="shared" si="49"/>
        <v>2692.8760963593504</v>
      </c>
      <c r="O133" s="110">
        <f t="shared" si="49"/>
        <v>2606.7111928231925</v>
      </c>
      <c r="P133" s="110">
        <f t="shared" si="49"/>
        <v>2515.6322051480665</v>
      </c>
      <c r="Q133" s="110">
        <f t="shared" si="49"/>
        <v>2423.4023030277931</v>
      </c>
    </row>
    <row r="134" spans="1:17" ht="12.95" customHeight="1" x14ac:dyDescent="0.25">
      <c r="A134" s="40" t="s">
        <v>130</v>
      </c>
      <c r="B134" s="55">
        <f t="shared" ref="B134" si="50">SUM(B135:B138)</f>
        <v>818.17355058882117</v>
      </c>
      <c r="C134" s="55">
        <f t="shared" ref="C134:Q134" si="51">SUM(C135:C138)</f>
        <v>860.80386725814481</v>
      </c>
      <c r="D134" s="55">
        <f t="shared" si="51"/>
        <v>889.50269645959395</v>
      </c>
      <c r="E134" s="55">
        <f t="shared" si="51"/>
        <v>919.84499147115389</v>
      </c>
      <c r="F134" s="55">
        <f t="shared" si="51"/>
        <v>950.48945009445652</v>
      </c>
      <c r="G134" s="55">
        <f t="shared" si="51"/>
        <v>975.91632080029592</v>
      </c>
      <c r="H134" s="55">
        <f t="shared" si="51"/>
        <v>1002.0962776329293</v>
      </c>
      <c r="I134" s="55">
        <f t="shared" si="51"/>
        <v>1036.6208926349104</v>
      </c>
      <c r="J134" s="55">
        <f t="shared" si="51"/>
        <v>1061.2492465250875</v>
      </c>
      <c r="K134" s="55">
        <f t="shared" si="51"/>
        <v>1084.3264385118994</v>
      </c>
      <c r="L134" s="55">
        <f t="shared" si="51"/>
        <v>1099.2194569165451</v>
      </c>
      <c r="M134" s="55">
        <f t="shared" si="51"/>
        <v>1099.3727625929791</v>
      </c>
      <c r="N134" s="55">
        <f t="shared" si="51"/>
        <v>1095.1609297470118</v>
      </c>
      <c r="O134" s="55">
        <f t="shared" si="51"/>
        <v>1092.4948509983419</v>
      </c>
      <c r="P134" s="55">
        <f t="shared" si="51"/>
        <v>1091.2604522709296</v>
      </c>
      <c r="Q134" s="55">
        <f t="shared" si="51"/>
        <v>1087.7555242863814</v>
      </c>
    </row>
    <row r="135" spans="1:17" ht="12" customHeight="1" x14ac:dyDescent="0.25">
      <c r="A135" s="87" t="s">
        <v>33</v>
      </c>
      <c r="B135" s="109">
        <f>B5*1000000/0.086/RES_summary!B$6</f>
        <v>432.01143744305642</v>
      </c>
      <c r="C135" s="109">
        <f>C5*1000000/0.086/RES_summary!C$6</f>
        <v>461.64666870853387</v>
      </c>
      <c r="D135" s="109">
        <f>D5*1000000/0.086/RES_summary!D$6</f>
        <v>482.67320220822552</v>
      </c>
      <c r="E135" s="109">
        <f>E5*1000000/0.086/RES_summary!E$6</f>
        <v>503.80569728137971</v>
      </c>
      <c r="F135" s="109">
        <f>F5*1000000/0.086/RES_summary!F$6</f>
        <v>514.64284988257543</v>
      </c>
      <c r="G135" s="109">
        <f>G5*1000000/0.086/RES_summary!G$6</f>
        <v>516.95875882822099</v>
      </c>
      <c r="H135" s="109">
        <f>H5*1000000/0.086/RES_summary!H$6</f>
        <v>520.36203339074189</v>
      </c>
      <c r="I135" s="109">
        <f>I5*1000000/0.086/RES_summary!I$6</f>
        <v>525.75117707038964</v>
      </c>
      <c r="J135" s="109">
        <f>J5*1000000/0.086/RES_summary!J$6</f>
        <v>522.98846967213956</v>
      </c>
      <c r="K135" s="109">
        <f>K5*1000000/0.086/RES_summary!K$6</f>
        <v>523.3917441276318</v>
      </c>
      <c r="L135" s="109">
        <f>L5*1000000/0.086/RES_summary!L$6</f>
        <v>519.75220872899558</v>
      </c>
      <c r="M135" s="109">
        <f>M5*1000000/0.086/RES_summary!M$6</f>
        <v>515.05172488691392</v>
      </c>
      <c r="N135" s="109">
        <f>N5*1000000/0.086/RES_summary!N$6</f>
        <v>509.97396552675212</v>
      </c>
      <c r="O135" s="109">
        <f>O5*1000000/0.086/RES_summary!O$6</f>
        <v>504.72947642492579</v>
      </c>
      <c r="P135" s="109">
        <f>P5*1000000/0.086/RES_summary!P$6</f>
        <v>501.01328042440804</v>
      </c>
      <c r="Q135" s="109">
        <f>Q5*1000000/0.086/RES_summary!Q$6</f>
        <v>498.71281376316909</v>
      </c>
    </row>
    <row r="136" spans="1:17" ht="12" customHeight="1" x14ac:dyDescent="0.25">
      <c r="A136" s="87" t="s">
        <v>53</v>
      </c>
      <c r="B136" s="109">
        <f>B6*1000000/0.086/RES_summary!B$6</f>
        <v>163.07498757852275</v>
      </c>
      <c r="C136" s="109">
        <f>C6*1000000/0.086/RES_summary!C$6</f>
        <v>165.74210540625936</v>
      </c>
      <c r="D136" s="109">
        <f>D6*1000000/0.086/RES_summary!D$6</f>
        <v>162.16067686444913</v>
      </c>
      <c r="E136" s="109">
        <f>E6*1000000/0.086/RES_summary!E$6</f>
        <v>159.18713318557701</v>
      </c>
      <c r="F136" s="109">
        <f>F6*1000000/0.086/RES_summary!F$6</f>
        <v>158.89649214329168</v>
      </c>
      <c r="G136" s="109">
        <f>G6*1000000/0.086/RES_summary!G$6</f>
        <v>162.07358705237777</v>
      </c>
      <c r="H136" s="109">
        <f>H6*1000000/0.086/RES_summary!H$6</f>
        <v>162.27372396502577</v>
      </c>
      <c r="I136" s="109">
        <f>I6*1000000/0.086/RES_summary!I$6</f>
        <v>166.12418504779021</v>
      </c>
      <c r="J136" s="109">
        <f>J6*1000000/0.086/RES_summary!J$6</f>
        <v>169.04721574107106</v>
      </c>
      <c r="K136" s="109">
        <f>K6*1000000/0.086/RES_summary!K$6</f>
        <v>169.44050890857133</v>
      </c>
      <c r="L136" s="109">
        <f>L6*1000000/0.086/RES_summary!L$6</f>
        <v>170.39064965596651</v>
      </c>
      <c r="M136" s="109">
        <f>M6*1000000/0.086/RES_summary!M$6</f>
        <v>171.65637266806507</v>
      </c>
      <c r="N136" s="109">
        <f>N6*1000000/0.086/RES_summary!N$6</f>
        <v>170.3607883450847</v>
      </c>
      <c r="O136" s="109">
        <f>O6*1000000/0.086/RES_summary!O$6</f>
        <v>170.4047416132988</v>
      </c>
      <c r="P136" s="109">
        <f>P6*1000000/0.086/RES_summary!P$6</f>
        <v>171.07790694238199</v>
      </c>
      <c r="Q136" s="109">
        <f>Q6*1000000/0.086/RES_summary!Q$6</f>
        <v>168.82749956396378</v>
      </c>
    </row>
    <row r="137" spans="1:17" ht="12" customHeight="1" x14ac:dyDescent="0.25">
      <c r="A137" s="87" t="s">
        <v>52</v>
      </c>
      <c r="B137" s="109">
        <f>B7*1000000/0.086/RES_summary!B$6</f>
        <v>132.30168964489513</v>
      </c>
      <c r="C137" s="109">
        <f>C7*1000000/0.086/RES_summary!C$6</f>
        <v>140.45754146257894</v>
      </c>
      <c r="D137" s="109">
        <f>D7*1000000/0.086/RES_summary!D$6</f>
        <v>148.26848032220917</v>
      </c>
      <c r="E137" s="109">
        <f>E7*1000000/0.086/RES_summary!E$6</f>
        <v>156.13141825736844</v>
      </c>
      <c r="F137" s="109">
        <f>F7*1000000/0.086/RES_summary!F$6</f>
        <v>169.79818424076126</v>
      </c>
      <c r="G137" s="109">
        <f>G7*1000000/0.086/RES_summary!G$6</f>
        <v>182.92393760270352</v>
      </c>
      <c r="H137" s="109">
        <f>H7*1000000/0.086/RES_summary!H$6</f>
        <v>197.87351720331853</v>
      </c>
      <c r="I137" s="109">
        <f>I7*1000000/0.086/RES_summary!I$6</f>
        <v>215.74876676281454</v>
      </c>
      <c r="J137" s="109">
        <f>J7*1000000/0.086/RES_summary!J$6</f>
        <v>231.193457493919</v>
      </c>
      <c r="K137" s="109">
        <f>K7*1000000/0.086/RES_summary!K$6</f>
        <v>246.94502155858137</v>
      </c>
      <c r="L137" s="109">
        <f>L7*1000000/0.086/RES_summary!L$6</f>
        <v>260.6751975630994</v>
      </c>
      <c r="M137" s="109">
        <f>M7*1000000/0.086/RES_summary!M$6</f>
        <v>262.07311468688363</v>
      </c>
      <c r="N137" s="109">
        <f>N7*1000000/0.086/RES_summary!N$6</f>
        <v>261.72971592773939</v>
      </c>
      <c r="O137" s="109">
        <f>O7*1000000/0.086/RES_summary!O$6</f>
        <v>261.81667079584713</v>
      </c>
      <c r="P137" s="109">
        <f>P7*1000000/0.086/RES_summary!P$6</f>
        <v>262.41901744051506</v>
      </c>
      <c r="Q137" s="109">
        <f>Q7*1000000/0.086/RES_summary!Q$6</f>
        <v>261.66501159497096</v>
      </c>
    </row>
    <row r="138" spans="1:17" ht="12" customHeight="1" x14ac:dyDescent="0.25">
      <c r="A138" s="87" t="s">
        <v>51</v>
      </c>
      <c r="B138" s="109">
        <f>B8*1000000/0.086/RES_summary!B$6</f>
        <v>90.785435922346807</v>
      </c>
      <c r="C138" s="109">
        <f>C8*1000000/0.086/RES_summary!C$6</f>
        <v>92.957551680772596</v>
      </c>
      <c r="D138" s="109">
        <f>D8*1000000/0.086/RES_summary!D$6</f>
        <v>96.400337064710158</v>
      </c>
      <c r="E138" s="109">
        <f>E8*1000000/0.086/RES_summary!E$6</f>
        <v>100.72074274682865</v>
      </c>
      <c r="F138" s="109">
        <f>F8*1000000/0.086/RES_summary!F$6</f>
        <v>107.15192382782814</v>
      </c>
      <c r="G138" s="109">
        <f>G8*1000000/0.086/RES_summary!G$6</f>
        <v>113.96003731699359</v>
      </c>
      <c r="H138" s="109">
        <f>H8*1000000/0.086/RES_summary!H$6</f>
        <v>121.58700307384305</v>
      </c>
      <c r="I138" s="109">
        <f>I8*1000000/0.086/RES_summary!I$6</f>
        <v>128.99676375391596</v>
      </c>
      <c r="J138" s="109">
        <f>J8*1000000/0.086/RES_summary!J$6</f>
        <v>138.02010361795789</v>
      </c>
      <c r="K138" s="109">
        <f>K8*1000000/0.086/RES_summary!K$6</f>
        <v>144.54916391711473</v>
      </c>
      <c r="L138" s="109">
        <f>L8*1000000/0.086/RES_summary!L$6</f>
        <v>148.4014009684835</v>
      </c>
      <c r="M138" s="109">
        <f>M8*1000000/0.086/RES_summary!M$6</f>
        <v>150.59155035111644</v>
      </c>
      <c r="N138" s="109">
        <f>N8*1000000/0.086/RES_summary!N$6</f>
        <v>153.09645994743553</v>
      </c>
      <c r="O138" s="109">
        <f>O8*1000000/0.086/RES_summary!O$6</f>
        <v>155.54396216427006</v>
      </c>
      <c r="P138" s="109">
        <f>P8*1000000/0.086/RES_summary!P$6</f>
        <v>156.75024746362445</v>
      </c>
      <c r="Q138" s="109">
        <f>Q8*1000000/0.086/RES_summary!Q$6</f>
        <v>158.55019936427746</v>
      </c>
    </row>
    <row r="139" spans="1:17" ht="12.95" customHeight="1" x14ac:dyDescent="0.25">
      <c r="A139" s="40" t="s">
        <v>129</v>
      </c>
      <c r="B139" s="55">
        <f t="shared" ref="B139" si="52">SUM(B140:B141)</f>
        <v>434.80942368186737</v>
      </c>
      <c r="C139" s="55">
        <f t="shared" ref="C139:Q139" si="53">SUM(C140:C141)</f>
        <v>495.9183776455813</v>
      </c>
      <c r="D139" s="55">
        <f t="shared" si="53"/>
        <v>548.08839407001904</v>
      </c>
      <c r="E139" s="55">
        <f t="shared" si="53"/>
        <v>590.4890449300741</v>
      </c>
      <c r="F139" s="55">
        <f t="shared" si="53"/>
        <v>647.02734083137352</v>
      </c>
      <c r="G139" s="55">
        <f t="shared" si="53"/>
        <v>692.97820831042623</v>
      </c>
      <c r="H139" s="55">
        <f t="shared" si="53"/>
        <v>752.16712992280179</v>
      </c>
      <c r="I139" s="55">
        <f t="shared" si="53"/>
        <v>819.53531893002332</v>
      </c>
      <c r="J139" s="55">
        <f t="shared" si="53"/>
        <v>882.00154222384526</v>
      </c>
      <c r="K139" s="55">
        <f t="shared" si="53"/>
        <v>916.57578558886803</v>
      </c>
      <c r="L139" s="55">
        <f t="shared" si="53"/>
        <v>960.94299101738454</v>
      </c>
      <c r="M139" s="55">
        <f t="shared" si="53"/>
        <v>972.05266747002827</v>
      </c>
      <c r="N139" s="55">
        <f t="shared" si="53"/>
        <v>978.88499563143512</v>
      </c>
      <c r="O139" s="55">
        <f t="shared" si="53"/>
        <v>964.46718452270261</v>
      </c>
      <c r="P139" s="55">
        <f t="shared" si="53"/>
        <v>941.13517209107636</v>
      </c>
      <c r="Q139" s="55">
        <f t="shared" si="53"/>
        <v>912.6764096683653</v>
      </c>
    </row>
    <row r="140" spans="1:17" ht="12" customHeight="1" x14ac:dyDescent="0.25">
      <c r="A140" s="87" t="s">
        <v>29</v>
      </c>
      <c r="B140" s="109">
        <f>B10*1000000/0.086/RES_summary!B$6</f>
        <v>325.0758525040327</v>
      </c>
      <c r="C140" s="109">
        <f>C10*1000000/0.086/RES_summary!C$6</f>
        <v>382.91672235357458</v>
      </c>
      <c r="D140" s="109">
        <f>D10*1000000/0.086/RES_summary!D$6</f>
        <v>432.25957205621398</v>
      </c>
      <c r="E140" s="109">
        <f>E10*1000000/0.086/RES_summary!E$6</f>
        <v>469.80999124691039</v>
      </c>
      <c r="F140" s="109">
        <f>F10*1000000/0.086/RES_summary!F$6</f>
        <v>520.8053561334051</v>
      </c>
      <c r="G140" s="109">
        <f>G10*1000000/0.086/RES_summary!G$6</f>
        <v>560.9384840461363</v>
      </c>
      <c r="H140" s="109">
        <f>H10*1000000/0.086/RES_summary!H$6</f>
        <v>610.31578504155436</v>
      </c>
      <c r="I140" s="109">
        <f>I10*1000000/0.086/RES_summary!I$6</f>
        <v>670.01874362212868</v>
      </c>
      <c r="J140" s="109">
        <f>J10*1000000/0.086/RES_summary!J$6</f>
        <v>724.13786115006519</v>
      </c>
      <c r="K140" s="109">
        <f>K10*1000000/0.086/RES_summary!K$6</f>
        <v>752.79118707950488</v>
      </c>
      <c r="L140" s="109">
        <f>L10*1000000/0.086/RES_summary!L$6</f>
        <v>791.3178175585706</v>
      </c>
      <c r="M140" s="109">
        <f>M10*1000000/0.086/RES_summary!M$6</f>
        <v>800.69409747397651</v>
      </c>
      <c r="N140" s="109">
        <f>N10*1000000/0.086/RES_summary!N$6</f>
        <v>805.96407079178209</v>
      </c>
      <c r="O140" s="109">
        <f>O10*1000000/0.086/RES_summary!O$6</f>
        <v>791.40858638423254</v>
      </c>
      <c r="P140" s="109">
        <f>P10*1000000/0.086/RES_summary!P$6</f>
        <v>771.42496690891232</v>
      </c>
      <c r="Q140" s="109">
        <f>Q10*1000000/0.086/RES_summary!Q$6</f>
        <v>748.59866824973881</v>
      </c>
    </row>
    <row r="141" spans="1:17" ht="12" customHeight="1" x14ac:dyDescent="0.25">
      <c r="A141" s="87" t="s">
        <v>28</v>
      </c>
      <c r="B141" s="109">
        <f>B11*1000000/0.086/RES_summary!B$6</f>
        <v>109.73357117783466</v>
      </c>
      <c r="C141" s="109">
        <f>C11*1000000/0.086/RES_summary!C$6</f>
        <v>113.00165529200673</v>
      </c>
      <c r="D141" s="109">
        <f>D11*1000000/0.086/RES_summary!D$6</f>
        <v>115.82882201380508</v>
      </c>
      <c r="E141" s="109">
        <f>E11*1000000/0.086/RES_summary!E$6</f>
        <v>120.67905368316367</v>
      </c>
      <c r="F141" s="109">
        <f>F11*1000000/0.086/RES_summary!F$6</f>
        <v>126.22198469796838</v>
      </c>
      <c r="G141" s="109">
        <f>G11*1000000/0.086/RES_summary!G$6</f>
        <v>132.03972426428996</v>
      </c>
      <c r="H141" s="109">
        <f>H11*1000000/0.086/RES_summary!H$6</f>
        <v>141.85134488124746</v>
      </c>
      <c r="I141" s="109">
        <f>I11*1000000/0.086/RES_summary!I$6</f>
        <v>149.51657530789464</v>
      </c>
      <c r="J141" s="109">
        <f>J11*1000000/0.086/RES_summary!J$6</f>
        <v>157.8636810737801</v>
      </c>
      <c r="K141" s="109">
        <f>K11*1000000/0.086/RES_summary!K$6</f>
        <v>163.78459850936318</v>
      </c>
      <c r="L141" s="109">
        <f>L11*1000000/0.086/RES_summary!L$6</f>
        <v>169.62517345881398</v>
      </c>
      <c r="M141" s="109">
        <f>M11*1000000/0.086/RES_summary!M$6</f>
        <v>171.35856999605176</v>
      </c>
      <c r="N141" s="109">
        <f>N11*1000000/0.086/RES_summary!N$6</f>
        <v>172.92092483965303</v>
      </c>
      <c r="O141" s="109">
        <f>O11*1000000/0.086/RES_summary!O$6</f>
        <v>173.0585981384701</v>
      </c>
      <c r="P141" s="109">
        <f>P11*1000000/0.086/RES_summary!P$6</f>
        <v>169.71020518216406</v>
      </c>
      <c r="Q141" s="109">
        <f>Q11*1000000/0.086/RES_summary!Q$6</f>
        <v>164.07774141862652</v>
      </c>
    </row>
    <row r="142" spans="1:17" ht="12.95" customHeight="1" x14ac:dyDescent="0.25">
      <c r="A142" s="40" t="s">
        <v>128</v>
      </c>
      <c r="B142" s="55">
        <f t="shared" ref="B142" si="54">SUM(B143:B144)</f>
        <v>755.62491534140963</v>
      </c>
      <c r="C142" s="55">
        <f t="shared" ref="C142:Q142" si="55">SUM(C143:C144)</f>
        <v>767.79748242208575</v>
      </c>
      <c r="D142" s="55">
        <f t="shared" si="55"/>
        <v>771.90038427453953</v>
      </c>
      <c r="E142" s="55">
        <f t="shared" si="55"/>
        <v>774.19530189936597</v>
      </c>
      <c r="F142" s="55">
        <f t="shared" si="55"/>
        <v>774.00220357322644</v>
      </c>
      <c r="G142" s="55">
        <f t="shared" si="55"/>
        <v>771.73576821680172</v>
      </c>
      <c r="H142" s="55">
        <f t="shared" si="55"/>
        <v>767.1617497172997</v>
      </c>
      <c r="I142" s="55">
        <f t="shared" si="55"/>
        <v>762.99721348393518</v>
      </c>
      <c r="J142" s="55">
        <f t="shared" si="55"/>
        <v>756.79073933442169</v>
      </c>
      <c r="K142" s="55">
        <f t="shared" si="55"/>
        <v>739.55405712951779</v>
      </c>
      <c r="L142" s="55">
        <f t="shared" si="55"/>
        <v>715.68248768334206</v>
      </c>
      <c r="M142" s="55">
        <f t="shared" si="55"/>
        <v>680.35299908152558</v>
      </c>
      <c r="N142" s="55">
        <f t="shared" si="55"/>
        <v>618.83017098090363</v>
      </c>
      <c r="O142" s="55">
        <f t="shared" si="55"/>
        <v>549.74915730214775</v>
      </c>
      <c r="P142" s="55">
        <f t="shared" si="55"/>
        <v>483.23658078606059</v>
      </c>
      <c r="Q142" s="55">
        <f t="shared" si="55"/>
        <v>422.97036907304664</v>
      </c>
    </row>
    <row r="143" spans="1:17" ht="12" customHeight="1" x14ac:dyDescent="0.25">
      <c r="A143" s="54" t="s">
        <v>50</v>
      </c>
      <c r="B143" s="53">
        <f>B13*1000000/0.086/RES_summary!B$6</f>
        <v>554.02425972975561</v>
      </c>
      <c r="C143" s="53">
        <f>C13*1000000/0.086/RES_summary!C$6</f>
        <v>547.41921289520701</v>
      </c>
      <c r="D143" s="53">
        <f>D13*1000000/0.086/RES_summary!D$6</f>
        <v>539.0360117430339</v>
      </c>
      <c r="E143" s="53">
        <f>E13*1000000/0.086/RES_summary!E$6</f>
        <v>531.51488615420988</v>
      </c>
      <c r="F143" s="53">
        <f>F13*1000000/0.086/RES_summary!F$6</f>
        <v>524.1791786832888</v>
      </c>
      <c r="G143" s="53">
        <f>G13*1000000/0.086/RES_summary!G$6</f>
        <v>517.3751134179937</v>
      </c>
      <c r="H143" s="53">
        <f>H13*1000000/0.086/RES_summary!H$6</f>
        <v>510.49862071807451</v>
      </c>
      <c r="I143" s="53">
        <f>I13*1000000/0.086/RES_summary!I$6</f>
        <v>503.95317895321227</v>
      </c>
      <c r="J143" s="53">
        <f>J13*1000000/0.086/RES_summary!J$6</f>
        <v>496.11300592283345</v>
      </c>
      <c r="K143" s="53">
        <f>K13*1000000/0.086/RES_summary!K$6</f>
        <v>479.18528011265704</v>
      </c>
      <c r="L143" s="53">
        <f>L13*1000000/0.086/RES_summary!L$6</f>
        <v>454.24568226374475</v>
      </c>
      <c r="M143" s="53">
        <f>M13*1000000/0.086/RES_summary!M$6</f>
        <v>418.68958122391348</v>
      </c>
      <c r="N143" s="53">
        <f>N13*1000000/0.086/RES_summary!N$6</f>
        <v>359.45558999099893</v>
      </c>
      <c r="O143" s="53">
        <f>O13*1000000/0.086/RES_summary!O$6</f>
        <v>292.33395306584868</v>
      </c>
      <c r="P143" s="53">
        <f>P13*1000000/0.086/RES_summary!P$6</f>
        <v>229.32429812125915</v>
      </c>
      <c r="Q143" s="53">
        <f>Q13*1000000/0.086/RES_summary!Q$6</f>
        <v>174.10563638868379</v>
      </c>
    </row>
    <row r="144" spans="1:17" ht="12" customHeight="1" x14ac:dyDescent="0.25">
      <c r="A144" s="49" t="s">
        <v>26</v>
      </c>
      <c r="B144" s="48">
        <f>B14*1000000/0.086/RES_summary!B$6</f>
        <v>201.60065561165396</v>
      </c>
      <c r="C144" s="48">
        <f>C14*1000000/0.086/RES_summary!C$6</f>
        <v>220.37826952687874</v>
      </c>
      <c r="D144" s="48">
        <f>D14*1000000/0.086/RES_summary!D$6</f>
        <v>232.86437253150561</v>
      </c>
      <c r="E144" s="48">
        <f>E14*1000000/0.086/RES_summary!E$6</f>
        <v>242.68041574515607</v>
      </c>
      <c r="F144" s="48">
        <f>F14*1000000/0.086/RES_summary!F$6</f>
        <v>249.82302488993764</v>
      </c>
      <c r="G144" s="48">
        <f>G14*1000000/0.086/RES_summary!G$6</f>
        <v>254.36065479880796</v>
      </c>
      <c r="H144" s="48">
        <f>H14*1000000/0.086/RES_summary!H$6</f>
        <v>256.66312899922525</v>
      </c>
      <c r="I144" s="48">
        <f>I14*1000000/0.086/RES_summary!I$6</f>
        <v>259.04403453072297</v>
      </c>
      <c r="J144" s="48">
        <f>J14*1000000/0.086/RES_summary!J$6</f>
        <v>260.67773341158824</v>
      </c>
      <c r="K144" s="48">
        <f>K14*1000000/0.086/RES_summary!K$6</f>
        <v>260.36877701686069</v>
      </c>
      <c r="L144" s="48">
        <f>L14*1000000/0.086/RES_summary!L$6</f>
        <v>261.43680541959736</v>
      </c>
      <c r="M144" s="48">
        <f>M14*1000000/0.086/RES_summary!M$6</f>
        <v>261.6634178576121</v>
      </c>
      <c r="N144" s="48">
        <f>N14*1000000/0.086/RES_summary!N$6</f>
        <v>259.37458098990476</v>
      </c>
      <c r="O144" s="48">
        <f>O14*1000000/0.086/RES_summary!O$6</f>
        <v>257.41520423629913</v>
      </c>
      <c r="P144" s="48">
        <f>P14*1000000/0.086/RES_summary!P$6</f>
        <v>253.91228266480141</v>
      </c>
      <c r="Q144" s="48">
        <f>Q14*1000000/0.086/RES_summary!Q$6</f>
        <v>248.86473268436285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84.544289242364684</v>
      </c>
      <c r="C3" s="144">
        <v>91.967437838586093</v>
      </c>
      <c r="D3" s="144">
        <v>97.984066557981009</v>
      </c>
      <c r="E3" s="144">
        <v>104.1971930576516</v>
      </c>
      <c r="F3" s="144">
        <v>108.51177277417909</v>
      </c>
      <c r="G3" s="144">
        <v>109.6100046710547</v>
      </c>
      <c r="H3" s="144">
        <v>111.20245305152726</v>
      </c>
      <c r="I3" s="144">
        <v>113.3469917367668</v>
      </c>
      <c r="J3" s="144">
        <v>114.06695559159678</v>
      </c>
      <c r="K3" s="144">
        <v>115.1519661400681</v>
      </c>
      <c r="L3" s="144">
        <v>115.44487098980468</v>
      </c>
      <c r="M3" s="144">
        <v>115.2443655083113</v>
      </c>
      <c r="N3" s="144">
        <v>115.16162121097047</v>
      </c>
      <c r="O3" s="144">
        <v>114.96056723803315</v>
      </c>
      <c r="P3" s="144">
        <v>114.91177071330264</v>
      </c>
      <c r="Q3" s="144">
        <v>115.77684001088512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112.22296012844423</v>
      </c>
      <c r="C5" s="144">
        <v>122.0763484105689</v>
      </c>
      <c r="D5" s="144">
        <v>130.06274099763871</v>
      </c>
      <c r="E5" s="144">
        <v>138.30996211326814</v>
      </c>
      <c r="F5" s="144">
        <v>144.03707759129659</v>
      </c>
      <c r="G5" s="144">
        <v>145.49485594012793</v>
      </c>
      <c r="H5" s="144">
        <v>147.60865064713732</v>
      </c>
      <c r="I5" s="144">
        <v>150.45528264941984</v>
      </c>
      <c r="J5" s="144">
        <v>151.41095305245415</v>
      </c>
      <c r="K5" s="144">
        <v>152.85118156003529</v>
      </c>
      <c r="L5" s="144">
        <v>153.23997954471278</v>
      </c>
      <c r="M5" s="144">
        <v>152.97383124709492</v>
      </c>
      <c r="N5" s="144">
        <v>152.8639975721708</v>
      </c>
      <c r="O5" s="144">
        <v>152.59712121433745</v>
      </c>
      <c r="P5" s="144">
        <v>152.53234935927409</v>
      </c>
      <c r="Q5" s="144">
        <v>153.6806307885808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2275937.2811209271</v>
      </c>
      <c r="C7" s="62">
        <v>2546980.4413121738</v>
      </c>
      <c r="D7" s="62">
        <v>2783018.4950961811</v>
      </c>
      <c r="E7" s="62">
        <v>3037659.5044112275</v>
      </c>
      <c r="F7" s="62">
        <v>3235999.0722599411</v>
      </c>
      <c r="G7" s="62">
        <v>3324672.4395308127</v>
      </c>
      <c r="H7" s="62">
        <v>3438403.0305647724</v>
      </c>
      <c r="I7" s="62">
        <v>3581372.1367148086</v>
      </c>
      <c r="J7" s="62">
        <v>3681733.4116632016</v>
      </c>
      <c r="K7" s="62">
        <v>3811018.71727248</v>
      </c>
      <c r="L7" s="62">
        <v>3924240.7313111173</v>
      </c>
      <c r="M7" s="62">
        <v>4035429.5609716806</v>
      </c>
      <c r="N7" s="62">
        <v>4175681.8812026829</v>
      </c>
      <c r="O7" s="62">
        <v>4341020.8181524407</v>
      </c>
      <c r="P7" s="62">
        <v>4492163.5070801489</v>
      </c>
      <c r="Q7" s="62">
        <v>4699359.7652381221</v>
      </c>
    </row>
    <row r="8" spans="1:17" ht="12.95" customHeight="1" x14ac:dyDescent="0.25">
      <c r="A8" s="133" t="s">
        <v>136</v>
      </c>
      <c r="B8" s="143"/>
      <c r="C8" s="143">
        <v>376923.87102313299</v>
      </c>
      <c r="D8" s="143">
        <v>350389.2214824445</v>
      </c>
      <c r="E8" s="143">
        <v>378140.27042935864</v>
      </c>
      <c r="F8" s="143">
        <v>331718.7698521713</v>
      </c>
      <c r="G8" s="143">
        <v>232722.90543460625</v>
      </c>
      <c r="H8" s="143">
        <v>269304.09225079173</v>
      </c>
      <c r="I8" s="143">
        <v>310988.48746421485</v>
      </c>
      <c r="J8" s="143">
        <v>281822.20676770731</v>
      </c>
      <c r="K8" s="143">
        <v>325263.1119741376</v>
      </c>
      <c r="L8" s="143">
        <v>324878.04491268448</v>
      </c>
      <c r="M8" s="143">
        <v>339777.34300453373</v>
      </c>
      <c r="N8" s="143">
        <v>387127.91464249115</v>
      </c>
      <c r="O8" s="143">
        <v>431964.5789141673</v>
      </c>
      <c r="P8" s="143">
        <v>528066.55995084031</v>
      </c>
      <c r="Q8" s="143">
        <v>557585.47964041925</v>
      </c>
    </row>
    <row r="9" spans="1:17" ht="12.95" customHeight="1" x14ac:dyDescent="0.25">
      <c r="A9" s="131" t="s">
        <v>135</v>
      </c>
      <c r="B9" s="142"/>
      <c r="C9" s="142">
        <f>B7+C8-C7</f>
        <v>105880.71083188616</v>
      </c>
      <c r="D9" s="142">
        <f t="shared" ref="D9:Q9" si="0">C7+D8-D7</f>
        <v>114351.16769843735</v>
      </c>
      <c r="E9" s="142">
        <f t="shared" si="0"/>
        <v>123499.26111431234</v>
      </c>
      <c r="F9" s="142">
        <f t="shared" si="0"/>
        <v>133379.20200345758</v>
      </c>
      <c r="G9" s="142">
        <f t="shared" si="0"/>
        <v>144049.5381637346</v>
      </c>
      <c r="H9" s="142">
        <f t="shared" si="0"/>
        <v>155573.50121683208</v>
      </c>
      <c r="I9" s="142">
        <f t="shared" si="0"/>
        <v>168019.38131417846</v>
      </c>
      <c r="J9" s="142">
        <f t="shared" si="0"/>
        <v>181460.93181931414</v>
      </c>
      <c r="K9" s="142">
        <f t="shared" si="0"/>
        <v>195977.80636485945</v>
      </c>
      <c r="L9" s="142">
        <f t="shared" si="0"/>
        <v>211656.03087404743</v>
      </c>
      <c r="M9" s="142">
        <f t="shared" si="0"/>
        <v>228588.51334397076</v>
      </c>
      <c r="N9" s="142">
        <f t="shared" si="0"/>
        <v>246875.59441148862</v>
      </c>
      <c r="O9" s="142">
        <f t="shared" si="0"/>
        <v>266625.6419644095</v>
      </c>
      <c r="P9" s="142">
        <f t="shared" si="0"/>
        <v>376923.87102313247</v>
      </c>
      <c r="Q9" s="142">
        <f t="shared" si="0"/>
        <v>350389.22148244642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8759.9999999999927</v>
      </c>
      <c r="D11" s="140">
        <v>8759.9999999999927</v>
      </c>
      <c r="E11" s="140">
        <v>8759.9999999999945</v>
      </c>
      <c r="F11" s="140">
        <v>8759.9999999999927</v>
      </c>
      <c r="G11" s="140">
        <v>8759.9999999999945</v>
      </c>
      <c r="H11" s="140">
        <v>8759.9999999999927</v>
      </c>
      <c r="I11" s="140">
        <v>8759.9999999999891</v>
      </c>
      <c r="J11" s="140">
        <v>8759.9999999999964</v>
      </c>
      <c r="K11" s="140">
        <v>8759.9999999999945</v>
      </c>
      <c r="L11" s="140">
        <v>8759.9999999999909</v>
      </c>
      <c r="M11" s="140">
        <v>8759.9999999999909</v>
      </c>
      <c r="N11" s="140">
        <v>8759.9999999999909</v>
      </c>
      <c r="O11" s="140">
        <v>8759.9999999999927</v>
      </c>
      <c r="P11" s="140">
        <v>8759.9999999999945</v>
      </c>
      <c r="Q11" s="140">
        <v>8759.9999999999927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49.308459006907711</v>
      </c>
      <c r="C13" s="137">
        <f t="shared" ref="C13:Q13" si="1">IF(C5=0,0,1000000*C5/C7)</f>
        <v>47.929833472799118</v>
      </c>
      <c r="D13" s="137">
        <f t="shared" si="1"/>
        <v>46.73441489045647</v>
      </c>
      <c r="E13" s="137">
        <f t="shared" si="1"/>
        <v>45.531752954015161</v>
      </c>
      <c r="F13" s="137">
        <f t="shared" si="1"/>
        <v>44.510852560506045</v>
      </c>
      <c r="G13" s="137">
        <f t="shared" si="1"/>
        <v>43.762162614931349</v>
      </c>
      <c r="H13" s="137">
        <f t="shared" si="1"/>
        <v>42.929420819784454</v>
      </c>
      <c r="I13" s="137">
        <f t="shared" si="1"/>
        <v>42.010513542285061</v>
      </c>
      <c r="J13" s="137">
        <f t="shared" si="1"/>
        <v>41.124909417071329</v>
      </c>
      <c r="K13" s="137">
        <f t="shared" si="1"/>
        <v>40.107696366663305</v>
      </c>
      <c r="L13" s="137">
        <f t="shared" si="1"/>
        <v>39.049586923153463</v>
      </c>
      <c r="M13" s="137">
        <f t="shared" si="1"/>
        <v>37.907694567777504</v>
      </c>
      <c r="N13" s="137">
        <f t="shared" si="1"/>
        <v>36.60815213445877</v>
      </c>
      <c r="O13" s="137">
        <f t="shared" si="1"/>
        <v>35.15235876691407</v>
      </c>
      <c r="P13" s="137">
        <f t="shared" si="1"/>
        <v>33.95520869150603</v>
      </c>
      <c r="Q13" s="137">
        <f t="shared" si="1"/>
        <v>32.70246128533929</v>
      </c>
    </row>
    <row r="14" spans="1:17" ht="12.95" customHeight="1" x14ac:dyDescent="0.25">
      <c r="A14" s="131" t="s">
        <v>132</v>
      </c>
      <c r="B14" s="130"/>
      <c r="C14" s="130">
        <v>39.992699138112741</v>
      </c>
      <c r="D14" s="130">
        <v>38.884964538222576</v>
      </c>
      <c r="E14" s="130">
        <v>37.913918433996066</v>
      </c>
      <c r="F14" s="130">
        <v>37.091173339009615</v>
      </c>
      <c r="G14" s="130">
        <v>36.784686407876329</v>
      </c>
      <c r="H14" s="130">
        <v>36.333960737619975</v>
      </c>
      <c r="I14" s="130">
        <v>35.793636185518288</v>
      </c>
      <c r="J14" s="130">
        <v>35.139989266938919</v>
      </c>
      <c r="K14" s="130">
        <v>34.137262204726461</v>
      </c>
      <c r="L14" s="130">
        <v>33.320905724806934</v>
      </c>
      <c r="M14" s="130">
        <v>32.389443465353594</v>
      </c>
      <c r="N14" s="130">
        <v>31.160815316201145</v>
      </c>
      <c r="O14" s="130">
        <v>29.817313288825094</v>
      </c>
      <c r="P14" s="130">
        <v>28.423369808031183</v>
      </c>
      <c r="Q14" s="130">
        <v>26.494868357680389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1.0001605227700672</v>
      </c>
      <c r="C16" s="134">
        <f>C7/RES_summary!C$6</f>
        <v>1.0995112560737665</v>
      </c>
      <c r="D16" s="134">
        <f>D7/RES_summary!D$6</f>
        <v>1.1789958373615836</v>
      </c>
      <c r="E16" s="134">
        <f>E7/RES_summary!E$6</f>
        <v>1.2631199584559216</v>
      </c>
      <c r="F16" s="134">
        <f>F7/RES_summary!F$6</f>
        <v>1.3198844865235682</v>
      </c>
      <c r="G16" s="134">
        <f>G7/RES_summary!G$6</f>
        <v>1.3485064132485507</v>
      </c>
      <c r="H16" s="134">
        <f>H7/RES_summary!H$6</f>
        <v>1.383714419433143</v>
      </c>
      <c r="I16" s="134">
        <f>I7/RES_summary!I$6</f>
        <v>1.4286247083370631</v>
      </c>
      <c r="J16" s="134">
        <f>J7/RES_summary!J$6</f>
        <v>1.451720646824733</v>
      </c>
      <c r="K16" s="134">
        <f>K7/RES_summary!K$6</f>
        <v>1.4896870528312436</v>
      </c>
      <c r="L16" s="134">
        <f>L7/RES_summary!L$6</f>
        <v>1.5194128438694319</v>
      </c>
      <c r="M16" s="134">
        <f>M7/RES_summary!M$6</f>
        <v>1.5510270322620332</v>
      </c>
      <c r="N16" s="134">
        <f>N7/RES_summary!N$6</f>
        <v>1.5902525179784137</v>
      </c>
      <c r="O16" s="134">
        <f>O7/RES_summary!O$6</f>
        <v>1.6390797704893205</v>
      </c>
      <c r="P16" s="134">
        <f>P7/RES_summary!P$6</f>
        <v>1.6843747706492065</v>
      </c>
      <c r="Q16" s="134">
        <f>Q7/RES_summary!Q$6</f>
        <v>1.7408685543851496</v>
      </c>
    </row>
    <row r="17" spans="1:17" ht="12.95" customHeight="1" x14ac:dyDescent="0.25">
      <c r="A17" s="133" t="s">
        <v>49</v>
      </c>
      <c r="B17" s="132">
        <f>1000000*B5/RES_summary!B$6</f>
        <v>49.316374137335238</v>
      </c>
      <c r="C17" s="132">
        <f>1000000*C5/RES_summary!C$6</f>
        <v>52.699391405083816</v>
      </c>
      <c r="D17" s="132">
        <f>1000000*D5/RES_summary!D$6</f>
        <v>55.099680617377395</v>
      </c>
      <c r="E17" s="132">
        <f>1000000*E5/RES_summary!E$6</f>
        <v>57.512065899700914</v>
      </c>
      <c r="F17" s="132">
        <f>1000000*F5/RES_summary!F$6</f>
        <v>58.749183776549764</v>
      </c>
      <c r="G17" s="132">
        <f>1000000*G5/RES_summary!G$6</f>
        <v>59.013556943860891</v>
      </c>
      <c r="H17" s="132">
        <f>1000000*H5/RES_summary!H$6</f>
        <v>59.402058606249128</v>
      </c>
      <c r="I17" s="132">
        <f>1000000*I5/RES_summary!I$6</f>
        <v>60.017257656437238</v>
      </c>
      <c r="J17" s="132">
        <f>1000000*J5/RES_summary!J$6</f>
        <v>59.701880099559347</v>
      </c>
      <c r="K17" s="132">
        <f>1000000*K5/RES_summary!K$6</f>
        <v>59.747915996305032</v>
      </c>
      <c r="L17" s="132">
        <f>1000000*L5/RES_summary!L$6</f>
        <v>59.332443918835182</v>
      </c>
      <c r="M17" s="132">
        <f>1000000*M5/RES_summary!M$6</f>
        <v>58.795859005355538</v>
      </c>
      <c r="N17" s="132">
        <f>1000000*N5/RES_summary!N$6</f>
        <v>58.216206110359899</v>
      </c>
      <c r="O17" s="132">
        <f>1000000*O5/RES_summary!O$6</f>
        <v>57.617520139831768</v>
      </c>
      <c r="P17" s="132">
        <f>1000000*P5/RES_summary!P$6</f>
        <v>57.193296852101412</v>
      </c>
      <c r="Q17" s="132">
        <f>1000000*Q5/RES_summary!Q$6</f>
        <v>56.930686502644924</v>
      </c>
    </row>
    <row r="18" spans="1:17" ht="12.95" customHeight="1" x14ac:dyDescent="0.25">
      <c r="A18" s="131" t="s">
        <v>48</v>
      </c>
      <c r="B18" s="130">
        <f>B3*1000000/0.086/RES_summary!B$6</f>
        <v>432.01143744305642</v>
      </c>
      <c r="C18" s="130">
        <f>C3*1000000/0.086/RES_summary!C$6</f>
        <v>461.64666870853387</v>
      </c>
      <c r="D18" s="130">
        <f>D3*1000000/0.086/RES_summary!D$6</f>
        <v>482.67320220822552</v>
      </c>
      <c r="E18" s="130">
        <f>E3*1000000/0.086/RES_summary!E$6</f>
        <v>503.80569728137971</v>
      </c>
      <c r="F18" s="130">
        <f>F3*1000000/0.086/RES_summary!F$6</f>
        <v>514.64284988257543</v>
      </c>
      <c r="G18" s="130">
        <f>G3*1000000/0.086/RES_summary!G$6</f>
        <v>516.95875882822099</v>
      </c>
      <c r="H18" s="130">
        <f>H3*1000000/0.086/RES_summary!H$6</f>
        <v>520.36203339074189</v>
      </c>
      <c r="I18" s="130">
        <f>I3*1000000/0.086/RES_summary!I$6</f>
        <v>525.75117707038964</v>
      </c>
      <c r="J18" s="130">
        <f>J3*1000000/0.086/RES_summary!J$6</f>
        <v>522.98846967213956</v>
      </c>
      <c r="K18" s="130">
        <f>K3*1000000/0.086/RES_summary!K$6</f>
        <v>523.3917441276318</v>
      </c>
      <c r="L18" s="130">
        <f>L3*1000000/0.086/RES_summary!L$6</f>
        <v>519.75220872899558</v>
      </c>
      <c r="M18" s="130">
        <f>M3*1000000/0.086/RES_summary!M$6</f>
        <v>515.05172488691392</v>
      </c>
      <c r="N18" s="130">
        <f>N3*1000000/0.086/RES_summary!N$6</f>
        <v>509.97396552675212</v>
      </c>
      <c r="O18" s="130">
        <f>O3*1000000/0.086/RES_summary!O$6</f>
        <v>504.72947642492579</v>
      </c>
      <c r="P18" s="130">
        <f>P3*1000000/0.086/RES_summary!P$6</f>
        <v>501.01328042440804</v>
      </c>
      <c r="Q18" s="130">
        <f>Q3*1000000/0.086/RES_summary!Q$6</f>
        <v>498.71281376316909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31.913643304526932</v>
      </c>
      <c r="C3" s="144">
        <v>33.018491867013374</v>
      </c>
      <c r="D3" s="144">
        <v>32.919089939695553</v>
      </c>
      <c r="E3" s="144">
        <v>32.923114086119142</v>
      </c>
      <c r="F3" s="144">
        <v>33.503117849594311</v>
      </c>
      <c r="G3" s="144">
        <v>34.364224090395517</v>
      </c>
      <c r="H3" s="144">
        <v>34.678233638861641</v>
      </c>
      <c r="I3" s="144">
        <v>35.814806416245084</v>
      </c>
      <c r="J3" s="144">
        <v>36.870222517349411</v>
      </c>
      <c r="K3" s="144">
        <v>37.278783938628116</v>
      </c>
      <c r="L3" s="144">
        <v>37.846354930371426</v>
      </c>
      <c r="M3" s="144">
        <v>38.408627323659331</v>
      </c>
      <c r="N3" s="144">
        <v>38.470639489085414</v>
      </c>
      <c r="O3" s="144">
        <v>38.812525661613741</v>
      </c>
      <c r="P3" s="144">
        <v>39.238211809518724</v>
      </c>
      <c r="Q3" s="144">
        <v>39.19352755138361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483.76198142760995</v>
      </c>
      <c r="C5" s="144">
        <v>490.59864618064807</v>
      </c>
      <c r="D5" s="144">
        <v>495.92517973248476</v>
      </c>
      <c r="E5" s="144">
        <v>500.19197170015559</v>
      </c>
      <c r="F5" s="144">
        <v>506.81350235473963</v>
      </c>
      <c r="G5" s="144">
        <v>510.57283337435138</v>
      </c>
      <c r="H5" s="144">
        <v>516.21436353445938</v>
      </c>
      <c r="I5" s="144">
        <v>524.38553478612766</v>
      </c>
      <c r="J5" s="144">
        <v>532.60576044119296</v>
      </c>
      <c r="K5" s="144">
        <v>538.95590742663398</v>
      </c>
      <c r="L5" s="144">
        <v>543.21589107863736</v>
      </c>
      <c r="M5" s="144">
        <v>549.41298054787239</v>
      </c>
      <c r="N5" s="144">
        <v>555.989698827957</v>
      </c>
      <c r="O5" s="144">
        <v>555.97416041019801</v>
      </c>
      <c r="P5" s="144">
        <v>557.95770534385861</v>
      </c>
      <c r="Q5" s="144">
        <v>553.72819382457135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1593721.3858370155</v>
      </c>
      <c r="C7" s="62">
        <v>1641842.2655508649</v>
      </c>
      <c r="D7" s="62">
        <v>1686439.9593510523</v>
      </c>
      <c r="E7" s="62">
        <v>1730387.4747886476</v>
      </c>
      <c r="F7" s="62">
        <v>1786212.654524388</v>
      </c>
      <c r="G7" s="62">
        <v>1835998.8117046223</v>
      </c>
      <c r="H7" s="62">
        <v>1898690.4512846658</v>
      </c>
      <c r="I7" s="62">
        <v>1981740.1783958368</v>
      </c>
      <c r="J7" s="62">
        <v>2074253.4740314749</v>
      </c>
      <c r="K7" s="62">
        <v>2167399.3814811707</v>
      </c>
      <c r="L7" s="62">
        <v>2262369.3604786834</v>
      </c>
      <c r="M7" s="62">
        <v>2388321.2123471294</v>
      </c>
      <c r="N7" s="62">
        <v>2546710.2973412243</v>
      </c>
      <c r="O7" s="62">
        <v>2700415.06323503</v>
      </c>
      <c r="P7" s="62">
        <v>2858123.0854761302</v>
      </c>
      <c r="Q7" s="62">
        <v>3035554.1706012627</v>
      </c>
    </row>
    <row r="8" spans="1:17" ht="12.95" customHeight="1" x14ac:dyDescent="0.25">
      <c r="A8" s="133" t="s">
        <v>136</v>
      </c>
      <c r="B8" s="143"/>
      <c r="C8" s="143">
        <v>151443.28710184543</v>
      </c>
      <c r="D8" s="143">
        <v>150813.12859504699</v>
      </c>
      <c r="E8" s="143">
        <v>153136.98240671156</v>
      </c>
      <c r="F8" s="143">
        <v>168071.95177999066</v>
      </c>
      <c r="G8" s="143">
        <v>165175.83884172459</v>
      </c>
      <c r="H8" s="143">
        <v>181312.23232805563</v>
      </c>
      <c r="I8" s="143">
        <v>204991.69645612707</v>
      </c>
      <c r="J8" s="143">
        <v>217869.64012225348</v>
      </c>
      <c r="K8" s="143">
        <v>222012.22958193591</v>
      </c>
      <c r="L8" s="143">
        <v>227444.55814945576</v>
      </c>
      <c r="M8" s="143">
        <v>262135.71923664358</v>
      </c>
      <c r="N8" s="143">
        <v>298386.1006486023</v>
      </c>
      <c r="O8" s="143">
        <v>297621.69798663881</v>
      </c>
      <c r="P8" s="143">
        <v>309151.30934294598</v>
      </c>
      <c r="Q8" s="143">
        <v>328244.21372017922</v>
      </c>
    </row>
    <row r="9" spans="1:17" ht="12.95" customHeight="1" x14ac:dyDescent="0.25">
      <c r="A9" s="131" t="s">
        <v>135</v>
      </c>
      <c r="B9" s="142"/>
      <c r="C9" s="142">
        <f>B7+C8-C7</f>
        <v>103322.40738799609</v>
      </c>
      <c r="D9" s="142">
        <f t="shared" ref="D9:Q9" si="0">C7+D8-D7</f>
        <v>106215.4347948595</v>
      </c>
      <c r="E9" s="142">
        <f t="shared" si="0"/>
        <v>109189.46696911613</v>
      </c>
      <c r="F9" s="142">
        <f t="shared" si="0"/>
        <v>112246.77204425028</v>
      </c>
      <c r="G9" s="142">
        <f t="shared" si="0"/>
        <v>115389.68166149035</v>
      </c>
      <c r="H9" s="142">
        <f t="shared" si="0"/>
        <v>118620.59274801216</v>
      </c>
      <c r="I9" s="142">
        <f t="shared" si="0"/>
        <v>121941.9693449561</v>
      </c>
      <c r="J9" s="142">
        <f t="shared" si="0"/>
        <v>125356.34448661562</v>
      </c>
      <c r="K9" s="142">
        <f t="shared" si="0"/>
        <v>128866.32213224005</v>
      </c>
      <c r="L9" s="142">
        <f t="shared" si="0"/>
        <v>132474.57915194286</v>
      </c>
      <c r="M9" s="142">
        <f t="shared" si="0"/>
        <v>136183.86736819753</v>
      </c>
      <c r="N9" s="142">
        <f t="shared" si="0"/>
        <v>139997.01565450756</v>
      </c>
      <c r="O9" s="142">
        <f t="shared" si="0"/>
        <v>143916.93209283287</v>
      </c>
      <c r="P9" s="142">
        <f t="shared" si="0"/>
        <v>151443.28710184572</v>
      </c>
      <c r="Q9" s="142">
        <f t="shared" si="0"/>
        <v>150813.1285950467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767.08978770702299</v>
      </c>
      <c r="C11" s="140">
        <v>782.58665190169165</v>
      </c>
      <c r="D11" s="140">
        <v>771.85053556735545</v>
      </c>
      <c r="E11" s="140">
        <v>765.35996105035144</v>
      </c>
      <c r="F11" s="140">
        <v>768.66763804825291</v>
      </c>
      <c r="G11" s="140">
        <v>782.61900150519011</v>
      </c>
      <c r="H11" s="140">
        <v>781.13919982694688</v>
      </c>
      <c r="I11" s="140">
        <v>794.16995659128861</v>
      </c>
      <c r="J11" s="140">
        <v>804.95471413688335</v>
      </c>
      <c r="K11" s="140">
        <v>804.28514813806032</v>
      </c>
      <c r="L11" s="140">
        <v>810.12706322962936</v>
      </c>
      <c r="M11" s="140">
        <v>812.8893226705095</v>
      </c>
      <c r="N11" s="140">
        <v>804.57069305049743</v>
      </c>
      <c r="O11" s="140">
        <v>811.74354864399754</v>
      </c>
      <c r="P11" s="140">
        <v>817.72914413590865</v>
      </c>
      <c r="Q11" s="140">
        <v>823.03682120678377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303.54237931841539</v>
      </c>
      <c r="C13" s="137">
        <f t="shared" ref="C13:Q13" si="1">IF(C5=0,0,1000000*C5/C7)</f>
        <v>298.80985309879583</v>
      </c>
      <c r="D13" s="137">
        <f t="shared" si="1"/>
        <v>294.06631228266104</v>
      </c>
      <c r="E13" s="137">
        <f t="shared" si="1"/>
        <v>289.06356465695632</v>
      </c>
      <c r="F13" s="137">
        <f t="shared" si="1"/>
        <v>283.73637431747341</v>
      </c>
      <c r="G13" s="137">
        <f t="shared" si="1"/>
        <v>278.08995851163598</v>
      </c>
      <c r="H13" s="137">
        <f t="shared" si="1"/>
        <v>271.87915923060837</v>
      </c>
      <c r="I13" s="137">
        <f t="shared" si="1"/>
        <v>264.608620495651</v>
      </c>
      <c r="J13" s="137">
        <f t="shared" si="1"/>
        <v>256.76985339985077</v>
      </c>
      <c r="K13" s="137">
        <f t="shared" si="1"/>
        <v>248.66478787048419</v>
      </c>
      <c r="L13" s="137">
        <f t="shared" si="1"/>
        <v>240.10928567548362</v>
      </c>
      <c r="M13" s="137">
        <f t="shared" si="1"/>
        <v>230.04149429629496</v>
      </c>
      <c r="N13" s="137">
        <f t="shared" si="1"/>
        <v>218.31682206194105</v>
      </c>
      <c r="O13" s="137">
        <f t="shared" si="1"/>
        <v>205.88470564378898</v>
      </c>
      <c r="P13" s="137">
        <f t="shared" si="1"/>
        <v>195.21822141921831</v>
      </c>
      <c r="Q13" s="137">
        <f t="shared" si="1"/>
        <v>182.41420271373136</v>
      </c>
    </row>
    <row r="14" spans="1:17" ht="12.95" customHeight="1" x14ac:dyDescent="0.25">
      <c r="A14" s="131" t="s">
        <v>132</v>
      </c>
      <c r="B14" s="130"/>
      <c r="C14" s="130">
        <v>252.23563790455887</v>
      </c>
      <c r="D14" s="130">
        <v>249.09913148663375</v>
      </c>
      <c r="E14" s="130">
        <v>244.29384711675138</v>
      </c>
      <c r="F14" s="130">
        <v>242.11763164966229</v>
      </c>
      <c r="G14" s="130">
        <v>234.81030768125834</v>
      </c>
      <c r="H14" s="130">
        <v>229.70268792259452</v>
      </c>
      <c r="I14" s="130">
        <v>220.42710776375284</v>
      </c>
      <c r="J14" s="130">
        <v>212.3801585995536</v>
      </c>
      <c r="K14" s="130">
        <v>204.7929391326368</v>
      </c>
      <c r="L14" s="130">
        <v>195.52735386953998</v>
      </c>
      <c r="M14" s="130">
        <v>181.33608320676493</v>
      </c>
      <c r="N14" s="130">
        <v>164.45720964436333</v>
      </c>
      <c r="O14" s="130">
        <v>146.7277079235883</v>
      </c>
      <c r="P14" s="130">
        <v>129.97822699687316</v>
      </c>
      <c r="Q14" s="130">
        <v>101.56434275773915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0.7003607821844422</v>
      </c>
      <c r="C16" s="134">
        <f>C7/RES_summary!C$6</f>
        <v>0.70877028436888989</v>
      </c>
      <c r="D16" s="134">
        <f>D7/RES_summary!D$6</f>
        <v>0.71444214098419545</v>
      </c>
      <c r="E16" s="134">
        <f>E7/RES_summary!E$6</f>
        <v>0.71952993812956112</v>
      </c>
      <c r="F16" s="134">
        <f>F7/RES_summary!F$6</f>
        <v>0.72855223987821982</v>
      </c>
      <c r="G16" s="134">
        <f>G7/RES_summary!G$6</f>
        <v>0.74469176056628339</v>
      </c>
      <c r="H16" s="134">
        <f>H7/RES_summary!H$6</f>
        <v>0.76408883197473143</v>
      </c>
      <c r="I16" s="134">
        <f>I7/RES_summary!I$6</f>
        <v>0.79052465822711648</v>
      </c>
      <c r="J16" s="134">
        <f>J7/RES_summary!J$6</f>
        <v>0.81788556049719907</v>
      </c>
      <c r="K16" s="134">
        <f>K7/RES_summary!K$6</f>
        <v>0.84721357632631555</v>
      </c>
      <c r="L16" s="134">
        <f>L7/RES_summary!L$6</f>
        <v>0.8759587648282473</v>
      </c>
      <c r="M16" s="134">
        <f>M7/RES_summary!M$6</f>
        <v>0.91795698725646158</v>
      </c>
      <c r="N16" s="134">
        <f>N7/RES_summary!N$6</f>
        <v>0.96988050769374656</v>
      </c>
      <c r="O16" s="134">
        <f>O7/RES_summary!O$6</f>
        <v>1.0196209342200269</v>
      </c>
      <c r="P16" s="134">
        <f>P7/RES_summary!P$6</f>
        <v>1.0716774687738821</v>
      </c>
      <c r="Q16" s="134">
        <f>Q7/RES_summary!Q$6</f>
        <v>1.1245150541192201</v>
      </c>
    </row>
    <row r="17" spans="1:17" ht="12.95" customHeight="1" x14ac:dyDescent="0.25">
      <c r="A17" s="133" t="s">
        <v>49</v>
      </c>
      <c r="B17" s="132">
        <f>1000000*B5/RES_summary!B$6</f>
        <v>212.58917820557204</v>
      </c>
      <c r="C17" s="132">
        <f>1000000*C5/RES_summary!C$6</f>
        <v>211.78754455305975</v>
      </c>
      <c r="D17" s="132">
        <f>1000000*D5/RES_summary!D$6</f>
        <v>210.09336573855137</v>
      </c>
      <c r="E17" s="132">
        <f>1000000*E5/RES_summary!E$6</f>
        <v>207.98988879313015</v>
      </c>
      <c r="F17" s="132">
        <f>1000000*F5/RES_summary!F$6</f>
        <v>206.71677104392026</v>
      </c>
      <c r="G17" s="132">
        <f>1000000*G5/RES_summary!G$6</f>
        <v>207.0913007998349</v>
      </c>
      <c r="H17" s="132">
        <f>1000000*H5/RES_summary!H$6</f>
        <v>207.73982921478756</v>
      </c>
      <c r="I17" s="132">
        <f>1000000*I5/RES_summary!I$6</f>
        <v>209.17963928127327</v>
      </c>
      <c r="J17" s="132">
        <f>1000000*J5/RES_summary!J$6</f>
        <v>210.00835546672059</v>
      </c>
      <c r="K17" s="132">
        <f>1000000*K5/RES_summary!K$6</f>
        <v>210.67218423817752</v>
      </c>
      <c r="L17" s="132">
        <f>1000000*L5/RES_summary!L$6</f>
        <v>210.3258333040894</v>
      </c>
      <c r="M17" s="132">
        <f>1000000*M5/RES_summary!M$6</f>
        <v>211.16819704820142</v>
      </c>
      <c r="N17" s="132">
        <f>1000000*N5/RES_summary!N$6</f>
        <v>211.7412302195207</v>
      </c>
      <c r="O17" s="132">
        <f>1000000*O5/RES_summary!O$6</f>
        <v>209.92435591013535</v>
      </c>
      <c r="P17" s="132">
        <f>1000000*P5/RES_summary!P$6</f>
        <v>209.21096938908713</v>
      </c>
      <c r="Q17" s="132">
        <f>1000000*Q5/RES_summary!Q$6</f>
        <v>205.12751703674599</v>
      </c>
    </row>
    <row r="18" spans="1:17" ht="12.95" customHeight="1" x14ac:dyDescent="0.25">
      <c r="A18" s="131" t="s">
        <v>48</v>
      </c>
      <c r="B18" s="130">
        <f>B3*1000000/0.086/RES_summary!B$6</f>
        <v>163.07498757852275</v>
      </c>
      <c r="C18" s="130">
        <f>C3*1000000/0.086/RES_summary!C$6</f>
        <v>165.74210540625936</v>
      </c>
      <c r="D18" s="130">
        <f>D3*1000000/0.086/RES_summary!D$6</f>
        <v>162.16067686444913</v>
      </c>
      <c r="E18" s="130">
        <f>E3*1000000/0.086/RES_summary!E$6</f>
        <v>159.18713318557701</v>
      </c>
      <c r="F18" s="130">
        <f>F3*1000000/0.086/RES_summary!F$6</f>
        <v>158.89649214329168</v>
      </c>
      <c r="G18" s="130">
        <f>G3*1000000/0.086/RES_summary!G$6</f>
        <v>162.07358705237777</v>
      </c>
      <c r="H18" s="130">
        <f>H3*1000000/0.086/RES_summary!H$6</f>
        <v>162.27372396502577</v>
      </c>
      <c r="I18" s="130">
        <f>I3*1000000/0.086/RES_summary!I$6</f>
        <v>166.12418504779021</v>
      </c>
      <c r="J18" s="130">
        <f>J3*1000000/0.086/RES_summary!J$6</f>
        <v>169.04721574107106</v>
      </c>
      <c r="K18" s="130">
        <f>K3*1000000/0.086/RES_summary!K$6</f>
        <v>169.44050890857133</v>
      </c>
      <c r="L18" s="130">
        <f>L3*1000000/0.086/RES_summary!L$6</f>
        <v>170.39064965596651</v>
      </c>
      <c r="M18" s="130">
        <f>M3*1000000/0.086/RES_summary!M$6</f>
        <v>171.65637266806507</v>
      </c>
      <c r="N18" s="130">
        <f>N3*1000000/0.086/RES_summary!N$6</f>
        <v>170.3607883450847</v>
      </c>
      <c r="O18" s="130">
        <f>O3*1000000/0.086/RES_summary!O$6</f>
        <v>170.4047416132988</v>
      </c>
      <c r="P18" s="130">
        <f>P3*1000000/0.086/RES_summary!P$6</f>
        <v>171.07790694238199</v>
      </c>
      <c r="Q18" s="130">
        <f>Q3*1000000/0.086/RES_summary!Q$6</f>
        <v>168.82749956396378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25.891333763740739</v>
      </c>
      <c r="C3" s="144">
        <v>27.981400254782276</v>
      </c>
      <c r="D3" s="144">
        <v>30.098933559760116</v>
      </c>
      <c r="E3" s="144">
        <v>32.291130525746915</v>
      </c>
      <c r="F3" s="144">
        <v>35.801725390735889</v>
      </c>
      <c r="G3" s="144">
        <v>38.785093225865076</v>
      </c>
      <c r="H3" s="144">
        <v>42.285983786253084</v>
      </c>
      <c r="I3" s="144">
        <v>46.513397877202102</v>
      </c>
      <c r="J3" s="144">
        <v>50.424694574163055</v>
      </c>
      <c r="K3" s="144">
        <v>54.330632991486077</v>
      </c>
      <c r="L3" s="144">
        <v>57.8999262485193</v>
      </c>
      <c r="M3" s="144">
        <v>58.639644058095584</v>
      </c>
      <c r="N3" s="144">
        <v>59.103445357631848</v>
      </c>
      <c r="O3" s="144">
        <v>59.633119112156471</v>
      </c>
      <c r="P3" s="144">
        <v>60.188093092842415</v>
      </c>
      <c r="Q3" s="144">
        <v>60.745878886247851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1218.114112150191</v>
      </c>
      <c r="C5" s="144">
        <v>1304.0367770104813</v>
      </c>
      <c r="D5" s="144">
        <v>1391.4786824585578</v>
      </c>
      <c r="E5" s="144">
        <v>1482.0371087232625</v>
      </c>
      <c r="F5" s="144">
        <v>1631.4345744001298</v>
      </c>
      <c r="G5" s="144">
        <v>1753.0747660002116</v>
      </c>
      <c r="H5" s="144">
        <v>1896.7097899196253</v>
      </c>
      <c r="I5" s="144">
        <v>2071.5001021627254</v>
      </c>
      <c r="J5" s="144">
        <v>2235.833194552667</v>
      </c>
      <c r="K5" s="144">
        <v>2402.5381686338883</v>
      </c>
      <c r="L5" s="144">
        <v>2548.4391597898862</v>
      </c>
      <c r="M5" s="144">
        <v>2623.8507735123671</v>
      </c>
      <c r="N5" s="144">
        <v>2641.1263982500564</v>
      </c>
      <c r="O5" s="144">
        <v>2649.4159428370795</v>
      </c>
      <c r="P5" s="144">
        <v>2655.9862669973622</v>
      </c>
      <c r="Q5" s="144">
        <v>2661.4765545524269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655882.98653091444</v>
      </c>
      <c r="C7" s="62">
        <v>709993.68045275926</v>
      </c>
      <c r="D7" s="62">
        <v>767880.9491406054</v>
      </c>
      <c r="E7" s="62">
        <v>830077.11148190114</v>
      </c>
      <c r="F7" s="62">
        <v>932053.5129151009</v>
      </c>
      <c r="G7" s="62">
        <v>1020108.1954501477</v>
      </c>
      <c r="H7" s="62">
        <v>1126589.1414381908</v>
      </c>
      <c r="I7" s="62">
        <v>1257597.3435864623</v>
      </c>
      <c r="J7" s="62">
        <v>1385699.6467461323</v>
      </c>
      <c r="K7" s="62">
        <v>1521501.5646325245</v>
      </c>
      <c r="L7" s="62">
        <v>1652661.1779666983</v>
      </c>
      <c r="M7" s="62">
        <v>1744034.261039674</v>
      </c>
      <c r="N7" s="62">
        <v>1800992.5869648485</v>
      </c>
      <c r="O7" s="62">
        <v>1868906.2117847796</v>
      </c>
      <c r="P7" s="62">
        <v>1948020.9484065366</v>
      </c>
      <c r="Q7" s="62">
        <v>2049103.9074439474</v>
      </c>
    </row>
    <row r="8" spans="1:17" ht="12.95" customHeight="1" x14ac:dyDescent="0.25">
      <c r="A8" s="133" t="s">
        <v>136</v>
      </c>
      <c r="B8" s="143"/>
      <c r="C8" s="143">
        <v>84623.554452971439</v>
      </c>
      <c r="D8" s="143">
        <v>90841.158061462716</v>
      </c>
      <c r="E8" s="143">
        <v>97786.362864801398</v>
      </c>
      <c r="F8" s="143">
        <v>140413.81799858576</v>
      </c>
      <c r="G8" s="143">
        <v>129567.09242566436</v>
      </c>
      <c r="H8" s="143">
        <v>151314.34866990961</v>
      </c>
      <c r="I8" s="143">
        <v>179428.27704468754</v>
      </c>
      <c r="J8" s="143">
        <v>180395.98404779891</v>
      </c>
      <c r="K8" s="143">
        <v>192279.09324557206</v>
      </c>
      <c r="L8" s="143">
        <v>192154.9627220871</v>
      </c>
      <c r="M8" s="143">
        <v>157248.0604119231</v>
      </c>
      <c r="N8" s="143">
        <v>128103.30145123729</v>
      </c>
      <c r="O8" s="143">
        <v>144750.19838807924</v>
      </c>
      <c r="P8" s="143">
        <v>163738.29107472755</v>
      </c>
      <c r="Q8" s="143">
        <v>191924.11709887371</v>
      </c>
    </row>
    <row r="9" spans="1:17" ht="12.95" customHeight="1" x14ac:dyDescent="0.25">
      <c r="A9" s="131" t="s">
        <v>135</v>
      </c>
      <c r="B9" s="142"/>
      <c r="C9" s="142">
        <f>B7+C8-C7</f>
        <v>30512.860531126615</v>
      </c>
      <c r="D9" s="142">
        <f t="shared" ref="D9:Q9" si="0">C7+D8-D7</f>
        <v>32953.889373616548</v>
      </c>
      <c r="E9" s="142">
        <f t="shared" si="0"/>
        <v>35590.200523505686</v>
      </c>
      <c r="F9" s="142">
        <f t="shared" si="0"/>
        <v>38437.416565385996</v>
      </c>
      <c r="G9" s="142">
        <f t="shared" si="0"/>
        <v>41512.409890617593</v>
      </c>
      <c r="H9" s="142">
        <f t="shared" si="0"/>
        <v>44833.402681866428</v>
      </c>
      <c r="I9" s="142">
        <f t="shared" si="0"/>
        <v>48420.074896415928</v>
      </c>
      <c r="J9" s="142">
        <f t="shared" si="0"/>
        <v>52293.680888128933</v>
      </c>
      <c r="K9" s="142">
        <f t="shared" si="0"/>
        <v>56477.175359179964</v>
      </c>
      <c r="L9" s="142">
        <f t="shared" si="0"/>
        <v>60995.349387913244</v>
      </c>
      <c r="M9" s="142">
        <f t="shared" si="0"/>
        <v>65874.977338947356</v>
      </c>
      <c r="N9" s="142">
        <f t="shared" si="0"/>
        <v>71144.975526062772</v>
      </c>
      <c r="O9" s="142">
        <f t="shared" si="0"/>
        <v>76836.573568148073</v>
      </c>
      <c r="P9" s="142">
        <f t="shared" si="0"/>
        <v>84623.554452970624</v>
      </c>
      <c r="Q9" s="142">
        <f t="shared" si="0"/>
        <v>90841.158061463153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247.1542013228831</v>
      </c>
      <c r="C11" s="140">
        <v>249.50609137539627</v>
      </c>
      <c r="D11" s="140">
        <v>251.52207068937113</v>
      </c>
      <c r="E11" s="140">
        <v>253.3528072389191</v>
      </c>
      <c r="F11" s="140">
        <v>255.17366064372422</v>
      </c>
      <c r="G11" s="140">
        <v>257.25625903775961</v>
      </c>
      <c r="H11" s="140">
        <v>259.23706858048109</v>
      </c>
      <c r="I11" s="140">
        <v>261.09265605332331</v>
      </c>
      <c r="J11" s="140">
        <v>262.24391840484134</v>
      </c>
      <c r="K11" s="140">
        <v>262.9517210841442</v>
      </c>
      <c r="L11" s="140">
        <v>264.1832565599251</v>
      </c>
      <c r="M11" s="140">
        <v>259.86856155854156</v>
      </c>
      <c r="N11" s="140">
        <v>260.21070596203964</v>
      </c>
      <c r="O11" s="140">
        <v>261.72121581888626</v>
      </c>
      <c r="P11" s="140">
        <v>263.50345116143859</v>
      </c>
      <c r="Q11" s="140">
        <v>265.39682557100087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1857.2125473066778</v>
      </c>
      <c r="C13" s="137">
        <f t="shared" ref="C13:Q13" si="1">IF(C5=0,0,1000000*C5/C7)</f>
        <v>1836.6878648538166</v>
      </c>
      <c r="D13" s="137">
        <f t="shared" si="1"/>
        <v>1812.1021025666396</v>
      </c>
      <c r="E13" s="137">
        <f t="shared" si="1"/>
        <v>1785.4210027276201</v>
      </c>
      <c r="F13" s="137">
        <f t="shared" si="1"/>
        <v>1750.3657802840494</v>
      </c>
      <c r="G13" s="137">
        <f t="shared" si="1"/>
        <v>1718.5184609036735</v>
      </c>
      <c r="H13" s="137">
        <f t="shared" si="1"/>
        <v>1683.5860742438074</v>
      </c>
      <c r="I13" s="137">
        <f t="shared" si="1"/>
        <v>1647.1886750771478</v>
      </c>
      <c r="J13" s="137">
        <f t="shared" si="1"/>
        <v>1613.5049177524138</v>
      </c>
      <c r="K13" s="137">
        <f t="shared" si="1"/>
        <v>1579.0573105418746</v>
      </c>
      <c r="L13" s="137">
        <f t="shared" si="1"/>
        <v>1542.0215551534168</v>
      </c>
      <c r="M13" s="137">
        <f t="shared" si="1"/>
        <v>1504.4720348258563</v>
      </c>
      <c r="N13" s="137">
        <f t="shared" si="1"/>
        <v>1466.4837697644591</v>
      </c>
      <c r="O13" s="137">
        <f t="shared" si="1"/>
        <v>1417.6291598426033</v>
      </c>
      <c r="P13" s="137">
        <f t="shared" si="1"/>
        <v>1363.4279801610628</v>
      </c>
      <c r="Q13" s="137">
        <f t="shared" si="1"/>
        <v>1298.8489968145896</v>
      </c>
    </row>
    <row r="14" spans="1:17" ht="12.95" customHeight="1" x14ac:dyDescent="0.25">
      <c r="A14" s="131" t="s">
        <v>132</v>
      </c>
      <c r="B14" s="130"/>
      <c r="C14" s="130">
        <v>1685.0099622341149</v>
      </c>
      <c r="D14" s="130">
        <v>1636.3098560978369</v>
      </c>
      <c r="E14" s="130">
        <v>1602.0331327253932</v>
      </c>
      <c r="F14" s="130">
        <v>1572.3802767785953</v>
      </c>
      <c r="G14" s="130">
        <v>1533.858299952939</v>
      </c>
      <c r="H14" s="130">
        <v>1499.5285239842533</v>
      </c>
      <c r="I14" s="130">
        <v>1475.3342518934387</v>
      </c>
      <c r="J14" s="130">
        <v>1449.3314474836125</v>
      </c>
      <c r="K14" s="130">
        <v>1412.504543319518</v>
      </c>
      <c r="L14" s="130">
        <v>1348.819284680362</v>
      </c>
      <c r="M14" s="130">
        <v>1257.6018277864919</v>
      </c>
      <c r="N14" s="130">
        <v>1166.300667273533</v>
      </c>
      <c r="O14" s="130">
        <v>1043.1170028867825</v>
      </c>
      <c r="P14" s="130">
        <v>910.97723980229387</v>
      </c>
      <c r="Q14" s="130">
        <v>803.10162245515198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0.28822774516952854</v>
      </c>
      <c r="C16" s="134">
        <f>C7/RES_summary!C$6</f>
        <v>0.30649864079712774</v>
      </c>
      <c r="D16" s="134">
        <f>D7/RES_summary!D$6</f>
        <v>0.32530450092993279</v>
      </c>
      <c r="E16" s="134">
        <f>E7/RES_summary!E$6</f>
        <v>0.34516276924640132</v>
      </c>
      <c r="F16" s="134">
        <f>F7/RES_summary!F$6</f>
        <v>0.38016171971498519</v>
      </c>
      <c r="G16" s="134">
        <f>G7/RES_summary!G$6</f>
        <v>0.41376179722717643</v>
      </c>
      <c r="H16" s="134">
        <f>H7/RES_summary!H$6</f>
        <v>0.45337257614293602</v>
      </c>
      <c r="I16" s="134">
        <f>I7/RES_summary!I$6</f>
        <v>0.50166097506826746</v>
      </c>
      <c r="J16" s="134">
        <f>J7/RES_summary!J$6</f>
        <v>0.54638632474216775</v>
      </c>
      <c r="K16" s="134">
        <f>K7/RES_summary!K$6</f>
        <v>0.59473892673970219</v>
      </c>
      <c r="L16" s="134">
        <f>L7/RES_summary!L$6</f>
        <v>0.63988801714720955</v>
      </c>
      <c r="M16" s="134">
        <f>M7/RES_summary!M$6</f>
        <v>0.670323751955748</v>
      </c>
      <c r="N16" s="134">
        <f>N7/RES_summary!N$6</f>
        <v>0.68588390537461319</v>
      </c>
      <c r="O16" s="134">
        <f>O7/RES_summary!O$6</f>
        <v>0.70566037183438601</v>
      </c>
      <c r="P16" s="134">
        <f>P7/RES_summary!P$6</f>
        <v>0.73042696086653525</v>
      </c>
      <c r="Q16" s="134">
        <f>Q7/RES_summary!Q$6</f>
        <v>0.75908650014927104</v>
      </c>
    </row>
    <row r="17" spans="1:17" ht="12.95" customHeight="1" x14ac:dyDescent="0.25">
      <c r="A17" s="133" t="s">
        <v>49</v>
      </c>
      <c r="B17" s="132">
        <f>1000000*B5/RES_summary!B$6</f>
        <v>535.30018481076013</v>
      </c>
      <c r="C17" s="132">
        <f>1000000*C5/RES_summary!C$6</f>
        <v>562.94233414627342</v>
      </c>
      <c r="D17" s="132">
        <f>1000000*D5/RES_summary!D$6</f>
        <v>589.48497010952258</v>
      </c>
      <c r="E17" s="132">
        <f>1000000*E5/RES_summary!E$6</f>
        <v>616.26085757215208</v>
      </c>
      <c r="F17" s="132">
        <f>1000000*F5/RES_summary!F$6</f>
        <v>665.42206516304611</v>
      </c>
      <c r="G17" s="132">
        <f>1000000*G5/RES_summary!G$6</f>
        <v>711.05728695158518</v>
      </c>
      <c r="H17" s="132">
        <f>1000000*H5/RES_summary!H$6</f>
        <v>763.29175563828733</v>
      </c>
      <c r="I17" s="132">
        <f>1000000*I5/RES_summary!I$6</f>
        <v>826.3302768606095</v>
      </c>
      <c r="J17" s="132">
        <f>1000000*J5/RES_summary!J$6</f>
        <v>881.59702196415515</v>
      </c>
      <c r="K17" s="132">
        <f>1000000*K5/RES_summary!K$6</f>
        <v>939.12685013215514</v>
      </c>
      <c r="L17" s="132">
        <f>1000000*L5/RES_summary!L$6</f>
        <v>986.72111532537645</v>
      </c>
      <c r="M17" s="132">
        <f>1000000*M5/RES_summary!M$6</f>
        <v>1008.4833390969668</v>
      </c>
      <c r="N17" s="132">
        <f>1000000*N5/RES_summary!N$6</f>
        <v>1005.8376151745322</v>
      </c>
      <c r="O17" s="132">
        <f>1000000*O5/RES_summary!O$6</f>
        <v>1000.3647200577997</v>
      </c>
      <c r="P17" s="132">
        <f>1000000*P5/RES_summary!P$6</f>
        <v>995.88455590944386</v>
      </c>
      <c r="Q17" s="132">
        <f>1000000*Q5/RES_summary!Q$6</f>
        <v>985.93873921437853</v>
      </c>
    </row>
    <row r="18" spans="1:17" ht="12.95" customHeight="1" x14ac:dyDescent="0.25">
      <c r="A18" s="131" t="s">
        <v>48</v>
      </c>
      <c r="B18" s="130">
        <f>B3*1000000/0.086/RES_summary!B$6</f>
        <v>132.30168964489513</v>
      </c>
      <c r="C18" s="130">
        <f>C3*1000000/0.086/RES_summary!C$6</f>
        <v>140.45754146257894</v>
      </c>
      <c r="D18" s="130">
        <f>D3*1000000/0.086/RES_summary!D$6</f>
        <v>148.26848032220917</v>
      </c>
      <c r="E18" s="130">
        <f>E3*1000000/0.086/RES_summary!E$6</f>
        <v>156.13141825736844</v>
      </c>
      <c r="F18" s="130">
        <f>F3*1000000/0.086/RES_summary!F$6</f>
        <v>169.79818424076126</v>
      </c>
      <c r="G18" s="130">
        <f>G3*1000000/0.086/RES_summary!G$6</f>
        <v>182.92393760270352</v>
      </c>
      <c r="H18" s="130">
        <f>H3*1000000/0.086/RES_summary!H$6</f>
        <v>197.87351720331853</v>
      </c>
      <c r="I18" s="130">
        <f>I3*1000000/0.086/RES_summary!I$6</f>
        <v>215.74876676281454</v>
      </c>
      <c r="J18" s="130">
        <f>J3*1000000/0.086/RES_summary!J$6</f>
        <v>231.193457493919</v>
      </c>
      <c r="K18" s="130">
        <f>K3*1000000/0.086/RES_summary!K$6</f>
        <v>246.94502155858137</v>
      </c>
      <c r="L18" s="130">
        <f>L3*1000000/0.086/RES_summary!L$6</f>
        <v>260.6751975630994</v>
      </c>
      <c r="M18" s="130">
        <f>M3*1000000/0.086/RES_summary!M$6</f>
        <v>262.07311468688363</v>
      </c>
      <c r="N18" s="130">
        <f>N3*1000000/0.086/RES_summary!N$6</f>
        <v>261.72971592773939</v>
      </c>
      <c r="O18" s="130">
        <f>O3*1000000/0.086/RES_summary!O$6</f>
        <v>261.81667079584713</v>
      </c>
      <c r="P18" s="130">
        <f>P3*1000000/0.086/RES_summary!P$6</f>
        <v>262.41901744051506</v>
      </c>
      <c r="Q18" s="130">
        <f>Q3*1000000/0.086/RES_summary!Q$6</f>
        <v>261.66501159497096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17.766636455371046</v>
      </c>
      <c r="C3" s="144">
        <v>18.518638680410721</v>
      </c>
      <c r="D3" s="144">
        <v>19.569549334718367</v>
      </c>
      <c r="E3" s="144">
        <v>20.831083756164677</v>
      </c>
      <c r="F3" s="144">
        <v>22.592843198685042</v>
      </c>
      <c r="G3" s="144">
        <v>24.162778963147218</v>
      </c>
      <c r="H3" s="144">
        <v>25.983396430542676</v>
      </c>
      <c r="I3" s="144">
        <v>27.810484793887969</v>
      </c>
      <c r="J3" s="144">
        <v>30.103021276944744</v>
      </c>
      <c r="K3" s="144">
        <v>31.802413040928194</v>
      </c>
      <c r="L3" s="144">
        <v>32.962208340408914</v>
      </c>
      <c r="M3" s="144">
        <v>33.69531026216405</v>
      </c>
      <c r="N3" s="144">
        <v>34.572032536986846</v>
      </c>
      <c r="O3" s="144">
        <v>35.427734967080646</v>
      </c>
      <c r="P3" s="144">
        <v>35.952037998943119</v>
      </c>
      <c r="Q3" s="144">
        <v>36.807638702880965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370.11374748218901</v>
      </c>
      <c r="C5" s="144">
        <v>380.32622207422503</v>
      </c>
      <c r="D5" s="144">
        <v>396.95717910571841</v>
      </c>
      <c r="E5" s="144">
        <v>417.81783564098305</v>
      </c>
      <c r="F5" s="144">
        <v>448.25654644382314</v>
      </c>
      <c r="G5" s="144">
        <v>473.88653245329209</v>
      </c>
      <c r="H5" s="144">
        <v>504.0699603451751</v>
      </c>
      <c r="I5" s="144">
        <v>534.05926726839721</v>
      </c>
      <c r="J5" s="144">
        <v>573.90371126435741</v>
      </c>
      <c r="K5" s="144">
        <v>603.03757591748433</v>
      </c>
      <c r="L5" s="144">
        <v>620.52246525540113</v>
      </c>
      <c r="M5" s="144">
        <v>631.18002464933056</v>
      </c>
      <c r="N5" s="144">
        <v>645.30316221949181</v>
      </c>
      <c r="O5" s="144">
        <v>658.57703187318873</v>
      </c>
      <c r="P5" s="144">
        <v>664.98159812488666</v>
      </c>
      <c r="Q5" s="144">
        <v>677.1844105114551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717302.50380004069</v>
      </c>
      <c r="C7" s="62">
        <v>744997.53024912637</v>
      </c>
      <c r="D7" s="62">
        <v>789509.26009979157</v>
      </c>
      <c r="E7" s="62">
        <v>846635.14996544458</v>
      </c>
      <c r="F7" s="62">
        <v>928148.94459348288</v>
      </c>
      <c r="G7" s="62">
        <v>1000470.0356974296</v>
      </c>
      <c r="H7" s="62">
        <v>1086108.4871936443</v>
      </c>
      <c r="I7" s="62">
        <v>1173647.8949089702</v>
      </c>
      <c r="J7" s="62">
        <v>1289270.2055694314</v>
      </c>
      <c r="K7" s="62">
        <v>1382684.2153779152</v>
      </c>
      <c r="L7" s="62">
        <v>1450266.7734474984</v>
      </c>
      <c r="M7" s="62">
        <v>1504036.6955533398</v>
      </c>
      <c r="N7" s="62">
        <v>1575698.1488609959</v>
      </c>
      <c r="O7" s="62">
        <v>1655870.0731821368</v>
      </c>
      <c r="P7" s="62">
        <v>1717687.2642493867</v>
      </c>
      <c r="Q7" s="62">
        <v>1829938.0758472686</v>
      </c>
    </row>
    <row r="8" spans="1:17" ht="12.95" customHeight="1" x14ac:dyDescent="0.25">
      <c r="A8" s="133" t="s">
        <v>136</v>
      </c>
      <c r="B8" s="143"/>
      <c r="C8" s="143">
        <v>73623.578645417379</v>
      </c>
      <c r="D8" s="143">
        <v>91818.138612886672</v>
      </c>
      <c r="E8" s="143">
        <v>105851.49089074144</v>
      </c>
      <c r="F8" s="143">
        <v>131701.16368387916</v>
      </c>
      <c r="G8" s="143">
        <v>124014.08123146257</v>
      </c>
      <c r="H8" s="143">
        <v>138882.23132755636</v>
      </c>
      <c r="I8" s="143">
        <v>142380.5009416079</v>
      </c>
      <c r="J8" s="143">
        <v>172108.6366835316</v>
      </c>
      <c r="K8" s="143">
        <v>151594.92561224604</v>
      </c>
      <c r="L8" s="143">
        <v>127508.9013474589</v>
      </c>
      <c r="M8" s="143">
        <v>115494.0556820529</v>
      </c>
      <c r="N8" s="143">
        <v>135237.31089115405</v>
      </c>
      <c r="O8" s="143">
        <v>145655.05763214346</v>
      </c>
      <c r="P8" s="143">
        <v>135440.76971266739</v>
      </c>
      <c r="Q8" s="143">
        <v>204068.95021076791</v>
      </c>
    </row>
    <row r="9" spans="1:17" ht="12.95" customHeight="1" x14ac:dyDescent="0.25">
      <c r="A9" s="131" t="s">
        <v>135</v>
      </c>
      <c r="B9" s="142"/>
      <c r="C9" s="142">
        <f>B7+C8-C7</f>
        <v>45928.552196331671</v>
      </c>
      <c r="D9" s="142">
        <f t="shared" ref="D9:Q9" si="0">C7+D8-D7</f>
        <v>47306.408762221457</v>
      </c>
      <c r="E9" s="142">
        <f t="shared" si="0"/>
        <v>48725.601025088457</v>
      </c>
      <c r="F9" s="142">
        <f t="shared" si="0"/>
        <v>50187.369055840885</v>
      </c>
      <c r="G9" s="142">
        <f t="shared" si="0"/>
        <v>51692.990127515863</v>
      </c>
      <c r="H9" s="142">
        <f t="shared" si="0"/>
        <v>53243.779831341701</v>
      </c>
      <c r="I9" s="142">
        <f t="shared" si="0"/>
        <v>54841.093226281926</v>
      </c>
      <c r="J9" s="142">
        <f t="shared" si="0"/>
        <v>56486.326023070375</v>
      </c>
      <c r="K9" s="142">
        <f t="shared" si="0"/>
        <v>58180.915803762153</v>
      </c>
      <c r="L9" s="142">
        <f t="shared" si="0"/>
        <v>59926.343277875567</v>
      </c>
      <c r="M9" s="142">
        <f t="shared" si="0"/>
        <v>61724.13357621152</v>
      </c>
      <c r="N9" s="142">
        <f t="shared" si="0"/>
        <v>63575.857583497884</v>
      </c>
      <c r="O9" s="142">
        <f t="shared" si="0"/>
        <v>65483.133311002515</v>
      </c>
      <c r="P9" s="142">
        <f t="shared" si="0"/>
        <v>73623.578645417467</v>
      </c>
      <c r="Q9" s="142">
        <f t="shared" si="0"/>
        <v>91818.138612885959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558.17649951689043</v>
      </c>
      <c r="C11" s="140">
        <v>566.17975678187111</v>
      </c>
      <c r="D11" s="140">
        <v>573.2429370683052</v>
      </c>
      <c r="E11" s="140">
        <v>579.730886236228</v>
      </c>
      <c r="F11" s="140">
        <v>586.06501374855111</v>
      </c>
      <c r="G11" s="140">
        <v>592.88991528958434</v>
      </c>
      <c r="H11" s="140">
        <v>599.38607812955968</v>
      </c>
      <c r="I11" s="140">
        <v>605.50906983694574</v>
      </c>
      <c r="J11" s="140">
        <v>609.919615881396</v>
      </c>
      <c r="K11" s="140">
        <v>613.22132358549686</v>
      </c>
      <c r="L11" s="140">
        <v>617.67544898246558</v>
      </c>
      <c r="M11" s="140">
        <v>620.75147815182515</v>
      </c>
      <c r="N11" s="140">
        <v>622.96359583051446</v>
      </c>
      <c r="O11" s="140">
        <v>625.5159027065547</v>
      </c>
      <c r="P11" s="140">
        <v>628.65943156155072</v>
      </c>
      <c r="Q11" s="140">
        <v>632.02252182305517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515.98000219076891</v>
      </c>
      <c r="C13" s="137">
        <f t="shared" ref="C13:Q13" si="1">IF(C5=0,0,1000000*C5/C7)</f>
        <v>510.50668845444943</v>
      </c>
      <c r="D13" s="137">
        <f t="shared" si="1"/>
        <v>502.78976975589148</v>
      </c>
      <c r="E13" s="137">
        <f t="shared" si="1"/>
        <v>493.50400306204659</v>
      </c>
      <c r="F13" s="137">
        <f t="shared" si="1"/>
        <v>482.95755660224734</v>
      </c>
      <c r="G13" s="137">
        <f t="shared" si="1"/>
        <v>473.66389351475664</v>
      </c>
      <c r="H13" s="137">
        <f t="shared" si="1"/>
        <v>464.10645556009132</v>
      </c>
      <c r="I13" s="137">
        <f t="shared" si="1"/>
        <v>455.04215496404873</v>
      </c>
      <c r="J13" s="137">
        <f t="shared" si="1"/>
        <v>445.13842698387776</v>
      </c>
      <c r="K13" s="137">
        <f t="shared" si="1"/>
        <v>436.13543078790559</v>
      </c>
      <c r="L13" s="137">
        <f t="shared" si="1"/>
        <v>427.86780792083346</v>
      </c>
      <c r="M13" s="137">
        <f t="shared" si="1"/>
        <v>419.65733051288186</v>
      </c>
      <c r="N13" s="137">
        <f t="shared" si="1"/>
        <v>409.53475936108299</v>
      </c>
      <c r="O13" s="137">
        <f t="shared" si="1"/>
        <v>397.72264898029158</v>
      </c>
      <c r="P13" s="137">
        <f t="shared" si="1"/>
        <v>387.13775898866976</v>
      </c>
      <c r="Q13" s="137">
        <f t="shared" si="1"/>
        <v>370.05864813098441</v>
      </c>
    </row>
    <row r="14" spans="1:17" ht="12.95" customHeight="1" x14ac:dyDescent="0.25">
      <c r="A14" s="131" t="s">
        <v>132</v>
      </c>
      <c r="B14" s="130"/>
      <c r="C14" s="130">
        <v>460.59550050178069</v>
      </c>
      <c r="D14" s="130">
        <v>446.9717917207023</v>
      </c>
      <c r="E14" s="130">
        <v>434.59087700917809</v>
      </c>
      <c r="F14" s="130">
        <v>427.74405344998007</v>
      </c>
      <c r="G14" s="130">
        <v>421.74674560619803</v>
      </c>
      <c r="H14" s="130">
        <v>415.14420509215626</v>
      </c>
      <c r="I14" s="130">
        <v>409.36935845005422</v>
      </c>
      <c r="J14" s="130">
        <v>400.85297257888152</v>
      </c>
      <c r="K14" s="130">
        <v>390.21130475250277</v>
      </c>
      <c r="L14" s="130">
        <v>379.62592071760804</v>
      </c>
      <c r="M14" s="130">
        <v>368.03606662512925</v>
      </c>
      <c r="N14" s="130">
        <v>346.9974994041678</v>
      </c>
      <c r="O14" s="130">
        <v>323.10485944005262</v>
      </c>
      <c r="P14" s="130">
        <v>297.6596736133709</v>
      </c>
      <c r="Q14" s="130">
        <v>260.90657231214789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0.31521854891870732</v>
      </c>
      <c r="C16" s="134">
        <f>C7/RES_summary!C$6</f>
        <v>0.32160952513403018</v>
      </c>
      <c r="D16" s="134">
        <f>D7/RES_summary!D$6</f>
        <v>0.33446710212535213</v>
      </c>
      <c r="E16" s="134">
        <f>E7/RES_summary!E$6</f>
        <v>0.35204793489813846</v>
      </c>
      <c r="F16" s="134">
        <f>F7/RES_summary!F$6</f>
        <v>0.37856914226388105</v>
      </c>
      <c r="G16" s="134">
        <f>G7/RES_summary!G$6</f>
        <v>0.4057964457970436</v>
      </c>
      <c r="H16" s="134">
        <f>H7/RES_summary!H$6</f>
        <v>0.43708197132193394</v>
      </c>
      <c r="I16" s="134">
        <f>I7/RES_summary!I$6</f>
        <v>0.46817317987311263</v>
      </c>
      <c r="J16" s="134">
        <f>J7/RES_summary!J$6</f>
        <v>0.50836385134023054</v>
      </c>
      <c r="K16" s="134">
        <f>K7/RES_summary!K$6</f>
        <v>0.54047668789114944</v>
      </c>
      <c r="L16" s="134">
        <f>L7/RES_summary!L$6</f>
        <v>0.56152364584345604</v>
      </c>
      <c r="M16" s="134">
        <f>M7/RES_summary!M$6</f>
        <v>0.57808011193623277</v>
      </c>
      <c r="N16" s="134">
        <f>N7/RES_summary!N$6</f>
        <v>0.60008353607588849</v>
      </c>
      <c r="O16" s="134">
        <f>O7/RES_summary!O$6</f>
        <v>0.62522232746781581</v>
      </c>
      <c r="P16" s="134">
        <f>P7/RES_summary!P$6</f>
        <v>0.64406139429410192</v>
      </c>
      <c r="Q16" s="134">
        <f>Q7/RES_summary!Q$6</f>
        <v>0.67789695019299179</v>
      </c>
    </row>
    <row r="17" spans="1:17" ht="12.95" customHeight="1" x14ac:dyDescent="0.25">
      <c r="A17" s="133" t="s">
        <v>49</v>
      </c>
      <c r="B17" s="132">
        <f>1000000*B5/RES_summary!B$6</f>
        <v>162.64646756164561</v>
      </c>
      <c r="C17" s="132">
        <f>1000000*C5/RES_summary!C$6</f>
        <v>164.18381365158177</v>
      </c>
      <c r="D17" s="132">
        <f>1000000*D5/RES_summary!D$6</f>
        <v>168.16663726852605</v>
      </c>
      <c r="E17" s="132">
        <f>1000000*E5/RES_summary!E$6</f>
        <v>173.73706514195811</v>
      </c>
      <c r="F17" s="132">
        <f>1000000*F5/RES_summary!F$6</f>
        <v>182.83282795277259</v>
      </c>
      <c r="G17" s="132">
        <f>1000000*G5/RES_summary!G$6</f>
        <v>192.21112449067758</v>
      </c>
      <c r="H17" s="132">
        <f>1000000*H5/RES_summary!H$6</f>
        <v>202.85256449944026</v>
      </c>
      <c r="I17" s="132">
        <f>1000000*I5/RES_summary!I$6</f>
        <v>213.03853266583238</v>
      </c>
      <c r="J17" s="132">
        <f>1000000*J5/RES_summary!J$6</f>
        <v>226.2922851210561</v>
      </c>
      <c r="K17" s="132">
        <f>1000000*K5/RES_summary!K$6</f>
        <v>235.72103310422688</v>
      </c>
      <c r="L17" s="132">
        <f>1000000*L5/RES_summary!L$6</f>
        <v>240.25789144275396</v>
      </c>
      <c r="M17" s="132">
        <f>1000000*M5/RES_summary!M$6</f>
        <v>242.59555659774739</v>
      </c>
      <c r="N17" s="132">
        <f>1000000*N5/RES_summary!N$6</f>
        <v>245.75506654338676</v>
      </c>
      <c r="O17" s="132">
        <f>1000000*O5/RES_summary!O$6</f>
        <v>248.66508028212303</v>
      </c>
      <c r="P17" s="132">
        <f>1000000*P5/RES_summary!P$6</f>
        <v>249.34048483813666</v>
      </c>
      <c r="Q17" s="132">
        <f>1000000*Q5/RES_summary!Q$6</f>
        <v>250.86162896053582</v>
      </c>
    </row>
    <row r="18" spans="1:17" ht="12.95" customHeight="1" x14ac:dyDescent="0.25">
      <c r="A18" s="131" t="s">
        <v>48</v>
      </c>
      <c r="B18" s="130">
        <f>B3*1000000/0.086/RES_summary!B$6</f>
        <v>90.785435922346807</v>
      </c>
      <c r="C18" s="130">
        <f>C3*1000000/0.086/RES_summary!C$6</f>
        <v>92.957551680772596</v>
      </c>
      <c r="D18" s="130">
        <f>D3*1000000/0.086/RES_summary!D$6</f>
        <v>96.400337064710158</v>
      </c>
      <c r="E18" s="130">
        <f>E3*1000000/0.086/RES_summary!E$6</f>
        <v>100.72074274682865</v>
      </c>
      <c r="F18" s="130">
        <f>F3*1000000/0.086/RES_summary!F$6</f>
        <v>107.15192382782814</v>
      </c>
      <c r="G18" s="130">
        <f>G3*1000000/0.086/RES_summary!G$6</f>
        <v>113.96003731699359</v>
      </c>
      <c r="H18" s="130">
        <f>H3*1000000/0.086/RES_summary!H$6</f>
        <v>121.58700307384305</v>
      </c>
      <c r="I18" s="130">
        <f>I3*1000000/0.086/RES_summary!I$6</f>
        <v>128.99676375391596</v>
      </c>
      <c r="J18" s="130">
        <f>J3*1000000/0.086/RES_summary!J$6</f>
        <v>138.02010361795789</v>
      </c>
      <c r="K18" s="130">
        <f>K3*1000000/0.086/RES_summary!K$6</f>
        <v>144.54916391711473</v>
      </c>
      <c r="L18" s="130">
        <f>L3*1000000/0.086/RES_summary!L$6</f>
        <v>148.4014009684835</v>
      </c>
      <c r="M18" s="130">
        <f>M3*1000000/0.086/RES_summary!M$6</f>
        <v>150.59155035111644</v>
      </c>
      <c r="N18" s="130">
        <f>N3*1000000/0.086/RES_summary!N$6</f>
        <v>153.09645994743553</v>
      </c>
      <c r="O18" s="130">
        <f>O3*1000000/0.086/RES_summary!O$6</f>
        <v>155.54396216427006</v>
      </c>
      <c r="P18" s="130">
        <f>P3*1000000/0.086/RES_summary!P$6</f>
        <v>156.75024746362445</v>
      </c>
      <c r="Q18" s="130">
        <f>Q3*1000000/0.086/RES_summary!Q$6</f>
        <v>158.55019936427746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63.61708167375037</v>
      </c>
      <c r="C3" s="144">
        <v>76.283166862060611</v>
      </c>
      <c r="D3" s="144">
        <v>87.749952731804399</v>
      </c>
      <c r="E3" s="144">
        <v>97.166194472444275</v>
      </c>
      <c r="F3" s="144">
        <v>109.81112916893335</v>
      </c>
      <c r="G3" s="144">
        <v>118.93496107085376</v>
      </c>
      <c r="H3" s="144">
        <v>130.42575760273934</v>
      </c>
      <c r="I3" s="144">
        <v>144.44971748802863</v>
      </c>
      <c r="J3" s="144">
        <v>157.93885724054348</v>
      </c>
      <c r="K3" s="144">
        <v>165.62237799452592</v>
      </c>
      <c r="L3" s="144">
        <v>175.76372322376358</v>
      </c>
      <c r="M3" s="144">
        <v>179.15770158793006</v>
      </c>
      <c r="N3" s="144">
        <v>182.0017006834951</v>
      </c>
      <c r="O3" s="144">
        <v>180.25652207240157</v>
      </c>
      <c r="P3" s="144">
        <v>176.93305224337007</v>
      </c>
      <c r="Q3" s="144">
        <v>173.78817197881361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468.68151846694838</v>
      </c>
      <c r="C5" s="144">
        <v>551.41728537215317</v>
      </c>
      <c r="D5" s="144">
        <v>623.77038219103542</v>
      </c>
      <c r="E5" s="144">
        <v>680.24791730503807</v>
      </c>
      <c r="F5" s="144">
        <v>757.65203281477852</v>
      </c>
      <c r="G5" s="144">
        <v>808.36321383358711</v>
      </c>
      <c r="H5" s="144">
        <v>874.03002292813892</v>
      </c>
      <c r="I5" s="144">
        <v>955.32079490551973</v>
      </c>
      <c r="J5" s="144">
        <v>1034.0187129278502</v>
      </c>
      <c r="K5" s="144">
        <v>1075.572577524882</v>
      </c>
      <c r="L5" s="144">
        <v>1130.2982045205106</v>
      </c>
      <c r="M5" s="144">
        <v>1144.8793703327494</v>
      </c>
      <c r="N5" s="144">
        <v>1157.4433647526989</v>
      </c>
      <c r="O5" s="144">
        <v>1140.2740542301478</v>
      </c>
      <c r="P5" s="144">
        <v>1112.3523038644355</v>
      </c>
      <c r="Q5" s="144">
        <v>1085.5489989671014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1257799.841535331</v>
      </c>
      <c r="C7" s="62">
        <v>1520166.4107068451</v>
      </c>
      <c r="D7" s="62">
        <v>1771365.511531193</v>
      </c>
      <c r="E7" s="62">
        <v>1998165.0854123652</v>
      </c>
      <c r="F7" s="62">
        <v>2319886.1677590418</v>
      </c>
      <c r="G7" s="62">
        <v>2580134.4754846129</v>
      </c>
      <c r="H7" s="62">
        <v>2944329.825377678</v>
      </c>
      <c r="I7" s="62">
        <v>3356265.5088621192</v>
      </c>
      <c r="J7" s="62">
        <v>3779362.5593053806</v>
      </c>
      <c r="K7" s="62">
        <v>4086540.0268039568</v>
      </c>
      <c r="L7" s="62">
        <v>4551986.2814155947</v>
      </c>
      <c r="M7" s="62">
        <v>4888705.6959351385</v>
      </c>
      <c r="N7" s="62">
        <v>5406551.1685409592</v>
      </c>
      <c r="O7" s="62">
        <v>5995174.786764456</v>
      </c>
      <c r="P7" s="62">
        <v>6776069.3806589069</v>
      </c>
      <c r="Q7" s="62">
        <v>7587071.0910792369</v>
      </c>
    </row>
    <row r="8" spans="1:17" ht="12.95" customHeight="1" x14ac:dyDescent="0.25">
      <c r="A8" s="133" t="s">
        <v>136</v>
      </c>
      <c r="B8" s="143"/>
      <c r="C8" s="143">
        <v>379830.80112674413</v>
      </c>
      <c r="D8" s="143">
        <v>395680.10612928093</v>
      </c>
      <c r="E8" s="143">
        <v>404511.2104062392</v>
      </c>
      <c r="F8" s="143">
        <v>540306.39527251013</v>
      </c>
      <c r="G8" s="143">
        <v>529108.24262434605</v>
      </c>
      <c r="H8" s="143">
        <v>694893.06981855712</v>
      </c>
      <c r="I8" s="143">
        <v>791766.48461118597</v>
      </c>
      <c r="J8" s="143">
        <v>818777.1565725418</v>
      </c>
      <c r="K8" s="143">
        <v>711688.6779048153</v>
      </c>
      <c r="L8" s="143">
        <v>1005752.6498841486</v>
      </c>
      <c r="M8" s="143">
        <v>865827.65714388923</v>
      </c>
      <c r="N8" s="143">
        <v>1212738.5424243785</v>
      </c>
      <c r="O8" s="143">
        <v>1380390.1028346836</v>
      </c>
      <c r="P8" s="143">
        <v>1599671.7504669919</v>
      </c>
      <c r="Q8" s="143">
        <v>1522690.3883251445</v>
      </c>
    </row>
    <row r="9" spans="1:17" ht="12.95" customHeight="1" x14ac:dyDescent="0.25">
      <c r="A9" s="131" t="s">
        <v>135</v>
      </c>
      <c r="B9" s="142"/>
      <c r="C9" s="142">
        <f>B7+C8-C7</f>
        <v>117464.23195523</v>
      </c>
      <c r="D9" s="142">
        <f t="shared" ref="D9:Q9" si="0">C7+D8-D7</f>
        <v>144481.00530493306</v>
      </c>
      <c r="E9" s="142">
        <f t="shared" si="0"/>
        <v>177711.63652506727</v>
      </c>
      <c r="F9" s="142">
        <f t="shared" si="0"/>
        <v>218585.31292583374</v>
      </c>
      <c r="G9" s="142">
        <f t="shared" si="0"/>
        <v>268859.93489877507</v>
      </c>
      <c r="H9" s="142">
        <f t="shared" si="0"/>
        <v>330697.71992549207</v>
      </c>
      <c r="I9" s="142">
        <f t="shared" si="0"/>
        <v>379830.8011267446</v>
      </c>
      <c r="J9" s="142">
        <f t="shared" si="0"/>
        <v>395680.10612928029</v>
      </c>
      <c r="K9" s="142">
        <f t="shared" si="0"/>
        <v>404511.21040623868</v>
      </c>
      <c r="L9" s="142">
        <f t="shared" si="0"/>
        <v>540306.39527251106</v>
      </c>
      <c r="M9" s="142">
        <f t="shared" si="0"/>
        <v>529108.24262434524</v>
      </c>
      <c r="N9" s="142">
        <f t="shared" si="0"/>
        <v>694893.06981855724</v>
      </c>
      <c r="O9" s="142">
        <f t="shared" si="0"/>
        <v>791766.48461118713</v>
      </c>
      <c r="P9" s="142">
        <f t="shared" si="0"/>
        <v>818777.15657254122</v>
      </c>
      <c r="Q9" s="142">
        <f t="shared" si="0"/>
        <v>711688.67790481448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1578.3287343054751</v>
      </c>
      <c r="C11" s="140">
        <v>1608.606751536357</v>
      </c>
      <c r="D11" s="140">
        <v>1635.7754659576478</v>
      </c>
      <c r="E11" s="140">
        <v>1660.9230868150862</v>
      </c>
      <c r="F11" s="140">
        <v>1685.3034634432925</v>
      </c>
      <c r="G11" s="140">
        <v>1710.8208784711983</v>
      </c>
      <c r="H11" s="140">
        <v>1735.1561582464417</v>
      </c>
      <c r="I11" s="140">
        <v>1758.2029897442885</v>
      </c>
      <c r="J11" s="140">
        <v>1776.0784375035421</v>
      </c>
      <c r="K11" s="140">
        <v>1790.526873620445</v>
      </c>
      <c r="L11" s="140">
        <v>1808.1637353384372</v>
      </c>
      <c r="M11" s="140">
        <v>1819.6057525486485</v>
      </c>
      <c r="N11" s="140">
        <v>1828.4253982561743</v>
      </c>
      <c r="O11" s="140">
        <v>1838.1599255316146</v>
      </c>
      <c r="P11" s="140">
        <v>1849.5588721755021</v>
      </c>
      <c r="Q11" s="140">
        <v>1861.5398285575754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372.62011250919954</v>
      </c>
      <c r="C13" s="137">
        <f t="shared" ref="C13:Q13" si="1">IF(C5=0,0,1000000*C5/C7)</f>
        <v>362.73481737815524</v>
      </c>
      <c r="D13" s="137">
        <f t="shared" si="1"/>
        <v>352.14097718987404</v>
      </c>
      <c r="E13" s="137">
        <f t="shared" si="1"/>
        <v>340.43629441390925</v>
      </c>
      <c r="F13" s="137">
        <f t="shared" si="1"/>
        <v>326.59017642518791</v>
      </c>
      <c r="G13" s="137">
        <f t="shared" si="1"/>
        <v>313.30274507562501</v>
      </c>
      <c r="H13" s="137">
        <f t="shared" si="1"/>
        <v>296.85194076924603</v>
      </c>
      <c r="I13" s="137">
        <f t="shared" si="1"/>
        <v>284.63802770758855</v>
      </c>
      <c r="J13" s="137">
        <f t="shared" si="1"/>
        <v>273.59606195545717</v>
      </c>
      <c r="K13" s="137">
        <f t="shared" si="1"/>
        <v>263.1988358048892</v>
      </c>
      <c r="L13" s="137">
        <f t="shared" si="1"/>
        <v>248.30878975518488</v>
      </c>
      <c r="M13" s="137">
        <f t="shared" si="1"/>
        <v>234.18864655417767</v>
      </c>
      <c r="N13" s="137">
        <f t="shared" si="1"/>
        <v>214.08164441085881</v>
      </c>
      <c r="O13" s="137">
        <f t="shared" si="1"/>
        <v>190.19863386594335</v>
      </c>
      <c r="P13" s="137">
        <f t="shared" si="1"/>
        <v>164.15893069800151</v>
      </c>
      <c r="Q13" s="137">
        <f t="shared" si="1"/>
        <v>143.07879627534706</v>
      </c>
    </row>
    <row r="14" spans="1:17" ht="12.95" customHeight="1" x14ac:dyDescent="0.25">
      <c r="A14" s="131" t="s">
        <v>132</v>
      </c>
      <c r="B14" s="130"/>
      <c r="C14" s="130">
        <v>333.05698710293984</v>
      </c>
      <c r="D14" s="130">
        <v>318.9182961597229</v>
      </c>
      <c r="E14" s="130">
        <v>303.32030844570767</v>
      </c>
      <c r="F14" s="130">
        <v>294.00614317160461</v>
      </c>
      <c r="G14" s="130">
        <v>285.18512480845465</v>
      </c>
      <c r="H14" s="130">
        <v>271.82805370191136</v>
      </c>
      <c r="I14" s="130">
        <v>262.4461608924916</v>
      </c>
      <c r="J14" s="130">
        <v>250.23602777470262</v>
      </c>
      <c r="K14" s="130">
        <v>230.78957809297478</v>
      </c>
      <c r="L14" s="130">
        <v>212.35740857879293</v>
      </c>
      <c r="M14" s="130">
        <v>191.1176718102283</v>
      </c>
      <c r="N14" s="130">
        <v>166.1161231974589</v>
      </c>
      <c r="O14" s="130">
        <v>138.09629849963349</v>
      </c>
      <c r="P14" s="130">
        <v>110.6263162276916</v>
      </c>
      <c r="Q14" s="130">
        <v>90.265904259793487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0.55274007657649638</v>
      </c>
      <c r="C16" s="134">
        <f>C7/RES_summary!C$6</f>
        <v>0.65624378286011753</v>
      </c>
      <c r="D16" s="134">
        <f>D7/RES_summary!D$6</f>
        <v>0.7504199372807161</v>
      </c>
      <c r="E16" s="134">
        <f>E7/RES_summary!E$6</f>
        <v>0.83087725797079992</v>
      </c>
      <c r="F16" s="134">
        <f>F7/RES_summary!F$6</f>
        <v>0.94622454918918109</v>
      </c>
      <c r="G16" s="134">
        <f>G7/RES_summary!G$6</f>
        <v>1.0465174992474442</v>
      </c>
      <c r="H16" s="134">
        <f>H7/RES_summary!H$6</f>
        <v>1.1848848429711192</v>
      </c>
      <c r="I16" s="134">
        <f>I7/RES_summary!I$6</f>
        <v>1.3388287088473856</v>
      </c>
      <c r="J16" s="134">
        <f>J7/RES_summary!J$6</f>
        <v>1.4902161687750923</v>
      </c>
      <c r="K16" s="134">
        <f>K7/RES_summary!K$6</f>
        <v>1.597385429049637</v>
      </c>
      <c r="L16" s="134">
        <f>L7/RES_summary!L$6</f>
        <v>1.762467415904301</v>
      </c>
      <c r="M16" s="134">
        <f>M7/RES_summary!M$6</f>
        <v>1.8789857616404539</v>
      </c>
      <c r="N16" s="134">
        <f>N7/RES_summary!N$6</f>
        <v>2.0590126005659837</v>
      </c>
      <c r="O16" s="134">
        <f>O7/RES_summary!O$6</f>
        <v>2.2636541323281376</v>
      </c>
      <c r="P16" s="134">
        <f>P7/RES_summary!P$6</f>
        <v>2.5407446302792867</v>
      </c>
      <c r="Q16" s="134">
        <f>Q7/RES_summary!Q$6</f>
        <v>2.8106155183194836</v>
      </c>
    </row>
    <row r="17" spans="1:17" ht="12.95" customHeight="1" x14ac:dyDescent="0.25">
      <c r="A17" s="133" t="s">
        <v>49</v>
      </c>
      <c r="B17" s="132">
        <f>1000000*B5/RES_summary!B$6</f>
        <v>205.96206952227766</v>
      </c>
      <c r="C17" s="132">
        <f>1000000*C5/RES_summary!C$6</f>
        <v>238.0424687313145</v>
      </c>
      <c r="D17" s="132">
        <f>1000000*D5/RES_summary!D$6</f>
        <v>264.25361001679534</v>
      </c>
      <c r="E17" s="132">
        <f>1000000*E5/RES_summary!E$6</f>
        <v>282.86077481636886</v>
      </c>
      <c r="F17" s="132">
        <f>1000000*F5/RES_summary!F$6</f>
        <v>309.02764245753855</v>
      </c>
      <c r="G17" s="132">
        <f>1000000*G5/RES_summary!G$6</f>
        <v>327.87680528390263</v>
      </c>
      <c r="H17" s="132">
        <f>1000000*H5/RES_summary!H$6</f>
        <v>351.73536522404009</v>
      </c>
      <c r="I17" s="132">
        <f>1000000*I5/RES_summary!I$6</f>
        <v>381.08156312461722</v>
      </c>
      <c r="J17" s="132">
        <f>1000000*J5/RES_summary!J$6</f>
        <v>407.71727523921419</v>
      </c>
      <c r="K17" s="132">
        <f>1000000*K5/RES_summary!K$6</f>
        <v>420.42998525755786</v>
      </c>
      <c r="L17" s="132">
        <f>1000000*L5/RES_summary!L$6</f>
        <v>437.636151026145</v>
      </c>
      <c r="M17" s="132">
        <f>1000000*M5/RES_summary!M$6</f>
        <v>440.03713241314858</v>
      </c>
      <c r="N17" s="132">
        <f>1000000*N5/RES_summary!N$6</f>
        <v>440.79680339184466</v>
      </c>
      <c r="O17" s="132">
        <f>1000000*O5/RES_summary!O$6</f>
        <v>430.54392351380915</v>
      </c>
      <c r="P17" s="132">
        <f>1000000*P5/RES_summary!P$6</f>
        <v>417.08592168333684</v>
      </c>
      <c r="Q17" s="132">
        <f>1000000*Q5/RES_summary!Q$6</f>
        <v>402.13948515396243</v>
      </c>
    </row>
    <row r="18" spans="1:17" ht="12.95" customHeight="1" x14ac:dyDescent="0.25">
      <c r="A18" s="131" t="s">
        <v>48</v>
      </c>
      <c r="B18" s="130">
        <f>B3*1000000/0.086/RES_summary!B$6</f>
        <v>325.0758525040327</v>
      </c>
      <c r="C18" s="130">
        <f>C3*1000000/0.086/RES_summary!C$6</f>
        <v>382.91672235357458</v>
      </c>
      <c r="D18" s="130">
        <f>D3*1000000/0.086/RES_summary!D$6</f>
        <v>432.25957205621398</v>
      </c>
      <c r="E18" s="130">
        <f>E3*1000000/0.086/RES_summary!E$6</f>
        <v>469.80999124691039</v>
      </c>
      <c r="F18" s="130">
        <f>F3*1000000/0.086/RES_summary!F$6</f>
        <v>520.8053561334051</v>
      </c>
      <c r="G18" s="130">
        <f>G3*1000000/0.086/RES_summary!G$6</f>
        <v>560.9384840461363</v>
      </c>
      <c r="H18" s="130">
        <f>H3*1000000/0.086/RES_summary!H$6</f>
        <v>610.31578504155436</v>
      </c>
      <c r="I18" s="130">
        <f>I3*1000000/0.086/RES_summary!I$6</f>
        <v>670.01874362212868</v>
      </c>
      <c r="J18" s="130">
        <f>J3*1000000/0.086/RES_summary!J$6</f>
        <v>724.13786115006519</v>
      </c>
      <c r="K18" s="130">
        <f>K3*1000000/0.086/RES_summary!K$6</f>
        <v>752.79118707950488</v>
      </c>
      <c r="L18" s="130">
        <f>L3*1000000/0.086/RES_summary!L$6</f>
        <v>791.3178175585706</v>
      </c>
      <c r="M18" s="130">
        <f>M3*1000000/0.086/RES_summary!M$6</f>
        <v>800.69409747397651</v>
      </c>
      <c r="N18" s="130">
        <f>N3*1000000/0.086/RES_summary!N$6</f>
        <v>805.96407079178209</v>
      </c>
      <c r="O18" s="130">
        <f>O3*1000000/0.086/RES_summary!O$6</f>
        <v>791.40858638423254</v>
      </c>
      <c r="P18" s="130">
        <f>P3*1000000/0.086/RES_summary!P$6</f>
        <v>771.42496690891232</v>
      </c>
      <c r="Q18" s="130">
        <f>Q3*1000000/0.086/RES_summary!Q$6</f>
        <v>748.59866824973881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21.474771214776727</v>
      </c>
      <c r="C3" s="144">
        <v>22.511746348778214</v>
      </c>
      <c r="D3" s="144">
        <v>23.513588393989778</v>
      </c>
      <c r="E3" s="144">
        <v>24.958865535846432</v>
      </c>
      <c r="F3" s="144">
        <v>26.613740627654614</v>
      </c>
      <c r="G3" s="144">
        <v>27.996188373283278</v>
      </c>
      <c r="H3" s="144">
        <v>30.31392858673069</v>
      </c>
      <c r="I3" s="144">
        <v>32.234362498944328</v>
      </c>
      <c r="J3" s="144">
        <v>34.43102581182611</v>
      </c>
      <c r="K3" s="144">
        <v>36.034421164304227</v>
      </c>
      <c r="L3" s="144">
        <v>37.676331024090892</v>
      </c>
      <c r="M3" s="144">
        <v>38.341993084175144</v>
      </c>
      <c r="N3" s="144">
        <v>39.048765999781565</v>
      </c>
      <c r="O3" s="144">
        <v>39.416985804625476</v>
      </c>
      <c r="P3" s="144">
        <v>38.924517468040975</v>
      </c>
      <c r="Q3" s="144">
        <v>38.090864909263779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360.03869084499411</v>
      </c>
      <c r="C5" s="144">
        <v>370.32019022771664</v>
      </c>
      <c r="D5" s="144">
        <v>380.37618009502967</v>
      </c>
      <c r="E5" s="144">
        <v>397.64306332426628</v>
      </c>
      <c r="F5" s="144">
        <v>417.87452702520051</v>
      </c>
      <c r="G5" s="144">
        <v>433.02448782472413</v>
      </c>
      <c r="H5" s="144">
        <v>462.29771681353367</v>
      </c>
      <c r="I5" s="144">
        <v>485.14120510522139</v>
      </c>
      <c r="J5" s="144">
        <v>512.98647088841017</v>
      </c>
      <c r="K5" s="144">
        <v>532.54314397719702</v>
      </c>
      <c r="L5" s="144">
        <v>551.37737379932503</v>
      </c>
      <c r="M5" s="144">
        <v>559.4650223586624</v>
      </c>
      <c r="N5" s="144">
        <v>568.84674316699557</v>
      </c>
      <c r="O5" s="144">
        <v>572.91895666235894</v>
      </c>
      <c r="P5" s="144">
        <v>563.9225978884698</v>
      </c>
      <c r="Q5" s="144">
        <v>549.83497377349488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999388.72819162684</v>
      </c>
      <c r="C7" s="62">
        <v>1046164.8185685161</v>
      </c>
      <c r="D7" s="62">
        <v>1100260.547795557</v>
      </c>
      <c r="E7" s="62">
        <v>1187235.7994761316</v>
      </c>
      <c r="F7" s="62">
        <v>1294188.3885198175</v>
      </c>
      <c r="G7" s="62">
        <v>1397029.7815203257</v>
      </c>
      <c r="H7" s="62">
        <v>1543877.0071397934</v>
      </c>
      <c r="I7" s="62">
        <v>1676257.8408198345</v>
      </c>
      <c r="J7" s="62">
        <v>1839552.3074077449</v>
      </c>
      <c r="K7" s="62">
        <v>1997514.3964350051</v>
      </c>
      <c r="L7" s="62">
        <v>2178446.8324578153</v>
      </c>
      <c r="M7" s="62">
        <v>2359178.9287713454</v>
      </c>
      <c r="N7" s="62">
        <v>2600155.3567924136</v>
      </c>
      <c r="O7" s="62">
        <v>2938487.9354238552</v>
      </c>
      <c r="P7" s="62">
        <v>3282772.5301900497</v>
      </c>
      <c r="Q7" s="62">
        <v>3718322.1207501651</v>
      </c>
    </row>
    <row r="8" spans="1:17" ht="12.95" customHeight="1" x14ac:dyDescent="0.25">
      <c r="A8" s="133" t="s">
        <v>136</v>
      </c>
      <c r="B8" s="143"/>
      <c r="C8" s="143">
        <v>231290.34652038317</v>
      </c>
      <c r="D8" s="143">
        <v>245990.55561627506</v>
      </c>
      <c r="E8" s="143">
        <v>286545.87112537783</v>
      </c>
      <c r="F8" s="143">
        <v>314506.03326628171</v>
      </c>
      <c r="G8" s="143">
        <v>318696.97499200719</v>
      </c>
      <c r="H8" s="143">
        <v>378137.5721398514</v>
      </c>
      <c r="I8" s="143">
        <v>378371.3892963159</v>
      </c>
      <c r="J8" s="143">
        <v>449840.33771328814</v>
      </c>
      <c r="K8" s="143">
        <v>472468.1222935422</v>
      </c>
      <c r="L8" s="143">
        <v>499629.41101481684</v>
      </c>
      <c r="M8" s="143">
        <v>558869.66845338128</v>
      </c>
      <c r="N8" s="143">
        <v>619347.81731738406</v>
      </c>
      <c r="O8" s="143">
        <v>788172.9163447303</v>
      </c>
      <c r="P8" s="143">
        <v>816752.71705973614</v>
      </c>
      <c r="Q8" s="143">
        <v>935179.00157493178</v>
      </c>
    </row>
    <row r="9" spans="1:17" ht="12.95" customHeight="1" x14ac:dyDescent="0.25">
      <c r="A9" s="131" t="s">
        <v>135</v>
      </c>
      <c r="B9" s="142"/>
      <c r="C9" s="142">
        <f>B7+C8-C7</f>
        <v>184514.25614349404</v>
      </c>
      <c r="D9" s="142">
        <f t="shared" ref="D9:Q9" si="0">C7+D8-D7</f>
        <v>191894.82638923405</v>
      </c>
      <c r="E9" s="142">
        <f t="shared" si="0"/>
        <v>199570.6194448031</v>
      </c>
      <c r="F9" s="142">
        <f t="shared" si="0"/>
        <v>207553.44422259578</v>
      </c>
      <c r="G9" s="142">
        <f t="shared" si="0"/>
        <v>215855.58199149906</v>
      </c>
      <c r="H9" s="142">
        <f t="shared" si="0"/>
        <v>231290.34652038361</v>
      </c>
      <c r="I9" s="142">
        <f t="shared" si="0"/>
        <v>245990.55561627471</v>
      </c>
      <c r="J9" s="142">
        <f t="shared" si="0"/>
        <v>286545.87112537795</v>
      </c>
      <c r="K9" s="142">
        <f t="shared" si="0"/>
        <v>314506.03326628217</v>
      </c>
      <c r="L9" s="142">
        <f t="shared" si="0"/>
        <v>318696.97499200655</v>
      </c>
      <c r="M9" s="142">
        <f t="shared" si="0"/>
        <v>378137.57213985128</v>
      </c>
      <c r="N9" s="142">
        <f t="shared" si="0"/>
        <v>378371.38929631561</v>
      </c>
      <c r="O9" s="142">
        <f t="shared" si="0"/>
        <v>449840.33771328861</v>
      </c>
      <c r="P9" s="142">
        <f t="shared" si="0"/>
        <v>472468.12229354167</v>
      </c>
      <c r="Q9" s="142">
        <f t="shared" si="0"/>
        <v>499629.41101481626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693.55502167346981</v>
      </c>
      <c r="C11" s="140">
        <v>706.85989944725918</v>
      </c>
      <c r="D11" s="140">
        <v>718.79847593626323</v>
      </c>
      <c r="E11" s="140">
        <v>729.84893605254058</v>
      </c>
      <c r="F11" s="140">
        <v>740.56225088566555</v>
      </c>
      <c r="G11" s="140">
        <v>751.77520731740515</v>
      </c>
      <c r="H11" s="140">
        <v>762.46870552541702</v>
      </c>
      <c r="I11" s="140">
        <v>772.59602904907308</v>
      </c>
      <c r="J11" s="140">
        <v>780.45092409636368</v>
      </c>
      <c r="K11" s="140">
        <v>786.79990907420813</v>
      </c>
      <c r="L11" s="140">
        <v>794.5499637651003</v>
      </c>
      <c r="M11" s="140">
        <v>796.89902150833609</v>
      </c>
      <c r="N11" s="140">
        <v>798.20342483496449</v>
      </c>
      <c r="O11" s="140">
        <v>800.00327953879366</v>
      </c>
      <c r="P11" s="140">
        <v>802.611333413083</v>
      </c>
      <c r="Q11" s="140">
        <v>805.5453999023149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360.2589069585332</v>
      </c>
      <c r="C13" s="137">
        <f t="shared" ref="C13:Q13" si="1">IF(C5=0,0,1000000*C5/C7)</f>
        <v>353.97882212712108</v>
      </c>
      <c r="D13" s="137">
        <f t="shared" si="1"/>
        <v>345.71464082497357</v>
      </c>
      <c r="E13" s="137">
        <f t="shared" si="1"/>
        <v>334.93183367594412</v>
      </c>
      <c r="F13" s="137">
        <f t="shared" si="1"/>
        <v>322.8853934496583</v>
      </c>
      <c r="G13" s="137">
        <f t="shared" si="1"/>
        <v>309.96081368679398</v>
      </c>
      <c r="H13" s="137">
        <f t="shared" si="1"/>
        <v>299.43947262353004</v>
      </c>
      <c r="I13" s="137">
        <f t="shared" si="1"/>
        <v>289.41920108659747</v>
      </c>
      <c r="J13" s="137">
        <f t="shared" si="1"/>
        <v>278.86484598597741</v>
      </c>
      <c r="K13" s="137">
        <f t="shared" si="1"/>
        <v>266.60290655608537</v>
      </c>
      <c r="L13" s="137">
        <f t="shared" si="1"/>
        <v>253.10572908370588</v>
      </c>
      <c r="M13" s="137">
        <f t="shared" si="1"/>
        <v>237.14395527007795</v>
      </c>
      <c r="N13" s="137">
        <f t="shared" si="1"/>
        <v>218.77413658418183</v>
      </c>
      <c r="O13" s="137">
        <f t="shared" si="1"/>
        <v>194.97066833446758</v>
      </c>
      <c r="P13" s="137">
        <f t="shared" si="1"/>
        <v>171.78241644900771</v>
      </c>
      <c r="Q13" s="137">
        <f t="shared" si="1"/>
        <v>147.87179698744512</v>
      </c>
    </row>
    <row r="14" spans="1:17" ht="12.95" customHeight="1" x14ac:dyDescent="0.25">
      <c r="A14" s="131" t="s">
        <v>132</v>
      </c>
      <c r="B14" s="130"/>
      <c r="C14" s="130">
        <v>331.85303569286771</v>
      </c>
      <c r="D14" s="130">
        <v>321.91402663776427</v>
      </c>
      <c r="E14" s="130">
        <v>311.16824716851448</v>
      </c>
      <c r="F14" s="130">
        <v>302.07509746437296</v>
      </c>
      <c r="G14" s="130">
        <v>291.54295183068342</v>
      </c>
      <c r="H14" s="130">
        <v>280.39433375544206</v>
      </c>
      <c r="I14" s="130">
        <v>269.65912712041586</v>
      </c>
      <c r="J14" s="130">
        <v>260.11282765225224</v>
      </c>
      <c r="K14" s="130">
        <v>242.47374232299234</v>
      </c>
      <c r="L14" s="130">
        <v>223.66194660925066</v>
      </c>
      <c r="M14" s="130">
        <v>204.18943379624602</v>
      </c>
      <c r="N14" s="130">
        <v>179.88764351489277</v>
      </c>
      <c r="O14" s="130">
        <v>153.62295914904567</v>
      </c>
      <c r="P14" s="130">
        <v>129.24934654269703</v>
      </c>
      <c r="Q14" s="130">
        <v>104.42969995194817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0.43918132592228543</v>
      </c>
      <c r="C16" s="134">
        <f>C7/RES_summary!C$6</f>
        <v>0.45162105490368348</v>
      </c>
      <c r="D16" s="134">
        <f>D7/RES_summary!D$6</f>
        <v>0.46611354116038894</v>
      </c>
      <c r="E16" s="134">
        <f>E7/RES_summary!E$6</f>
        <v>0.49367653995912136</v>
      </c>
      <c r="F16" s="134">
        <f>F7/RES_summary!F$6</f>
        <v>0.52786763484863841</v>
      </c>
      <c r="G16" s="134">
        <f>G7/RES_summary!G$6</f>
        <v>0.56664337739847914</v>
      </c>
      <c r="H16" s="134">
        <f>H7/RES_summary!H$6</f>
        <v>0.62130147560384263</v>
      </c>
      <c r="I16" s="134">
        <f>I7/RES_summary!I$6</f>
        <v>0.66866644334136371</v>
      </c>
      <c r="J16" s="134">
        <f>J7/RES_summary!J$6</f>
        <v>0.72534205141471975</v>
      </c>
      <c r="K16" s="134">
        <f>K7/RES_summary!K$6</f>
        <v>0.78080732606396408</v>
      </c>
      <c r="L16" s="134">
        <f>L7/RES_summary!L$6</f>
        <v>0.84346509899692201</v>
      </c>
      <c r="M16" s="134">
        <f>M7/RES_summary!M$6</f>
        <v>0.90675608065533064</v>
      </c>
      <c r="N16" s="134">
        <f>N7/RES_summary!N$6</f>
        <v>0.99023434277595368</v>
      </c>
      <c r="O16" s="134">
        <f>O7/RES_summary!O$6</f>
        <v>1.1095123319012461</v>
      </c>
      <c r="P16" s="134">
        <f>P7/RES_summary!P$6</f>
        <v>1.2309033762723465</v>
      </c>
      <c r="Q16" s="134">
        <f>Q7/RES_summary!Q$6</f>
        <v>1.3774450943235379</v>
      </c>
    </row>
    <row r="17" spans="1:17" ht="12.95" customHeight="1" x14ac:dyDescent="0.25">
      <c r="A17" s="133" t="s">
        <v>49</v>
      </c>
      <c r="B17" s="132">
        <f>1000000*B5/RES_summary!B$6</f>
        <v>158.21898443336187</v>
      </c>
      <c r="C17" s="132">
        <f>1000000*C5/RES_summary!C$6</f>
        <v>159.86428906261375</v>
      </c>
      <c r="D17" s="132">
        <f>1000000*D5/RES_summary!D$6</f>
        <v>161.14227546592039</v>
      </c>
      <c r="E17" s="132">
        <f>1000000*E5/RES_summary!E$6</f>
        <v>165.34798877130402</v>
      </c>
      <c r="F17" s="132">
        <f>1000000*F5/RES_summary!F$6</f>
        <v>170.44074896744317</v>
      </c>
      <c r="G17" s="132">
        <f>1000000*G5/RES_summary!G$6</f>
        <v>175.63724232866568</v>
      </c>
      <c r="H17" s="132">
        <f>1000000*H5/RES_summary!H$6</f>
        <v>186.04218619503567</v>
      </c>
      <c r="I17" s="132">
        <f>1000000*I5/RES_summary!I$6</f>
        <v>193.52490782527408</v>
      </c>
      <c r="J17" s="132">
        <f>1000000*J5/RES_summary!J$6</f>
        <v>202.27239945491874</v>
      </c>
      <c r="K17" s="132">
        <f>1000000*K5/RES_summary!K$6</f>
        <v>208.1655025889379</v>
      </c>
      <c r="L17" s="132">
        <f>1000000*L5/RES_summary!L$6</f>
        <v>213.4858488382761</v>
      </c>
      <c r="M17" s="132">
        <f>1000000*M5/RES_summary!M$6</f>
        <v>215.03172343179892</v>
      </c>
      <c r="N17" s="132">
        <f>1000000*N5/RES_summary!N$6</f>
        <v>216.63766335681402</v>
      </c>
      <c r="O17" s="132">
        <f>1000000*O5/RES_summary!O$6</f>
        <v>216.32236087611957</v>
      </c>
      <c r="P17" s="132">
        <f>1000000*P5/RES_summary!P$6</f>
        <v>211.44755639130585</v>
      </c>
      <c r="Q17" s="132">
        <f>1000000*Q5/RES_summary!Q$6</f>
        <v>203.68528134916238</v>
      </c>
    </row>
    <row r="18" spans="1:17" ht="12.95" customHeight="1" x14ac:dyDescent="0.25">
      <c r="A18" s="131" t="s">
        <v>48</v>
      </c>
      <c r="B18" s="130">
        <f>B3*1000000/0.086/RES_summary!B$6</f>
        <v>109.73357117783466</v>
      </c>
      <c r="C18" s="130">
        <f>C3*1000000/0.086/RES_summary!C$6</f>
        <v>113.00165529200673</v>
      </c>
      <c r="D18" s="130">
        <f>D3*1000000/0.086/RES_summary!D$6</f>
        <v>115.82882201380508</v>
      </c>
      <c r="E18" s="130">
        <f>E3*1000000/0.086/RES_summary!E$6</f>
        <v>120.67905368316367</v>
      </c>
      <c r="F18" s="130">
        <f>F3*1000000/0.086/RES_summary!F$6</f>
        <v>126.22198469796838</v>
      </c>
      <c r="G18" s="130">
        <f>G3*1000000/0.086/RES_summary!G$6</f>
        <v>132.03972426428996</v>
      </c>
      <c r="H18" s="130">
        <f>H3*1000000/0.086/RES_summary!H$6</f>
        <v>141.85134488124746</v>
      </c>
      <c r="I18" s="130">
        <f>I3*1000000/0.086/RES_summary!I$6</f>
        <v>149.51657530789464</v>
      </c>
      <c r="J18" s="130">
        <f>J3*1000000/0.086/RES_summary!J$6</f>
        <v>157.8636810737801</v>
      </c>
      <c r="K18" s="130">
        <f>K3*1000000/0.086/RES_summary!K$6</f>
        <v>163.78459850936318</v>
      </c>
      <c r="L18" s="130">
        <f>L3*1000000/0.086/RES_summary!L$6</f>
        <v>169.62517345881398</v>
      </c>
      <c r="M18" s="130">
        <f>M3*1000000/0.086/RES_summary!M$6</f>
        <v>171.35856999605176</v>
      </c>
      <c r="N18" s="130">
        <f>N3*1000000/0.086/RES_summary!N$6</f>
        <v>172.92092483965303</v>
      </c>
      <c r="O18" s="130">
        <f>O3*1000000/0.086/RES_summary!O$6</f>
        <v>173.0585981384701</v>
      </c>
      <c r="P18" s="130">
        <f>P3*1000000/0.086/RES_summary!P$6</f>
        <v>169.71020518216406</v>
      </c>
      <c r="Q18" s="130">
        <f>Q3*1000000/0.086/RES_summary!Q$6</f>
        <v>164.07774141862652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108.42209997751131</v>
      </c>
      <c r="C3" s="144">
        <v>109.05470751999172</v>
      </c>
      <c r="D3" s="144">
        <v>109.42588113477409</v>
      </c>
      <c r="E3" s="144">
        <v>109.92801293133137</v>
      </c>
      <c r="F3" s="144">
        <v>110.52249524736406</v>
      </c>
      <c r="G3" s="144">
        <v>109.69828372185025</v>
      </c>
      <c r="H3" s="144">
        <v>109.09462116857256</v>
      </c>
      <c r="I3" s="144">
        <v>108.6475490722096</v>
      </c>
      <c r="J3" s="144">
        <v>108.20525402881188</v>
      </c>
      <c r="K3" s="144">
        <v>105.42605566375921</v>
      </c>
      <c r="L3" s="144">
        <v>100.89487510760492</v>
      </c>
      <c r="M3" s="144">
        <v>93.683047355456836</v>
      </c>
      <c r="N3" s="144">
        <v>81.171768158697901</v>
      </c>
      <c r="O3" s="144">
        <v>66.583939787763228</v>
      </c>
      <c r="P3" s="144">
        <v>52.597530233881983</v>
      </c>
      <c r="Q3" s="144">
        <v>40.418854003495511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2213.1280510437841</v>
      </c>
      <c r="C5" s="144">
        <v>2227.2359190057537</v>
      </c>
      <c r="D5" s="144">
        <v>2237.2509901052103</v>
      </c>
      <c r="E5" s="144">
        <v>2250.1083660018589</v>
      </c>
      <c r="F5" s="144">
        <v>2263.6798585579741</v>
      </c>
      <c r="G5" s="144">
        <v>2244.8131132454678</v>
      </c>
      <c r="H5" s="144">
        <v>2230.4657579369377</v>
      </c>
      <c r="I5" s="144">
        <v>2219.6226080712008</v>
      </c>
      <c r="J5" s="144">
        <v>2214.1307426459839</v>
      </c>
      <c r="K5" s="144">
        <v>2163.703732718322</v>
      </c>
      <c r="L5" s="144">
        <v>2072.185797303162</v>
      </c>
      <c r="M5" s="144">
        <v>1926.1258891621351</v>
      </c>
      <c r="N5" s="144">
        <v>1672.5660652282963</v>
      </c>
      <c r="O5" s="144">
        <v>1373.9169170801456</v>
      </c>
      <c r="P5" s="144">
        <v>1085.5903721279344</v>
      </c>
      <c r="Q5" s="144">
        <v>833.99006026669019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35942392.320587829</v>
      </c>
      <c r="C7" s="62">
        <v>36815345.263089553</v>
      </c>
      <c r="D7" s="62">
        <v>37760281.38857393</v>
      </c>
      <c r="E7" s="62">
        <v>38713094.579487838</v>
      </c>
      <c r="F7" s="62">
        <v>39768362.563670762</v>
      </c>
      <c r="G7" s="62">
        <v>40259894.295127988</v>
      </c>
      <c r="H7" s="62">
        <v>40838635.887943417</v>
      </c>
      <c r="I7" s="62">
        <v>41490495.203855209</v>
      </c>
      <c r="J7" s="62">
        <v>42255476.474524587</v>
      </c>
      <c r="K7" s="62">
        <v>42964893.179861248</v>
      </c>
      <c r="L7" s="62">
        <v>43718909.886149518</v>
      </c>
      <c r="M7" s="62">
        <v>44449778.818146653</v>
      </c>
      <c r="N7" s="62">
        <v>45328104.73544988</v>
      </c>
      <c r="O7" s="62">
        <v>46133437.235357977</v>
      </c>
      <c r="P7" s="62">
        <v>46901845.166008316</v>
      </c>
      <c r="Q7" s="62">
        <v>47881031.028163068</v>
      </c>
    </row>
    <row r="8" spans="1:17" ht="12.95" customHeight="1" x14ac:dyDescent="0.25">
      <c r="A8" s="133" t="s">
        <v>136</v>
      </c>
      <c r="B8" s="143"/>
      <c r="C8" s="143">
        <v>21411462.839980483</v>
      </c>
      <c r="D8" s="143">
        <v>21483446.022963136</v>
      </c>
      <c r="E8" s="143">
        <v>21491323.088392667</v>
      </c>
      <c r="F8" s="143">
        <v>21593777.881661683</v>
      </c>
      <c r="G8" s="143">
        <v>21030041.628935985</v>
      </c>
      <c r="H8" s="143">
        <v>21117251.490294188</v>
      </c>
      <c r="I8" s="143">
        <v>21190369.213390552</v>
      </c>
      <c r="J8" s="143">
        <v>21303491.168148138</v>
      </c>
      <c r="K8" s="143">
        <v>21247926.602815419</v>
      </c>
      <c r="L8" s="143">
        <v>21292526.60376703</v>
      </c>
      <c r="M8" s="143">
        <v>21269378.829475895</v>
      </c>
      <c r="N8" s="143">
        <v>21416835.814781986</v>
      </c>
      <c r="O8" s="143">
        <v>21343842.397386856</v>
      </c>
      <c r="P8" s="143">
        <v>21306917.828129098</v>
      </c>
      <c r="Q8" s="143">
        <v>21517695.759633511</v>
      </c>
    </row>
    <row r="9" spans="1:17" ht="12.95" customHeight="1" x14ac:dyDescent="0.25">
      <c r="A9" s="131" t="s">
        <v>135</v>
      </c>
      <c r="B9" s="142"/>
      <c r="C9" s="142">
        <f>B7+C8-C7</f>
        <v>20538509.897478759</v>
      </c>
      <c r="D9" s="142">
        <f t="shared" ref="D9:Q9" si="0">C7+D8-D7</f>
        <v>20538509.897478759</v>
      </c>
      <c r="E9" s="142">
        <f t="shared" si="0"/>
        <v>20538509.897478759</v>
      </c>
      <c r="F9" s="142">
        <f t="shared" si="0"/>
        <v>20538509.897478759</v>
      </c>
      <c r="G9" s="142">
        <f t="shared" si="0"/>
        <v>20538509.897478759</v>
      </c>
      <c r="H9" s="142">
        <f t="shared" si="0"/>
        <v>20538509.897478759</v>
      </c>
      <c r="I9" s="142">
        <f t="shared" si="0"/>
        <v>20538509.897478759</v>
      </c>
      <c r="J9" s="142">
        <f t="shared" si="0"/>
        <v>20538509.897478759</v>
      </c>
      <c r="K9" s="142">
        <f t="shared" si="0"/>
        <v>20538509.897478759</v>
      </c>
      <c r="L9" s="142">
        <f t="shared" si="0"/>
        <v>20538509.897478759</v>
      </c>
      <c r="M9" s="142">
        <f t="shared" si="0"/>
        <v>20538509.897478759</v>
      </c>
      <c r="N9" s="142">
        <f t="shared" si="0"/>
        <v>20538509.897478759</v>
      </c>
      <c r="O9" s="142">
        <f t="shared" si="0"/>
        <v>20538509.897478759</v>
      </c>
      <c r="P9" s="142">
        <f t="shared" si="0"/>
        <v>20538509.897478767</v>
      </c>
      <c r="Q9" s="142">
        <f t="shared" si="0"/>
        <v>20538509.897478767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569.65618964847579</v>
      </c>
      <c r="C11" s="140">
        <v>569.35054952983307</v>
      </c>
      <c r="D11" s="140">
        <v>568.73098830256117</v>
      </c>
      <c r="E11" s="140">
        <v>568.07606594303797</v>
      </c>
      <c r="F11" s="140">
        <v>567.7239600447183</v>
      </c>
      <c r="G11" s="140">
        <v>568.22611695367652</v>
      </c>
      <c r="H11" s="140">
        <v>568.73417675088774</v>
      </c>
      <c r="I11" s="140">
        <v>569.17044783604808</v>
      </c>
      <c r="J11" s="140">
        <v>568.25940944137437</v>
      </c>
      <c r="K11" s="140">
        <v>566.56757098770345</v>
      </c>
      <c r="L11" s="140">
        <v>566.16362476198049</v>
      </c>
      <c r="M11" s="140">
        <v>565.5589627223352</v>
      </c>
      <c r="N11" s="140">
        <v>564.31718238786186</v>
      </c>
      <c r="O11" s="140">
        <v>563.52159899351693</v>
      </c>
      <c r="P11" s="140">
        <v>563.37934129540542</v>
      </c>
      <c r="Q11" s="140">
        <v>563.53989915534441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61.574311228473867</v>
      </c>
      <c r="C13" s="137">
        <f t="shared" ref="C13:Q13" si="1">IF(C5=0,0,1000000*C5/C7)</f>
        <v>60.497488291621238</v>
      </c>
      <c r="D13" s="137">
        <f t="shared" si="1"/>
        <v>59.24879020584288</v>
      </c>
      <c r="E13" s="137">
        <f t="shared" si="1"/>
        <v>58.122668581345607</v>
      </c>
      <c r="F13" s="137">
        <f t="shared" si="1"/>
        <v>56.921625951627519</v>
      </c>
      <c r="G13" s="137">
        <f t="shared" si="1"/>
        <v>55.758047867431223</v>
      </c>
      <c r="H13" s="137">
        <f t="shared" si="1"/>
        <v>54.616558791461173</v>
      </c>
      <c r="I13" s="137">
        <f t="shared" si="1"/>
        <v>53.497134636873611</v>
      </c>
      <c r="J13" s="137">
        <f t="shared" si="1"/>
        <v>52.398669412256218</v>
      </c>
      <c r="K13" s="137">
        <f t="shared" si="1"/>
        <v>50.359807102523092</v>
      </c>
      <c r="L13" s="137">
        <f t="shared" si="1"/>
        <v>47.397929241589942</v>
      </c>
      <c r="M13" s="137">
        <f t="shared" si="1"/>
        <v>43.332631576015693</v>
      </c>
      <c r="N13" s="137">
        <f t="shared" si="1"/>
        <v>36.899095494725763</v>
      </c>
      <c r="O13" s="137">
        <f t="shared" si="1"/>
        <v>29.78136898993376</v>
      </c>
      <c r="P13" s="137">
        <f t="shared" si="1"/>
        <v>23.146005626974908</v>
      </c>
      <c r="Q13" s="137">
        <f t="shared" si="1"/>
        <v>17.417963697902554</v>
      </c>
    </row>
    <row r="14" spans="1:17" ht="12.95" customHeight="1" x14ac:dyDescent="0.25">
      <c r="A14" s="131" t="s">
        <v>132</v>
      </c>
      <c r="B14" s="130"/>
      <c r="C14" s="130">
        <v>59.722797929092032</v>
      </c>
      <c r="D14" s="130">
        <v>58.889660405851409</v>
      </c>
      <c r="E14" s="130">
        <v>57.508050398795923</v>
      </c>
      <c r="F14" s="130">
        <v>56.428056885896162</v>
      </c>
      <c r="G14" s="130">
        <v>55.145392175282119</v>
      </c>
      <c r="H14" s="130">
        <v>54.122681714255556</v>
      </c>
      <c r="I14" s="130">
        <v>52.897867849403148</v>
      </c>
      <c r="J14" s="130">
        <v>51.907707708490655</v>
      </c>
      <c r="K14" s="130">
        <v>48.758469088252234</v>
      </c>
      <c r="L14" s="130">
        <v>45.790640919417875</v>
      </c>
      <c r="M14" s="130">
        <v>40.39034896077839</v>
      </c>
      <c r="N14" s="130">
        <v>32.335056289428834</v>
      </c>
      <c r="O14" s="130">
        <v>25.542514857926324</v>
      </c>
      <c r="P14" s="130">
        <v>18.91197464484998</v>
      </c>
      <c r="Q14" s="130">
        <v>14.029408925291294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15.794882482552882</v>
      </c>
      <c r="C16" s="134">
        <f>C7/RES_summary!C$6</f>
        <v>15.892892562675019</v>
      </c>
      <c r="D16" s="134">
        <f>D7/RES_summary!D$6</f>
        <v>15.996736871557212</v>
      </c>
      <c r="E16" s="134">
        <f>E7/RES_summary!E$6</f>
        <v>16.097683873367735</v>
      </c>
      <c r="F16" s="134">
        <f>F7/RES_summary!F$6</f>
        <v>16.220537654720715</v>
      </c>
      <c r="G16" s="134">
        <f>G7/RES_summary!G$6</f>
        <v>16.32964649634792</v>
      </c>
      <c r="H16" s="134">
        <f>H7/RES_summary!H$6</f>
        <v>16.434667153851738</v>
      </c>
      <c r="I16" s="134">
        <f>I7/RES_summary!I$6</f>
        <v>16.550736518473141</v>
      </c>
      <c r="J16" s="134">
        <f>J7/RES_summary!J$6</f>
        <v>16.661485441927397</v>
      </c>
      <c r="K16" s="134">
        <f>K7/RES_summary!K$6</f>
        <v>16.794523943488816</v>
      </c>
      <c r="L16" s="134">
        <f>L7/RES_summary!L$6</f>
        <v>16.927369585400562</v>
      </c>
      <c r="M16" s="134">
        <f>M7/RES_summary!M$6</f>
        <v>17.084379118344277</v>
      </c>
      <c r="N16" s="134">
        <f>N7/RES_summary!N$6</f>
        <v>17.262601592144513</v>
      </c>
      <c r="O16" s="134">
        <f>O7/RES_summary!O$6</f>
        <v>17.419032730600154</v>
      </c>
      <c r="P16" s="134">
        <f>P7/RES_summary!P$6</f>
        <v>17.586244260701246</v>
      </c>
      <c r="Q16" s="134">
        <f>Q7/RES_summary!Q$6</f>
        <v>17.737433487228458</v>
      </c>
    </row>
    <row r="17" spans="1:17" ht="12.95" customHeight="1" x14ac:dyDescent="0.25">
      <c r="A17" s="133" t="s">
        <v>49</v>
      </c>
      <c r="B17" s="132">
        <f>1000000*B5/RES_summary!B$6</f>
        <v>972.55900979788123</v>
      </c>
      <c r="C17" s="132">
        <f>1000000*C5/RES_summary!C$6</f>
        <v>961.48008173042626</v>
      </c>
      <c r="D17" s="132">
        <f>1000000*D5/RES_summary!D$6</f>
        <v>947.78730688096471</v>
      </c>
      <c r="E17" s="132">
        <f>1000000*E5/RES_summary!E$6</f>
        <v>935.64034469902469</v>
      </c>
      <c r="F17" s="132">
        <f>1000000*F5/RES_summary!F$6</f>
        <v>923.29937711630191</v>
      </c>
      <c r="G17" s="132">
        <f>1000000*G5/RES_summary!G$6</f>
        <v>910.50921100159792</v>
      </c>
      <c r="H17" s="132">
        <f>1000000*H5/RES_summary!H$6</f>
        <v>897.60496482643941</v>
      </c>
      <c r="I17" s="132">
        <f>1000000*I5/RES_summary!I$6</f>
        <v>885.41697986817837</v>
      </c>
      <c r="J17" s="132">
        <f>1000000*J5/RES_summary!J$6</f>
        <v>873.03966758867341</v>
      </c>
      <c r="K17" s="132">
        <f>1000000*K5/RES_summary!K$6</f>
        <v>845.76898617280222</v>
      </c>
      <c r="L17" s="132">
        <f>1000000*L5/RES_summary!L$6</f>
        <v>802.32226585505748</v>
      </c>
      <c r="M17" s="132">
        <f>1000000*M5/RES_summary!M$6</f>
        <v>740.31110604018829</v>
      </c>
      <c r="N17" s="132">
        <f>1000000*N5/RES_summary!N$6</f>
        <v>636.9743846359454</v>
      </c>
      <c r="O17" s="132">
        <f>1000000*O5/RES_summary!O$6</f>
        <v>518.76264119773668</v>
      </c>
      <c r="P17" s="132">
        <f>1000000*P5/RES_summary!P$6</f>
        <v>407.05130861554625</v>
      </c>
      <c r="Q17" s="132">
        <f>1000000*Q5/RES_summary!Q$6</f>
        <v>308.94997257450643</v>
      </c>
    </row>
    <row r="18" spans="1:17" ht="12.95" customHeight="1" x14ac:dyDescent="0.25">
      <c r="A18" s="133" t="s">
        <v>48</v>
      </c>
      <c r="B18" s="132">
        <f>B3*1000000/0.086/RES_summary!B$6</f>
        <v>554.02425972975561</v>
      </c>
      <c r="C18" s="132">
        <f>C3*1000000/0.086/RES_summary!C$6</f>
        <v>547.41921289520701</v>
      </c>
      <c r="D18" s="132">
        <f>D3*1000000/0.086/RES_summary!D$6</f>
        <v>539.0360117430339</v>
      </c>
      <c r="E18" s="132">
        <f>E3*1000000/0.086/RES_summary!E$6</f>
        <v>531.51488615420988</v>
      </c>
      <c r="F18" s="132">
        <f>F3*1000000/0.086/RES_summary!F$6</f>
        <v>524.1791786832888</v>
      </c>
      <c r="G18" s="132">
        <f>G3*1000000/0.086/RES_summary!G$6</f>
        <v>517.3751134179937</v>
      </c>
      <c r="H18" s="132">
        <f>H3*1000000/0.086/RES_summary!H$6</f>
        <v>510.49862071807451</v>
      </c>
      <c r="I18" s="132">
        <f>I3*1000000/0.086/RES_summary!I$6</f>
        <v>503.95317895321227</v>
      </c>
      <c r="J18" s="132">
        <f>J3*1000000/0.086/RES_summary!J$6</f>
        <v>496.11300592283345</v>
      </c>
      <c r="K18" s="132">
        <f>K3*1000000/0.086/RES_summary!K$6</f>
        <v>479.18528011265704</v>
      </c>
      <c r="L18" s="132">
        <f>L3*1000000/0.086/RES_summary!L$6</f>
        <v>454.24568226374475</v>
      </c>
      <c r="M18" s="132">
        <f>M3*1000000/0.086/RES_summary!M$6</f>
        <v>418.68958122391348</v>
      </c>
      <c r="N18" s="132">
        <f>N3*1000000/0.086/RES_summary!N$6</f>
        <v>359.45558999099893</v>
      </c>
      <c r="O18" s="132">
        <f>O3*1000000/0.086/RES_summary!O$6</f>
        <v>292.33395306584868</v>
      </c>
      <c r="P18" s="132">
        <f>P3*1000000/0.086/RES_summary!P$6</f>
        <v>229.32429812125915</v>
      </c>
      <c r="Q18" s="132">
        <f>Q3*1000000/0.086/RES_summary!Q$6</f>
        <v>174.10563638868379</v>
      </c>
    </row>
    <row r="19" spans="1:17" ht="12.95" customHeight="1" x14ac:dyDescent="0.25">
      <c r="A19" s="131" t="s">
        <v>139</v>
      </c>
      <c r="B19" s="142">
        <v>185.65570198181001</v>
      </c>
      <c r="C19" s="142">
        <v>186.50734373309245</v>
      </c>
      <c r="D19" s="142">
        <v>187.33614417765406</v>
      </c>
      <c r="E19" s="142">
        <v>187.9956261847957</v>
      </c>
      <c r="F19" s="142">
        <v>188.83160257416137</v>
      </c>
      <c r="G19" s="142">
        <v>189.68688763626946</v>
      </c>
      <c r="H19" s="142">
        <v>190.31896637716665</v>
      </c>
      <c r="I19" s="142">
        <v>190.98165120394384</v>
      </c>
      <c r="J19" s="142">
        <v>191.46361577452222</v>
      </c>
      <c r="K19" s="142">
        <v>192.16701049176717</v>
      </c>
      <c r="L19" s="142">
        <v>192.84309148808921</v>
      </c>
      <c r="M19" s="142">
        <v>193.77960159930561</v>
      </c>
      <c r="N19" s="142">
        <v>194.83748975332412</v>
      </c>
      <c r="O19" s="142">
        <v>195.621364715737</v>
      </c>
      <c r="P19" s="142">
        <v>196.55385778710016</v>
      </c>
      <c r="Q19" s="142">
        <v>197.1147269638212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39.453085409870944</v>
      </c>
      <c r="C3" s="144">
        <v>43.90289409081516</v>
      </c>
      <c r="D3" s="144">
        <v>47.272146190677191</v>
      </c>
      <c r="E3" s="144">
        <v>50.191211149774666</v>
      </c>
      <c r="F3" s="144">
        <v>52.674858529172845</v>
      </c>
      <c r="G3" s="144">
        <v>53.931715218107378</v>
      </c>
      <c r="H3" s="144">
        <v>54.849446579747784</v>
      </c>
      <c r="I3" s="144">
        <v>55.847448987225967</v>
      </c>
      <c r="J3" s="144">
        <v>56.855393885487331</v>
      </c>
      <c r="K3" s="144">
        <v>57.284007497957823</v>
      </c>
      <c r="L3" s="144">
        <v>58.069090937503013</v>
      </c>
      <c r="M3" s="144">
        <v>58.547973165913767</v>
      </c>
      <c r="N3" s="144">
        <v>58.571612017215173</v>
      </c>
      <c r="O3" s="144">
        <v>58.63061159872786</v>
      </c>
      <c r="P3" s="144">
        <v>58.236999191224434</v>
      </c>
      <c r="Q3" s="144">
        <v>57.774277189580907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14832.846391756235</v>
      </c>
      <c r="C5" s="144">
        <v>16195.123065570435</v>
      </c>
      <c r="D5" s="144">
        <v>17148.361080879036</v>
      </c>
      <c r="E5" s="144">
        <v>17931.604170720591</v>
      </c>
      <c r="F5" s="144">
        <v>18546.683222599047</v>
      </c>
      <c r="G5" s="144">
        <v>18705.989259387836</v>
      </c>
      <c r="H5" s="144">
        <v>18757.487847180135</v>
      </c>
      <c r="I5" s="144">
        <v>18848.435839536123</v>
      </c>
      <c r="J5" s="144">
        <v>18995.49085868333</v>
      </c>
      <c r="K5" s="144">
        <v>18984.254134971008</v>
      </c>
      <c r="L5" s="144">
        <v>19056.724795051257</v>
      </c>
      <c r="M5" s="144">
        <v>19082.826609160547</v>
      </c>
      <c r="N5" s="144">
        <v>18988.73600178678</v>
      </c>
      <c r="O5" s="144">
        <v>18897.968089718324</v>
      </c>
      <c r="P5" s="144">
        <v>18646.687615931256</v>
      </c>
      <c r="Q5" s="144">
        <v>18371.229926766111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1408059.8946418616</v>
      </c>
      <c r="C7" s="62">
        <v>1556514.2080074211</v>
      </c>
      <c r="D7" s="62">
        <v>1667838.9326660116</v>
      </c>
      <c r="E7" s="62">
        <v>1765498.0032130617</v>
      </c>
      <c r="F7" s="62">
        <v>1848008.50736184</v>
      </c>
      <c r="G7" s="62">
        <v>1883179.7365280828</v>
      </c>
      <c r="H7" s="62">
        <v>1908381.9040027375</v>
      </c>
      <c r="I7" s="62">
        <v>1941167.5644497417</v>
      </c>
      <c r="J7" s="62">
        <v>1984111.2313746316</v>
      </c>
      <c r="K7" s="62">
        <v>2017088.7555259126</v>
      </c>
      <c r="L7" s="62">
        <v>2072660.7444031246</v>
      </c>
      <c r="M7" s="62">
        <v>2127434.0329415225</v>
      </c>
      <c r="N7" s="62">
        <v>2171867.9762359378</v>
      </c>
      <c r="O7" s="62">
        <v>2228353.1385277305</v>
      </c>
      <c r="P7" s="62">
        <v>2279702.5420018905</v>
      </c>
      <c r="Q7" s="62">
        <v>2325550.0161441024</v>
      </c>
    </row>
    <row r="8" spans="1:17" ht="12.95" customHeight="1" x14ac:dyDescent="0.25">
      <c r="A8" s="133" t="s">
        <v>136</v>
      </c>
      <c r="B8" s="143"/>
      <c r="C8" s="143">
        <v>243368.3995192734</v>
      </c>
      <c r="D8" s="143">
        <v>214306.50813537021</v>
      </c>
      <c r="E8" s="143">
        <v>209394.30561935616</v>
      </c>
      <c r="F8" s="143">
        <v>203743.23420223035</v>
      </c>
      <c r="G8" s="143">
        <v>166708.7412742383</v>
      </c>
      <c r="H8" s="143">
        <v>167920.36811182991</v>
      </c>
      <c r="I8" s="143">
        <v>187634.90813833938</v>
      </c>
      <c r="J8" s="143">
        <v>210955.10066998811</v>
      </c>
      <c r="K8" s="143">
        <v>215269.92976471258</v>
      </c>
      <c r="L8" s="143">
        <v>253359.2489677862</v>
      </c>
      <c r="M8" s="143">
        <v>298141.68805767118</v>
      </c>
      <c r="N8" s="143">
        <v>258740.45142978482</v>
      </c>
      <c r="O8" s="143">
        <v>265879.46791114955</v>
      </c>
      <c r="P8" s="143">
        <v>255092.63767638986</v>
      </c>
      <c r="Q8" s="143">
        <v>212556.21541645064</v>
      </c>
    </row>
    <row r="9" spans="1:17" ht="12.95" customHeight="1" x14ac:dyDescent="0.25">
      <c r="A9" s="131" t="s">
        <v>135</v>
      </c>
      <c r="B9" s="142"/>
      <c r="C9" s="142">
        <f>B7+C8-C7</f>
        <v>94914.086153713753</v>
      </c>
      <c r="D9" s="142">
        <f t="shared" ref="D9:Q9" si="0">C7+D8-D7</f>
        <v>102981.7834767797</v>
      </c>
      <c r="E9" s="142">
        <f t="shared" si="0"/>
        <v>111735.23507230612</v>
      </c>
      <c r="F9" s="142">
        <f t="shared" si="0"/>
        <v>121232.73005345208</v>
      </c>
      <c r="G9" s="142">
        <f t="shared" si="0"/>
        <v>131537.51210799557</v>
      </c>
      <c r="H9" s="142">
        <f t="shared" si="0"/>
        <v>142718.20063717524</v>
      </c>
      <c r="I9" s="142">
        <f t="shared" si="0"/>
        <v>154849.24769133516</v>
      </c>
      <c r="J9" s="142">
        <f t="shared" si="0"/>
        <v>168011.4337450983</v>
      </c>
      <c r="K9" s="142">
        <f t="shared" si="0"/>
        <v>182292.40561343171</v>
      </c>
      <c r="L9" s="142">
        <f t="shared" si="0"/>
        <v>197787.26009057439</v>
      </c>
      <c r="M9" s="142">
        <f t="shared" si="0"/>
        <v>243368.39951927308</v>
      </c>
      <c r="N9" s="142">
        <f t="shared" si="0"/>
        <v>214306.50813536951</v>
      </c>
      <c r="O9" s="142">
        <f t="shared" si="0"/>
        <v>209394.30561935669</v>
      </c>
      <c r="P9" s="142">
        <f t="shared" si="0"/>
        <v>203743.23420222988</v>
      </c>
      <c r="Q9" s="142">
        <f t="shared" si="0"/>
        <v>166708.74127423856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30.928440501243877</v>
      </c>
      <c r="C11" s="140">
        <v>31.521759138905914</v>
      </c>
      <c r="D11" s="140">
        <v>32.054148842780819</v>
      </c>
      <c r="E11" s="140">
        <v>32.546933823838273</v>
      </c>
      <c r="F11" s="140">
        <v>33.024684124871207</v>
      </c>
      <c r="G11" s="140">
        <v>33.524715477834832</v>
      </c>
      <c r="H11" s="140">
        <v>34.001582074919845</v>
      </c>
      <c r="I11" s="140">
        <v>34.453200639056952</v>
      </c>
      <c r="J11" s="140">
        <v>34.803482370890507</v>
      </c>
      <c r="K11" s="140">
        <v>35.086609445158871</v>
      </c>
      <c r="L11" s="140">
        <v>35.4322159189038</v>
      </c>
      <c r="M11" s="140">
        <v>35.67555266279853</v>
      </c>
      <c r="N11" s="140">
        <v>35.866803137925764</v>
      </c>
      <c r="O11" s="140">
        <v>36.075375639486964</v>
      </c>
      <c r="P11" s="140">
        <v>36.316069810797046</v>
      </c>
      <c r="Q11" s="140">
        <v>36.567716123910941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10534.243925418352</v>
      </c>
      <c r="C13" s="137">
        <f t="shared" ref="C13:Q13" si="1">IF(C5=0,0,1000000*C5/C7)</f>
        <v>10404.73834562853</v>
      </c>
      <c r="D13" s="137">
        <f t="shared" si="1"/>
        <v>10281.784856447546</v>
      </c>
      <c r="E13" s="137">
        <f t="shared" si="1"/>
        <v>10156.683348316759</v>
      </c>
      <c r="F13" s="137">
        <f t="shared" si="1"/>
        <v>10036.037793503301</v>
      </c>
      <c r="G13" s="137">
        <f t="shared" si="1"/>
        <v>9933.1937873731913</v>
      </c>
      <c r="H13" s="137">
        <f t="shared" si="1"/>
        <v>9829.0011070830333</v>
      </c>
      <c r="I13" s="137">
        <f t="shared" si="1"/>
        <v>9709.8448298455078</v>
      </c>
      <c r="J13" s="137">
        <f t="shared" si="1"/>
        <v>9573.8034029084538</v>
      </c>
      <c r="K13" s="137">
        <f t="shared" si="1"/>
        <v>9411.7098630205146</v>
      </c>
      <c r="L13" s="137">
        <f t="shared" si="1"/>
        <v>9194.3290027134317</v>
      </c>
      <c r="M13" s="137">
        <f t="shared" si="1"/>
        <v>8969.8793540382758</v>
      </c>
      <c r="N13" s="137">
        <f t="shared" si="1"/>
        <v>8743.0434121949438</v>
      </c>
      <c r="O13" s="137">
        <f t="shared" si="1"/>
        <v>8480.6881651640651</v>
      </c>
      <c r="P13" s="137">
        <f t="shared" si="1"/>
        <v>8179.4388839681314</v>
      </c>
      <c r="Q13" s="137">
        <f t="shared" si="1"/>
        <v>7899.735460098459</v>
      </c>
    </row>
    <row r="14" spans="1:17" ht="12.95" customHeight="1" x14ac:dyDescent="0.25">
      <c r="A14" s="131" t="s">
        <v>132</v>
      </c>
      <c r="B14" s="130"/>
      <c r="C14" s="130">
        <v>9705.9635268239545</v>
      </c>
      <c r="D14" s="130">
        <v>9510.0856248389591</v>
      </c>
      <c r="E14" s="130">
        <v>9361.7126089410976</v>
      </c>
      <c r="F14" s="130">
        <v>9287.0529390330212</v>
      </c>
      <c r="G14" s="130">
        <v>9267.3861182576256</v>
      </c>
      <c r="H14" s="130">
        <v>9259.9066056451793</v>
      </c>
      <c r="I14" s="130">
        <v>9178.2907364674356</v>
      </c>
      <c r="J14" s="130">
        <v>9086.902560730774</v>
      </c>
      <c r="K14" s="130">
        <v>8868.2889656602911</v>
      </c>
      <c r="L14" s="130">
        <v>8509.6948779188042</v>
      </c>
      <c r="M14" s="130">
        <v>8010.3746610668413</v>
      </c>
      <c r="N14" s="130">
        <v>7513.2536262170115</v>
      </c>
      <c r="O14" s="130">
        <v>7031.4620898575067</v>
      </c>
      <c r="P14" s="130">
        <v>6432.5405200461992</v>
      </c>
      <c r="Q14" s="130">
        <v>5972.5215892872548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0.61877184929409468</v>
      </c>
      <c r="C16" s="134">
        <f>C7/RES_summary!C$6</f>
        <v>0.67193483867556059</v>
      </c>
      <c r="D16" s="134">
        <f>D7/RES_summary!D$6</f>
        <v>0.70656201619488579</v>
      </c>
      <c r="E16" s="134">
        <f>E7/RES_summary!E$6</f>
        <v>0.73412960248970704</v>
      </c>
      <c r="F16" s="134">
        <f>F7/RES_summary!F$6</f>
        <v>0.75375724941942601</v>
      </c>
      <c r="G16" s="134">
        <f>G7/RES_summary!G$6</f>
        <v>0.76382861716332395</v>
      </c>
      <c r="H16" s="134">
        <f>H7/RES_summary!H$6</f>
        <v>0.76798895733875761</v>
      </c>
      <c r="I16" s="134">
        <f>I7/RES_summary!I$6</f>
        <v>0.77434006847979642</v>
      </c>
      <c r="J16" s="134">
        <f>J7/RES_summary!J$6</f>
        <v>0.78234215194907475</v>
      </c>
      <c r="K16" s="134">
        <f>K7/RES_summary!K$6</f>
        <v>0.78845873674138622</v>
      </c>
      <c r="L16" s="134">
        <f>L7/RES_summary!L$6</f>
        <v>0.80250615893737631</v>
      </c>
      <c r="M16" s="134">
        <f>M7/RES_summary!M$6</f>
        <v>0.81768437401544192</v>
      </c>
      <c r="N16" s="134">
        <f>N7/RES_summary!N$6</f>
        <v>0.82712683010495769</v>
      </c>
      <c r="O16" s="134">
        <f>O7/RES_summary!O$6</f>
        <v>0.84138010478873704</v>
      </c>
      <c r="P16" s="134">
        <f>P7/RES_summary!P$6</f>
        <v>0.85479378483903801</v>
      </c>
      <c r="Q16" s="134">
        <f>Q7/RES_summary!Q$6</f>
        <v>0.8614954157590452</v>
      </c>
    </row>
    <row r="17" spans="1:17" ht="12.95" customHeight="1" x14ac:dyDescent="0.25">
      <c r="A17" s="133" t="s">
        <v>49</v>
      </c>
      <c r="B17" s="132">
        <f>1000000*B5/RES_summary!B$6</f>
        <v>6518.2935946461967</v>
      </c>
      <c r="C17" s="132">
        <f>1000000*C5/RES_summary!C$6</f>
        <v>6991.3061817313246</v>
      </c>
      <c r="D17" s="132">
        <f>1000000*D5/RES_summary!D$6</f>
        <v>7264.718638253622</v>
      </c>
      <c r="E17" s="132">
        <f>1000000*E5/RES_summary!E$6</f>
        <v>7456.3219091136098</v>
      </c>
      <c r="F17" s="132">
        <f>1000000*F5/RES_summary!F$6</f>
        <v>7564.7362423004533</v>
      </c>
      <c r="G17" s="132">
        <f>1000000*G5/RES_summary!G$6</f>
        <v>7587.2576746245859</v>
      </c>
      <c r="H17" s="132">
        <f>1000000*H5/RES_summary!H$6</f>
        <v>7548.5643119101933</v>
      </c>
      <c r="I17" s="132">
        <f>1000000*I5/RES_summary!I$6</f>
        <v>7518.7219104707674</v>
      </c>
      <c r="J17" s="132">
        <f>1000000*J5/RES_summary!J$6</f>
        <v>7489.9899565687747</v>
      </c>
      <c r="K17" s="132">
        <f>1000000*K5/RES_summary!K$6</f>
        <v>7420.7448691736008</v>
      </c>
      <c r="L17" s="132">
        <f>1000000*L5/RES_summary!L$6</f>
        <v>7378.5056519740729</v>
      </c>
      <c r="M17" s="132">
        <f>1000000*M5/RES_summary!M$6</f>
        <v>7334.5301846008251</v>
      </c>
      <c r="N17" s="132">
        <f>1000000*N5/RES_summary!N$6</f>
        <v>7231.6057829988376</v>
      </c>
      <c r="O17" s="132">
        <f>1000000*O5/RES_summary!O$6</f>
        <v>7135.4822970863424</v>
      </c>
      <c r="P17" s="132">
        <f>1000000*P5/RES_summary!P$6</f>
        <v>6991.7335214867162</v>
      </c>
      <c r="Q17" s="132">
        <f>1000000*Q5/RES_summary!Q$6</f>
        <v>6805.5858845839939</v>
      </c>
    </row>
    <row r="18" spans="1:17" ht="12.95" customHeight="1" x14ac:dyDescent="0.25">
      <c r="A18" s="131" t="s">
        <v>48</v>
      </c>
      <c r="B18" s="130">
        <f>B3*1000000/0.086/RES_summary!B$6</f>
        <v>201.60065561165396</v>
      </c>
      <c r="C18" s="130">
        <f>C3*1000000/0.086/RES_summary!C$6</f>
        <v>220.37826952687874</v>
      </c>
      <c r="D18" s="130">
        <f>D3*1000000/0.086/RES_summary!D$6</f>
        <v>232.86437253150561</v>
      </c>
      <c r="E18" s="130">
        <f>E3*1000000/0.086/RES_summary!E$6</f>
        <v>242.68041574515607</v>
      </c>
      <c r="F18" s="130">
        <f>F3*1000000/0.086/RES_summary!F$6</f>
        <v>249.82302488993764</v>
      </c>
      <c r="G18" s="130">
        <f>G3*1000000/0.086/RES_summary!G$6</f>
        <v>254.36065479880796</v>
      </c>
      <c r="H18" s="130">
        <f>H3*1000000/0.086/RES_summary!H$6</f>
        <v>256.66312899922525</v>
      </c>
      <c r="I18" s="130">
        <f>I3*1000000/0.086/RES_summary!I$6</f>
        <v>259.04403453072297</v>
      </c>
      <c r="J18" s="130">
        <f>J3*1000000/0.086/RES_summary!J$6</f>
        <v>260.67773341158824</v>
      </c>
      <c r="K18" s="130">
        <f>K3*1000000/0.086/RES_summary!K$6</f>
        <v>260.36877701686069</v>
      </c>
      <c r="L18" s="130">
        <f>L3*1000000/0.086/RES_summary!L$6</f>
        <v>261.43680541959736</v>
      </c>
      <c r="M18" s="130">
        <f>M3*1000000/0.086/RES_summary!M$6</f>
        <v>261.6634178576121</v>
      </c>
      <c r="N18" s="130">
        <f>N3*1000000/0.086/RES_summary!N$6</f>
        <v>259.37458098990476</v>
      </c>
      <c r="O18" s="130">
        <f>O3*1000000/0.086/RES_summary!O$6</f>
        <v>257.41520423629913</v>
      </c>
      <c r="P18" s="130">
        <f>P3*1000000/0.086/RES_summary!P$6</f>
        <v>253.91228266480141</v>
      </c>
      <c r="Q18" s="130">
        <f>Q3*1000000/0.086/RES_summary!Q$6</f>
        <v>248.86473268436285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5826</v>
      </c>
      <c r="C3" s="151">
        <v>5706.0000000000009</v>
      </c>
      <c r="D3" s="151">
        <v>5561.0000000000009</v>
      </c>
      <c r="E3" s="151">
        <v>5242.0000000000009</v>
      </c>
      <c r="F3" s="151">
        <v>5681</v>
      </c>
      <c r="G3" s="151">
        <v>5782</v>
      </c>
      <c r="H3" s="151">
        <v>5817.9999999999991</v>
      </c>
      <c r="I3" s="151">
        <v>5459.9999999999991</v>
      </c>
      <c r="J3" s="151">
        <v>3685.0000000000009</v>
      </c>
      <c r="K3" s="151">
        <v>3491.0000000000005</v>
      </c>
      <c r="L3" s="151">
        <v>3474.9999999999995</v>
      </c>
      <c r="M3" s="151">
        <v>2901.9999999999982</v>
      </c>
      <c r="N3" s="151">
        <v>2638.9999999999986</v>
      </c>
      <c r="O3" s="151">
        <v>2366.9999999999991</v>
      </c>
      <c r="P3" s="151">
        <v>2211.9999999999991</v>
      </c>
      <c r="Q3" s="151">
        <v>1866.9999999999991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5826</v>
      </c>
      <c r="C5" s="67">
        <f t="shared" ref="C5:Q5" si="0">C3</f>
        <v>5706.0000000000009</v>
      </c>
      <c r="D5" s="67">
        <f t="shared" si="0"/>
        <v>5561.0000000000009</v>
      </c>
      <c r="E5" s="67">
        <f t="shared" si="0"/>
        <v>5242.0000000000009</v>
      </c>
      <c r="F5" s="67">
        <f t="shared" si="0"/>
        <v>5681</v>
      </c>
      <c r="G5" s="67">
        <f t="shared" si="0"/>
        <v>5782</v>
      </c>
      <c r="H5" s="67">
        <f t="shared" si="0"/>
        <v>5817.9999999999991</v>
      </c>
      <c r="I5" s="67">
        <f t="shared" si="0"/>
        <v>5459.9999999999991</v>
      </c>
      <c r="J5" s="67">
        <f t="shared" si="0"/>
        <v>3685.0000000000009</v>
      </c>
      <c r="K5" s="67">
        <f t="shared" si="0"/>
        <v>3491.0000000000005</v>
      </c>
      <c r="L5" s="67">
        <f t="shared" si="0"/>
        <v>3474.9999999999995</v>
      </c>
      <c r="M5" s="67">
        <f t="shared" si="0"/>
        <v>2901.9999999999982</v>
      </c>
      <c r="N5" s="67">
        <f t="shared" si="0"/>
        <v>2638.9999999999986</v>
      </c>
      <c r="O5" s="67">
        <f t="shared" si="0"/>
        <v>2366.9999999999991</v>
      </c>
      <c r="P5" s="67">
        <f t="shared" si="0"/>
        <v>2211.9999999999991</v>
      </c>
      <c r="Q5" s="67">
        <f t="shared" si="0"/>
        <v>1866.9999999999991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148</v>
      </c>
      <c r="C8" s="67">
        <v>152</v>
      </c>
      <c r="D8" s="67">
        <v>151</v>
      </c>
      <c r="E8" s="67">
        <v>142</v>
      </c>
      <c r="F8" s="67">
        <v>152</v>
      </c>
      <c r="G8" s="67">
        <v>155</v>
      </c>
      <c r="H8" s="67">
        <v>167.99999999999997</v>
      </c>
      <c r="I8" s="67">
        <v>173.00000000000003</v>
      </c>
      <c r="J8" s="67">
        <v>126.00000000000001</v>
      </c>
      <c r="K8" s="67">
        <v>122.00000000000001</v>
      </c>
      <c r="L8" s="67">
        <v>134</v>
      </c>
      <c r="M8" s="67">
        <v>124.99999999999993</v>
      </c>
      <c r="N8" s="67">
        <v>117.99999999999996</v>
      </c>
      <c r="O8" s="67">
        <v>111.99999999999993</v>
      </c>
      <c r="P8" s="67">
        <v>102.99999999999996</v>
      </c>
      <c r="Q8" s="67">
        <v>84.999999999999957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34</v>
      </c>
      <c r="C11" s="67">
        <v>32</v>
      </c>
      <c r="D11" s="67">
        <v>30</v>
      </c>
      <c r="E11" s="67">
        <v>27</v>
      </c>
      <c r="F11" s="67">
        <v>27.999999999999993</v>
      </c>
      <c r="G11" s="67">
        <v>27</v>
      </c>
      <c r="H11" s="67">
        <v>25.999999999999993</v>
      </c>
      <c r="I11" s="67">
        <v>23.000000000000004</v>
      </c>
      <c r="J11" s="67">
        <v>15.000000000000005</v>
      </c>
      <c r="K11" s="67">
        <v>13.000000000000004</v>
      </c>
      <c r="L11" s="67">
        <v>12</v>
      </c>
      <c r="M11" s="67">
        <v>8.9999999999999964</v>
      </c>
      <c r="N11" s="67">
        <v>7.9999999999999956</v>
      </c>
      <c r="O11" s="67">
        <v>6.9999999999999973</v>
      </c>
      <c r="P11" s="67">
        <v>5.9999999999999956</v>
      </c>
      <c r="Q11" s="67">
        <v>4.999999999999992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5745</v>
      </c>
      <c r="C15" s="67">
        <v>5626.0000000000009</v>
      </c>
      <c r="D15" s="67">
        <v>5485.0000000000009</v>
      </c>
      <c r="E15" s="67">
        <v>5172.0000000000009</v>
      </c>
      <c r="F15" s="67">
        <v>5608</v>
      </c>
      <c r="G15" s="67">
        <v>5700</v>
      </c>
      <c r="H15" s="67">
        <v>5722.9999999999991</v>
      </c>
      <c r="I15" s="67">
        <v>5371.9999999999991</v>
      </c>
      <c r="J15" s="67">
        <v>3613.0000000000009</v>
      </c>
      <c r="K15" s="67">
        <v>3424.0000000000005</v>
      </c>
      <c r="L15" s="67">
        <v>3400.9999999999995</v>
      </c>
      <c r="M15" s="67">
        <v>2835.9999999999982</v>
      </c>
      <c r="N15" s="67">
        <v>2574.9999999999986</v>
      </c>
      <c r="O15" s="67">
        <v>2304.9999999999991</v>
      </c>
      <c r="P15" s="67">
        <v>2148.9999999999991</v>
      </c>
      <c r="Q15" s="67">
        <v>1809.9999999999991</v>
      </c>
    </row>
    <row r="16" spans="1:17" ht="12" customHeight="1" x14ac:dyDescent="0.25">
      <c r="A16" s="23" t="s">
        <v>141</v>
      </c>
      <c r="B16" s="67">
        <v>47</v>
      </c>
      <c r="C16" s="67">
        <v>47.999999999999993</v>
      </c>
      <c r="D16" s="67">
        <v>46</v>
      </c>
      <c r="E16" s="67">
        <v>42.999999999999993</v>
      </c>
      <c r="F16" s="67">
        <v>45</v>
      </c>
      <c r="G16" s="67">
        <v>54.999999999999993</v>
      </c>
      <c r="H16" s="67">
        <v>68.999999999999986</v>
      </c>
      <c r="I16" s="67">
        <v>65.000000000000014</v>
      </c>
      <c r="J16" s="67">
        <v>57.000000000000021</v>
      </c>
      <c r="K16" s="67">
        <v>54.000000000000014</v>
      </c>
      <c r="L16" s="67">
        <v>61.999999999999986</v>
      </c>
      <c r="M16" s="67">
        <v>56.999999999999972</v>
      </c>
      <c r="N16" s="67">
        <v>55.999999999999957</v>
      </c>
      <c r="O16" s="67">
        <v>54.999999999999964</v>
      </c>
      <c r="P16" s="67">
        <v>56.999999999999972</v>
      </c>
      <c r="Q16" s="67">
        <v>51.999999999999957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37</v>
      </c>
      <c r="C21" s="67">
        <v>73.999999999999915</v>
      </c>
      <c r="D21" s="67">
        <v>71</v>
      </c>
      <c r="E21" s="67">
        <v>72.999999999999957</v>
      </c>
      <c r="F21" s="67">
        <v>79.000000000000014</v>
      </c>
      <c r="G21" s="67">
        <v>88.000000000000028</v>
      </c>
      <c r="H21" s="67">
        <v>29.999999999999993</v>
      </c>
      <c r="I21" s="67">
        <v>46.000000000000007</v>
      </c>
      <c r="J21" s="67">
        <v>53</v>
      </c>
      <c r="K21" s="67">
        <v>60.000000000000007</v>
      </c>
      <c r="L21" s="67">
        <v>38</v>
      </c>
      <c r="M21" s="67">
        <v>25.999999999999996</v>
      </c>
      <c r="N21" s="67">
        <v>17.999999999999989</v>
      </c>
      <c r="O21" s="67">
        <v>24.999999999999982</v>
      </c>
      <c r="P21" s="67">
        <v>23.999999999999993</v>
      </c>
      <c r="Q21" s="67">
        <v>26.999999999999893</v>
      </c>
    </row>
    <row r="22" spans="1:17" ht="12" customHeight="1" x14ac:dyDescent="0.25">
      <c r="A22" s="29" t="s">
        <v>140</v>
      </c>
      <c r="B22" s="83">
        <v>5789</v>
      </c>
      <c r="C22" s="83">
        <v>5632</v>
      </c>
      <c r="D22" s="83">
        <v>5490</v>
      </c>
      <c r="E22" s="83">
        <v>5168.9999999999991</v>
      </c>
      <c r="F22" s="83">
        <v>5602.0000000000009</v>
      </c>
      <c r="G22" s="83">
        <v>5694</v>
      </c>
      <c r="H22" s="83">
        <v>5787.9999999999991</v>
      </c>
      <c r="I22" s="83">
        <v>5413.9999999999991</v>
      </c>
      <c r="J22" s="83">
        <v>3632.0000000000014</v>
      </c>
      <c r="K22" s="83">
        <v>3431.0000000000009</v>
      </c>
      <c r="L22" s="83">
        <v>3437</v>
      </c>
      <c r="M22" s="83">
        <v>2875.9999999999982</v>
      </c>
      <c r="N22" s="83">
        <v>2620.9999999999991</v>
      </c>
      <c r="O22" s="83">
        <v>2341.9999999999991</v>
      </c>
      <c r="P22" s="83">
        <v>2187.9999999999991</v>
      </c>
      <c r="Q22" s="83">
        <v>1839.9999999999991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445288</v>
      </c>
      <c r="C43" s="151">
        <v>488579</v>
      </c>
      <c r="D43" s="151">
        <v>468007</v>
      </c>
      <c r="E43" s="151">
        <v>466512.00000000006</v>
      </c>
      <c r="F43" s="151">
        <v>429319</v>
      </c>
      <c r="G43" s="151">
        <v>403544</v>
      </c>
      <c r="H43" s="151">
        <v>377090.99999999988</v>
      </c>
      <c r="I43" s="151">
        <v>376161</v>
      </c>
      <c r="J43" s="151">
        <v>312184.00000000006</v>
      </c>
      <c r="K43" s="151">
        <v>296454.00000000017</v>
      </c>
      <c r="L43" s="151">
        <v>293277.00000000006</v>
      </c>
      <c r="M43" s="151">
        <v>270450.99999999988</v>
      </c>
      <c r="N43" s="151">
        <v>259840.99999999994</v>
      </c>
      <c r="O43" s="151">
        <v>245620.99999999991</v>
      </c>
      <c r="P43" s="151">
        <v>236268.99999999988</v>
      </c>
      <c r="Q43" s="151">
        <v>226090.99999999988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445288</v>
      </c>
      <c r="C45" s="67">
        <f t="shared" ref="C45:Q45" si="2">C43</f>
        <v>488579</v>
      </c>
      <c r="D45" s="67">
        <f t="shared" si="2"/>
        <v>468007</v>
      </c>
      <c r="E45" s="67">
        <f t="shared" si="2"/>
        <v>466512.00000000006</v>
      </c>
      <c r="F45" s="67">
        <f t="shared" si="2"/>
        <v>429319</v>
      </c>
      <c r="G45" s="67">
        <f t="shared" si="2"/>
        <v>403544</v>
      </c>
      <c r="H45" s="67">
        <f t="shared" si="2"/>
        <v>377090.99999999988</v>
      </c>
      <c r="I45" s="67">
        <f t="shared" si="2"/>
        <v>376161</v>
      </c>
      <c r="J45" s="67">
        <f t="shared" si="2"/>
        <v>312184.00000000006</v>
      </c>
      <c r="K45" s="67">
        <f t="shared" si="2"/>
        <v>296454.00000000017</v>
      </c>
      <c r="L45" s="67">
        <f t="shared" si="2"/>
        <v>293277.00000000006</v>
      </c>
      <c r="M45" s="67">
        <f t="shared" si="2"/>
        <v>270450.99999999988</v>
      </c>
      <c r="N45" s="67">
        <f t="shared" si="2"/>
        <v>259840.99999999994</v>
      </c>
      <c r="O45" s="67">
        <f t="shared" si="2"/>
        <v>245620.99999999991</v>
      </c>
      <c r="P45" s="67">
        <f t="shared" si="2"/>
        <v>236268.99999999988</v>
      </c>
      <c r="Q45" s="67">
        <f t="shared" si="2"/>
        <v>226090.99999999988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11319</v>
      </c>
      <c r="C48" s="67">
        <v>12994</v>
      </c>
      <c r="D48" s="67">
        <v>12696</v>
      </c>
      <c r="E48" s="67">
        <v>12634</v>
      </c>
      <c r="F48" s="67">
        <v>11482</v>
      </c>
      <c r="G48" s="67">
        <v>10840</v>
      </c>
      <c r="H48" s="67">
        <v>10893.999999999998</v>
      </c>
      <c r="I48" s="67">
        <v>11897.000000000002</v>
      </c>
      <c r="J48" s="67">
        <v>10690.000000000002</v>
      </c>
      <c r="K48" s="67">
        <v>10394.000000000002</v>
      </c>
      <c r="L48" s="67">
        <v>11340</v>
      </c>
      <c r="M48" s="67">
        <v>11682.999999999996</v>
      </c>
      <c r="N48" s="67">
        <v>11589.999999999996</v>
      </c>
      <c r="O48" s="67">
        <v>11665.999999999995</v>
      </c>
      <c r="P48" s="67">
        <v>10952.999999999995</v>
      </c>
      <c r="Q48" s="67">
        <v>10234.999999999995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346830</v>
      </c>
      <c r="C50" s="67">
        <v>387590</v>
      </c>
      <c r="D50" s="67">
        <v>376660</v>
      </c>
      <c r="E50" s="67">
        <v>374522</v>
      </c>
      <c r="F50" s="67">
        <v>351797</v>
      </c>
      <c r="G50" s="67">
        <v>336434</v>
      </c>
      <c r="H50" s="67">
        <v>320634.99999999994</v>
      </c>
      <c r="I50" s="67">
        <v>319548</v>
      </c>
      <c r="J50" s="67">
        <v>278903.00000000006</v>
      </c>
      <c r="K50" s="67">
        <v>265801.00000000012</v>
      </c>
      <c r="L50" s="67">
        <v>264196.00000000006</v>
      </c>
      <c r="M50" s="67">
        <v>243760.99999999988</v>
      </c>
      <c r="N50" s="67">
        <v>233762.99999999994</v>
      </c>
      <c r="O50" s="67">
        <v>219708.99999999991</v>
      </c>
      <c r="P50" s="67">
        <v>214303.99999999988</v>
      </c>
      <c r="Q50" s="67">
        <v>203761.99999999988</v>
      </c>
    </row>
    <row r="51" spans="1:17" ht="12" customHeight="1" x14ac:dyDescent="0.25">
      <c r="A51" s="23" t="s">
        <v>164</v>
      </c>
      <c r="B51" s="67">
        <v>2865</v>
      </c>
      <c r="C51" s="67">
        <v>3311</v>
      </c>
      <c r="D51" s="67">
        <v>3160</v>
      </c>
      <c r="E51" s="67">
        <v>3085</v>
      </c>
      <c r="F51" s="67">
        <v>2844.9999999999995</v>
      </c>
      <c r="G51" s="67">
        <v>3234.9999999999727</v>
      </c>
      <c r="H51" s="67">
        <v>3856.9999999999545</v>
      </c>
      <c r="I51" s="67">
        <v>3845.0000000000014</v>
      </c>
      <c r="J51" s="67">
        <v>4393.0000000000009</v>
      </c>
      <c r="K51" s="67">
        <v>4164.0000000000018</v>
      </c>
      <c r="L51" s="67">
        <v>4814</v>
      </c>
      <c r="M51" s="67">
        <v>4886.9999999999964</v>
      </c>
      <c r="N51" s="67">
        <v>5101.9999999999982</v>
      </c>
      <c r="O51" s="67">
        <v>5274.9999999999964</v>
      </c>
      <c r="P51" s="67">
        <v>5635.9999999999973</v>
      </c>
      <c r="Q51" s="67">
        <v>5874.9999999999964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94810</v>
      </c>
      <c r="C54" s="67">
        <v>96851</v>
      </c>
      <c r="D54" s="67">
        <v>87453</v>
      </c>
      <c r="E54" s="67">
        <v>88179.000000000044</v>
      </c>
      <c r="F54" s="67">
        <v>74078</v>
      </c>
      <c r="G54" s="67">
        <v>63267</v>
      </c>
      <c r="H54" s="67">
        <v>51973.999999999993</v>
      </c>
      <c r="I54" s="67">
        <v>52140.999999999985</v>
      </c>
      <c r="J54" s="67">
        <v>28440.000000000011</v>
      </c>
      <c r="K54" s="67">
        <v>26080.000000000033</v>
      </c>
      <c r="L54" s="67">
        <v>23833</v>
      </c>
      <c r="M54" s="67">
        <v>21373.999999999985</v>
      </c>
      <c r="N54" s="67">
        <v>20527.999999999993</v>
      </c>
      <c r="O54" s="67">
        <v>20152.999999999989</v>
      </c>
      <c r="P54" s="67">
        <v>15910.999999999993</v>
      </c>
      <c r="Q54" s="67">
        <v>15992.999999999991</v>
      </c>
    </row>
    <row r="55" spans="1:17" ht="12" customHeight="1" x14ac:dyDescent="0.25">
      <c r="A55" s="23" t="s">
        <v>141</v>
      </c>
      <c r="B55" s="67">
        <v>783</v>
      </c>
      <c r="C55" s="67">
        <v>827</v>
      </c>
      <c r="D55" s="67">
        <v>734</v>
      </c>
      <c r="E55" s="67">
        <v>726.00000000000011</v>
      </c>
      <c r="F55" s="67">
        <v>599</v>
      </c>
      <c r="G55" s="67">
        <v>607.9999999999817</v>
      </c>
      <c r="H55" s="67">
        <v>624.99999999997453</v>
      </c>
      <c r="I55" s="67">
        <v>627.00000000000011</v>
      </c>
      <c r="J55" s="67">
        <v>448.00000000000011</v>
      </c>
      <c r="K55" s="67">
        <v>409.00000000000068</v>
      </c>
      <c r="L55" s="67">
        <v>434</v>
      </c>
      <c r="M55" s="67">
        <v>428.99999999999977</v>
      </c>
      <c r="N55" s="67">
        <v>447.99999999999977</v>
      </c>
      <c r="O55" s="67">
        <v>483.99999999999966</v>
      </c>
      <c r="P55" s="67">
        <v>417.99999999999977</v>
      </c>
      <c r="Q55" s="67">
        <v>460.99999999999972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2830</v>
      </c>
      <c r="C59" s="67">
        <v>6308.0000000000018</v>
      </c>
      <c r="D59" s="67">
        <v>5954</v>
      </c>
      <c r="E59" s="67">
        <v>6496</v>
      </c>
      <c r="F59" s="67">
        <v>5950</v>
      </c>
      <c r="G59" s="67">
        <v>6167.0000000000018</v>
      </c>
      <c r="H59" s="67">
        <v>1934.9999999999995</v>
      </c>
      <c r="I59" s="67">
        <v>3153.0000000000009</v>
      </c>
      <c r="J59" s="67">
        <v>4456.0000000000009</v>
      </c>
      <c r="K59" s="67">
        <v>5135</v>
      </c>
      <c r="L59" s="67">
        <v>3214</v>
      </c>
      <c r="M59" s="67">
        <v>2403.9999999999982</v>
      </c>
      <c r="N59" s="67">
        <v>1785.9999999999991</v>
      </c>
      <c r="O59" s="67">
        <v>2623</v>
      </c>
      <c r="P59" s="67">
        <v>2539.9999999999986</v>
      </c>
      <c r="Q59" s="67">
        <v>3301.0000000000027</v>
      </c>
    </row>
    <row r="60" spans="1:17" ht="12" customHeight="1" x14ac:dyDescent="0.25">
      <c r="A60" s="29" t="s">
        <v>140</v>
      </c>
      <c r="B60" s="83">
        <v>442458</v>
      </c>
      <c r="C60" s="83">
        <v>482271</v>
      </c>
      <c r="D60" s="83">
        <v>462053</v>
      </c>
      <c r="E60" s="83">
        <v>460016</v>
      </c>
      <c r="F60" s="83">
        <v>423369.00000000006</v>
      </c>
      <c r="G60" s="83">
        <v>397377.00000000006</v>
      </c>
      <c r="H60" s="83">
        <v>375155.99999999994</v>
      </c>
      <c r="I60" s="83">
        <v>373008.00000000006</v>
      </c>
      <c r="J60" s="83">
        <v>307728</v>
      </c>
      <c r="K60" s="83">
        <v>291318.99999999994</v>
      </c>
      <c r="L60" s="83">
        <v>290063</v>
      </c>
      <c r="M60" s="83">
        <v>268046.99999999983</v>
      </c>
      <c r="N60" s="83">
        <v>258054.99999999988</v>
      </c>
      <c r="O60" s="83">
        <v>242997.99999999985</v>
      </c>
      <c r="P60" s="83">
        <v>233728.99999999997</v>
      </c>
      <c r="Q60" s="83">
        <v>222789.99999999991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11660</v>
      </c>
      <c r="C62" s="151">
        <v>12173</v>
      </c>
      <c r="D62" s="151">
        <v>13275</v>
      </c>
      <c r="E62" s="151">
        <v>13295</v>
      </c>
      <c r="F62" s="151">
        <v>14304.000000000002</v>
      </c>
      <c r="G62" s="151">
        <v>14861</v>
      </c>
      <c r="H62" s="151">
        <v>17473.999999999996</v>
      </c>
      <c r="I62" s="151">
        <v>18819.000000000007</v>
      </c>
      <c r="J62" s="151">
        <v>19228.000000000004</v>
      </c>
      <c r="K62" s="151">
        <v>19824.000000000011</v>
      </c>
      <c r="L62" s="151">
        <v>20288.000000000004</v>
      </c>
      <c r="M62" s="151">
        <v>15798.999999999991</v>
      </c>
      <c r="N62" s="151">
        <v>15719.999999999991</v>
      </c>
      <c r="O62" s="151">
        <v>14687.999999999989</v>
      </c>
      <c r="P62" s="151">
        <v>14334.999999999991</v>
      </c>
      <c r="Q62" s="151">
        <v>13575.999999999991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11660</v>
      </c>
      <c r="C64" s="67">
        <f t="shared" ref="C64:Q64" si="3">C62</f>
        <v>12173</v>
      </c>
      <c r="D64" s="67">
        <f t="shared" si="3"/>
        <v>13275</v>
      </c>
      <c r="E64" s="67">
        <f t="shared" si="3"/>
        <v>13295</v>
      </c>
      <c r="F64" s="67">
        <f t="shared" si="3"/>
        <v>14304.000000000002</v>
      </c>
      <c r="G64" s="67">
        <f t="shared" si="3"/>
        <v>14861</v>
      </c>
      <c r="H64" s="67">
        <f t="shared" si="3"/>
        <v>17473.999999999996</v>
      </c>
      <c r="I64" s="67">
        <f t="shared" si="3"/>
        <v>18819.000000000007</v>
      </c>
      <c r="J64" s="67">
        <f t="shared" si="3"/>
        <v>19228.000000000004</v>
      </c>
      <c r="K64" s="67">
        <f t="shared" si="3"/>
        <v>19824.000000000011</v>
      </c>
      <c r="L64" s="67">
        <f t="shared" si="3"/>
        <v>20288.000000000004</v>
      </c>
      <c r="M64" s="67">
        <f t="shared" si="3"/>
        <v>15798.999999999991</v>
      </c>
      <c r="N64" s="67">
        <f t="shared" si="3"/>
        <v>15719.999999999991</v>
      </c>
      <c r="O64" s="67">
        <f t="shared" si="3"/>
        <v>14687.999999999989</v>
      </c>
      <c r="P64" s="67">
        <f t="shared" si="3"/>
        <v>14334.999999999991</v>
      </c>
      <c r="Q64" s="67">
        <f t="shared" si="3"/>
        <v>13575.999999999991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296</v>
      </c>
      <c r="C67" s="67">
        <v>324</v>
      </c>
      <c r="D67" s="67">
        <v>360</v>
      </c>
      <c r="E67" s="67">
        <v>360</v>
      </c>
      <c r="F67" s="67">
        <v>383</v>
      </c>
      <c r="G67" s="67">
        <v>399</v>
      </c>
      <c r="H67" s="67">
        <v>504.99999999999994</v>
      </c>
      <c r="I67" s="67">
        <v>595.00000000000011</v>
      </c>
      <c r="J67" s="67">
        <v>658.00000000000011</v>
      </c>
      <c r="K67" s="67">
        <v>695.00000000000011</v>
      </c>
      <c r="L67" s="67">
        <v>784</v>
      </c>
      <c r="M67" s="67">
        <v>682.99999999999955</v>
      </c>
      <c r="N67" s="67">
        <v>700.99999999999955</v>
      </c>
      <c r="O67" s="67">
        <v>697.99999999999955</v>
      </c>
      <c r="P67" s="67">
        <v>664.99999999999955</v>
      </c>
      <c r="Q67" s="67">
        <v>614.99999999999977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8852</v>
      </c>
      <c r="C69" s="67">
        <v>9506</v>
      </c>
      <c r="D69" s="67">
        <v>10678</v>
      </c>
      <c r="E69" s="67">
        <v>10724.000000000002</v>
      </c>
      <c r="F69" s="67">
        <v>11970.000000000002</v>
      </c>
      <c r="G69" s="67">
        <v>12582</v>
      </c>
      <c r="H69" s="67">
        <v>15203.999999999996</v>
      </c>
      <c r="I69" s="67">
        <v>16729.000000000007</v>
      </c>
      <c r="J69" s="67">
        <v>17350.000000000004</v>
      </c>
      <c r="K69" s="67">
        <v>18062.000000000011</v>
      </c>
      <c r="L69" s="67">
        <v>18506.000000000004</v>
      </c>
      <c r="M69" s="67">
        <v>14448.999999999991</v>
      </c>
      <c r="N69" s="67">
        <v>14400.999999999991</v>
      </c>
      <c r="O69" s="67">
        <v>13525.999999999989</v>
      </c>
      <c r="P69" s="67">
        <v>13187.999999999991</v>
      </c>
      <c r="Q69" s="67">
        <v>12477.999999999991</v>
      </c>
    </row>
    <row r="70" spans="1:17" ht="12" customHeight="1" x14ac:dyDescent="0.25">
      <c r="A70" s="23" t="s">
        <v>159</v>
      </c>
      <c r="B70" s="67">
        <v>73</v>
      </c>
      <c r="C70" s="67">
        <v>81</v>
      </c>
      <c r="D70" s="67">
        <v>90</v>
      </c>
      <c r="E70" s="67">
        <v>88</v>
      </c>
      <c r="F70" s="67">
        <v>97</v>
      </c>
      <c r="G70" s="67">
        <v>121</v>
      </c>
      <c r="H70" s="67">
        <v>182.99999999999997</v>
      </c>
      <c r="I70" s="67">
        <v>201.00000000000003</v>
      </c>
      <c r="J70" s="67">
        <v>273.00000000000006</v>
      </c>
      <c r="K70" s="67">
        <v>283.00000000000006</v>
      </c>
      <c r="L70" s="67">
        <v>337.00000000000006</v>
      </c>
      <c r="M70" s="67">
        <v>289.99999999999983</v>
      </c>
      <c r="N70" s="67">
        <v>313.99999999999977</v>
      </c>
      <c r="O70" s="67">
        <v>324.99999999999983</v>
      </c>
      <c r="P70" s="67">
        <v>346.99999999999977</v>
      </c>
      <c r="Q70" s="67">
        <v>359.99999999999983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2713</v>
      </c>
      <c r="C73" s="67">
        <v>2564</v>
      </c>
      <c r="D73" s="67">
        <v>2486</v>
      </c>
      <c r="E73" s="67">
        <v>2462.9999999999986</v>
      </c>
      <c r="F73" s="67">
        <v>2219</v>
      </c>
      <c r="G73" s="67">
        <v>2137</v>
      </c>
      <c r="H73" s="67">
        <v>2061.9999999999995</v>
      </c>
      <c r="I73" s="67">
        <v>1867.0000000000005</v>
      </c>
      <c r="J73" s="67">
        <v>1580.0000000000002</v>
      </c>
      <c r="K73" s="67">
        <v>1456.0000000000002</v>
      </c>
      <c r="L73" s="67">
        <v>1419.0000000000002</v>
      </c>
      <c r="M73" s="67">
        <v>1038.9999999999993</v>
      </c>
      <c r="N73" s="67">
        <v>983.99999999999955</v>
      </c>
      <c r="O73" s="67">
        <v>816.99999999999943</v>
      </c>
      <c r="P73" s="67">
        <v>778.99999999999955</v>
      </c>
      <c r="Q73" s="67">
        <v>716.99999999999955</v>
      </c>
    </row>
    <row r="74" spans="1:17" ht="12" customHeight="1" x14ac:dyDescent="0.25">
      <c r="A74" s="23" t="s">
        <v>141</v>
      </c>
      <c r="B74" s="67">
        <v>22</v>
      </c>
      <c r="C74" s="67">
        <v>21.999999999999996</v>
      </c>
      <c r="D74" s="67">
        <v>20.999999999999996</v>
      </c>
      <c r="E74" s="67">
        <v>20</v>
      </c>
      <c r="F74" s="67">
        <v>18</v>
      </c>
      <c r="G74" s="67">
        <v>21.000000000000007</v>
      </c>
      <c r="H74" s="67">
        <v>24.999999999999993</v>
      </c>
      <c r="I74" s="67">
        <v>22.000000000000004</v>
      </c>
      <c r="J74" s="67">
        <v>25.000000000000007</v>
      </c>
      <c r="K74" s="67">
        <v>23.000000000000004</v>
      </c>
      <c r="L74" s="67">
        <v>26</v>
      </c>
      <c r="M74" s="67">
        <v>20.999999999999989</v>
      </c>
      <c r="N74" s="67">
        <v>20.999999999999989</v>
      </c>
      <c r="O74" s="67">
        <v>19.999999999999986</v>
      </c>
      <c r="P74" s="67">
        <v>20.999999999999993</v>
      </c>
      <c r="Q74" s="67">
        <v>20.999999999999989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7669</v>
      </c>
      <c r="C78" s="67">
        <v>8347</v>
      </c>
      <c r="D78" s="67">
        <v>9466</v>
      </c>
      <c r="E78" s="67">
        <v>9500.9999999999982</v>
      </c>
      <c r="F78" s="67">
        <v>10636.999999999998</v>
      </c>
      <c r="G78" s="67">
        <v>11459.999999999998</v>
      </c>
      <c r="H78" s="67">
        <v>13551.999999999993</v>
      </c>
      <c r="I78" s="67">
        <v>15015.000000000004</v>
      </c>
      <c r="J78" s="67">
        <v>15623.000000000002</v>
      </c>
      <c r="K78" s="67">
        <v>16191.000000000002</v>
      </c>
      <c r="L78" s="67">
        <v>16734</v>
      </c>
      <c r="M78" s="67">
        <v>13353.999999999995</v>
      </c>
      <c r="N78" s="67">
        <v>13340.999999999995</v>
      </c>
      <c r="O78" s="67">
        <v>12700.999999999991</v>
      </c>
      <c r="P78" s="67">
        <v>12550.999999999993</v>
      </c>
      <c r="Q78" s="67">
        <v>11931.999999999995</v>
      </c>
    </row>
    <row r="79" spans="1:17" ht="12" customHeight="1" x14ac:dyDescent="0.25">
      <c r="A79" s="29" t="s">
        <v>140</v>
      </c>
      <c r="B79" s="83">
        <v>3991</v>
      </c>
      <c r="C79" s="83">
        <v>3826.0000000000005</v>
      </c>
      <c r="D79" s="83">
        <v>3809</v>
      </c>
      <c r="E79" s="83">
        <v>3794</v>
      </c>
      <c r="F79" s="83">
        <v>3667.0000000000005</v>
      </c>
      <c r="G79" s="83">
        <v>3400.9999999999991</v>
      </c>
      <c r="H79" s="83">
        <v>3921.9999999999991</v>
      </c>
      <c r="I79" s="83">
        <v>3804.0000000000009</v>
      </c>
      <c r="J79" s="83">
        <v>3605.0000000000018</v>
      </c>
      <c r="K79" s="83">
        <v>3633.0000000000018</v>
      </c>
      <c r="L79" s="83">
        <v>3554.0000000000014</v>
      </c>
      <c r="M79" s="83">
        <v>2444.9999999999986</v>
      </c>
      <c r="N79" s="83">
        <v>2378.9999999999995</v>
      </c>
      <c r="O79" s="83">
        <v>1986.9999999999986</v>
      </c>
      <c r="P79" s="83">
        <v>1783.9999999999986</v>
      </c>
      <c r="Q79" s="83">
        <v>1643.9999999999986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397871</v>
      </c>
      <c r="C81" s="151">
        <v>399181.99999999994</v>
      </c>
      <c r="D81" s="151">
        <v>408862.00000000006</v>
      </c>
      <c r="E81" s="151">
        <v>409802</v>
      </c>
      <c r="F81" s="151">
        <v>436424</v>
      </c>
      <c r="G81" s="151">
        <v>446356</v>
      </c>
      <c r="H81" s="151">
        <v>457570.99999999988</v>
      </c>
      <c r="I81" s="151">
        <v>459463</v>
      </c>
      <c r="J81" s="151">
        <v>523504.00000000012</v>
      </c>
      <c r="K81" s="151">
        <v>532151.00000000012</v>
      </c>
      <c r="L81" s="151">
        <v>535716.99999999988</v>
      </c>
      <c r="M81" s="151">
        <v>537055.99999999965</v>
      </c>
      <c r="N81" s="151">
        <v>536020.99999999965</v>
      </c>
      <c r="O81" s="151">
        <v>530223.99999999965</v>
      </c>
      <c r="P81" s="151">
        <v>529692.99999999965</v>
      </c>
      <c r="Q81" s="151">
        <v>523144.99999999971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397871</v>
      </c>
      <c r="C83" s="67">
        <f t="shared" ref="C83:Q83" si="4">C81</f>
        <v>399181.99999999994</v>
      </c>
      <c r="D83" s="67">
        <f t="shared" si="4"/>
        <v>408862.00000000006</v>
      </c>
      <c r="E83" s="67">
        <f t="shared" si="4"/>
        <v>409802</v>
      </c>
      <c r="F83" s="67">
        <f t="shared" si="4"/>
        <v>436424</v>
      </c>
      <c r="G83" s="67">
        <f t="shared" si="4"/>
        <v>446356</v>
      </c>
      <c r="H83" s="67">
        <f t="shared" si="4"/>
        <v>457570.99999999988</v>
      </c>
      <c r="I83" s="67">
        <f t="shared" si="4"/>
        <v>459463</v>
      </c>
      <c r="J83" s="67">
        <f t="shared" si="4"/>
        <v>523504.00000000012</v>
      </c>
      <c r="K83" s="67">
        <f t="shared" si="4"/>
        <v>532151.00000000012</v>
      </c>
      <c r="L83" s="67">
        <f t="shared" si="4"/>
        <v>535716.99999999988</v>
      </c>
      <c r="M83" s="67">
        <f t="shared" si="4"/>
        <v>537055.99999999965</v>
      </c>
      <c r="N83" s="67">
        <f t="shared" si="4"/>
        <v>536020.99999999965</v>
      </c>
      <c r="O83" s="67">
        <f t="shared" si="4"/>
        <v>530223.99999999965</v>
      </c>
      <c r="P83" s="67">
        <f t="shared" si="4"/>
        <v>529692.99999999965</v>
      </c>
      <c r="Q83" s="67">
        <f t="shared" si="4"/>
        <v>523144.99999999971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10114</v>
      </c>
      <c r="C86" s="67">
        <v>10616</v>
      </c>
      <c r="D86" s="67">
        <v>11091</v>
      </c>
      <c r="E86" s="67">
        <v>11098</v>
      </c>
      <c r="F86" s="67">
        <v>11672</v>
      </c>
      <c r="G86" s="67">
        <v>11990</v>
      </c>
      <c r="H86" s="67">
        <v>13218.999999999998</v>
      </c>
      <c r="I86" s="67">
        <v>14531.000000000002</v>
      </c>
      <c r="J86" s="67">
        <v>17926.000000000004</v>
      </c>
      <c r="K86" s="67">
        <v>18658.000000000004</v>
      </c>
      <c r="L86" s="67">
        <v>20715</v>
      </c>
      <c r="M86" s="67">
        <v>23199.999999999993</v>
      </c>
      <c r="N86" s="67">
        <v>23907.999999999989</v>
      </c>
      <c r="O86" s="67">
        <v>25182.999999999989</v>
      </c>
      <c r="P86" s="67">
        <v>24555.999999999993</v>
      </c>
      <c r="Q86" s="67">
        <v>23683.999999999989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291051</v>
      </c>
      <c r="C88" s="67">
        <v>301265.99999999994</v>
      </c>
      <c r="D88" s="67">
        <v>318847.00000000006</v>
      </c>
      <c r="E88" s="67">
        <v>318986</v>
      </c>
      <c r="F88" s="67">
        <v>348586</v>
      </c>
      <c r="G88" s="67">
        <v>359727</v>
      </c>
      <c r="H88" s="67">
        <v>370667.99999999994</v>
      </c>
      <c r="I88" s="67">
        <v>380430</v>
      </c>
      <c r="J88" s="67">
        <v>437698.00000000006</v>
      </c>
      <c r="K88" s="67">
        <v>449898.00000000006</v>
      </c>
      <c r="L88" s="67">
        <v>458852.99999999988</v>
      </c>
      <c r="M88" s="67">
        <v>465509.99999999965</v>
      </c>
      <c r="N88" s="67">
        <v>466306.99999999965</v>
      </c>
      <c r="O88" s="67">
        <v>466248.99999999965</v>
      </c>
      <c r="P88" s="67">
        <v>473118.99999999965</v>
      </c>
      <c r="Q88" s="67">
        <v>474583.99999999971</v>
      </c>
    </row>
    <row r="89" spans="1:17" ht="12" customHeight="1" x14ac:dyDescent="0.25">
      <c r="A89" s="23" t="s">
        <v>155</v>
      </c>
      <c r="B89" s="67">
        <v>2404</v>
      </c>
      <c r="C89" s="67">
        <v>2574</v>
      </c>
      <c r="D89" s="67">
        <v>2675</v>
      </c>
      <c r="E89" s="67">
        <v>2627</v>
      </c>
      <c r="F89" s="67">
        <v>2819.0000000000005</v>
      </c>
      <c r="G89" s="67">
        <v>3459</v>
      </c>
      <c r="H89" s="67">
        <v>4458.9999999999991</v>
      </c>
      <c r="I89" s="67">
        <v>4578.0000000000018</v>
      </c>
      <c r="J89" s="67">
        <v>6894.0000000000018</v>
      </c>
      <c r="K89" s="67">
        <v>7048.0000000000018</v>
      </c>
      <c r="L89" s="67">
        <v>8360</v>
      </c>
      <c r="M89" s="67">
        <v>9333.9999999999964</v>
      </c>
      <c r="N89" s="67">
        <v>10176.999999999996</v>
      </c>
      <c r="O89" s="67">
        <v>11192.999999999995</v>
      </c>
      <c r="P89" s="67">
        <v>12442.999999999993</v>
      </c>
      <c r="Q89" s="67">
        <v>13683.999999999993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609</v>
      </c>
      <c r="C92" s="67">
        <v>665.99999999999898</v>
      </c>
      <c r="D92" s="67">
        <v>689.0000000000008</v>
      </c>
      <c r="E92" s="67">
        <v>708.00000000000023</v>
      </c>
      <c r="F92" s="67">
        <v>736</v>
      </c>
      <c r="G92" s="67">
        <v>756.99999999998215</v>
      </c>
      <c r="H92" s="67">
        <v>756.99999999999966</v>
      </c>
      <c r="I92" s="67">
        <v>766.99999999999898</v>
      </c>
      <c r="J92" s="67">
        <v>868.00000000000023</v>
      </c>
      <c r="K92" s="67">
        <v>910.00000000000034</v>
      </c>
      <c r="L92" s="67">
        <v>886.00000000000034</v>
      </c>
      <c r="M92" s="67">
        <v>687.99999999999966</v>
      </c>
      <c r="N92" s="67">
        <v>479.99999999999977</v>
      </c>
      <c r="O92" s="67">
        <v>379.99999999999989</v>
      </c>
      <c r="P92" s="67">
        <v>355.99999999999994</v>
      </c>
      <c r="Q92" s="67">
        <v>276.99999999999983</v>
      </c>
    </row>
    <row r="93" spans="1:17" ht="12" customHeight="1" x14ac:dyDescent="0.25">
      <c r="A93" s="23" t="s">
        <v>143</v>
      </c>
      <c r="B93" s="67">
        <v>5</v>
      </c>
      <c r="C93" s="67">
        <v>5.9999999999999831</v>
      </c>
      <c r="D93" s="67">
        <v>6.000000000000008</v>
      </c>
      <c r="E93" s="67">
        <v>6.0000000000000027</v>
      </c>
      <c r="F93" s="67">
        <v>5.9999999999999991</v>
      </c>
      <c r="G93" s="67">
        <v>6.9999999999993037</v>
      </c>
      <c r="H93" s="67">
        <v>8.9999999999999627</v>
      </c>
      <c r="I93" s="67">
        <v>8.9999999999999911</v>
      </c>
      <c r="J93" s="67">
        <v>14.000000000000002</v>
      </c>
      <c r="K93" s="67">
        <v>14.000000000000004</v>
      </c>
      <c r="L93" s="67">
        <v>16.000000000000021</v>
      </c>
      <c r="M93" s="67">
        <v>13.999999999999993</v>
      </c>
      <c r="N93" s="67">
        <v>9.9999999999999911</v>
      </c>
      <c r="O93" s="67">
        <v>8.9999999999999929</v>
      </c>
      <c r="P93" s="67">
        <v>8.9999999999999911</v>
      </c>
      <c r="Q93" s="67">
        <v>7.9999999999999956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102952</v>
      </c>
      <c r="C96" s="67">
        <v>93868</v>
      </c>
      <c r="D96" s="67">
        <v>85924</v>
      </c>
      <c r="E96" s="67">
        <v>86760.000000000015</v>
      </c>
      <c r="F96" s="67">
        <v>83601.000000000015</v>
      </c>
      <c r="G96" s="67">
        <v>81621</v>
      </c>
      <c r="H96" s="67">
        <v>80706.999999999956</v>
      </c>
      <c r="I96" s="67">
        <v>72803.000000000015</v>
      </c>
      <c r="J96" s="67">
        <v>76820.000000000029</v>
      </c>
      <c r="K96" s="67">
        <v>73135.000000000044</v>
      </c>
      <c r="L96" s="67">
        <v>66392.000000000029</v>
      </c>
      <c r="M96" s="67">
        <v>60300.999999999971</v>
      </c>
      <c r="N96" s="67">
        <v>57785.999999999964</v>
      </c>
      <c r="O96" s="67">
        <v>51164.999999999956</v>
      </c>
      <c r="P96" s="67">
        <v>42643.999999999978</v>
      </c>
      <c r="Q96" s="67">
        <v>33622.999999999978</v>
      </c>
    </row>
    <row r="97" spans="1:17" ht="12" customHeight="1" x14ac:dyDescent="0.25">
      <c r="A97" s="23" t="s">
        <v>141</v>
      </c>
      <c r="B97" s="67">
        <v>850</v>
      </c>
      <c r="C97" s="67">
        <v>802</v>
      </c>
      <c r="D97" s="67">
        <v>721</v>
      </c>
      <c r="E97" s="67">
        <v>715.00000000000011</v>
      </c>
      <c r="F97" s="67">
        <v>676.00000000000023</v>
      </c>
      <c r="G97" s="67">
        <v>784.99999999999591</v>
      </c>
      <c r="H97" s="67">
        <v>971</v>
      </c>
      <c r="I97" s="67">
        <v>876.00000000000023</v>
      </c>
      <c r="J97" s="67">
        <v>1210.0000000000002</v>
      </c>
      <c r="K97" s="67">
        <v>1146</v>
      </c>
      <c r="L97" s="67">
        <v>1210</v>
      </c>
      <c r="M97" s="67">
        <v>1208.9999999999993</v>
      </c>
      <c r="N97" s="67">
        <v>1260.9999999999993</v>
      </c>
      <c r="O97" s="67">
        <v>1227.9999999999991</v>
      </c>
      <c r="P97" s="67">
        <v>1121.9999999999998</v>
      </c>
      <c r="Q97" s="67">
        <v>968.99999999999943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2528</v>
      </c>
      <c r="C102" s="67">
        <v>5153.9999999999982</v>
      </c>
      <c r="D102" s="67">
        <v>5201</v>
      </c>
      <c r="E102" s="67">
        <v>5705.9999999999991</v>
      </c>
      <c r="F102" s="67">
        <v>6048.0000000000009</v>
      </c>
      <c r="G102" s="67">
        <v>6821.0000000000036</v>
      </c>
      <c r="H102" s="67">
        <v>2347.9999999999995</v>
      </c>
      <c r="I102" s="67">
        <v>3850.9999999999936</v>
      </c>
      <c r="J102" s="67">
        <v>7473.0000000000045</v>
      </c>
      <c r="K102" s="67">
        <v>9218.0000000000036</v>
      </c>
      <c r="L102" s="67">
        <v>5871</v>
      </c>
      <c r="M102" s="67">
        <v>4774.9999999999973</v>
      </c>
      <c r="N102" s="67">
        <v>3683.9999999999977</v>
      </c>
      <c r="O102" s="67">
        <v>5661</v>
      </c>
      <c r="P102" s="67">
        <v>5695</v>
      </c>
      <c r="Q102" s="67">
        <v>7639.0000000000018</v>
      </c>
    </row>
    <row r="103" spans="1:17" ht="12" customHeight="1" x14ac:dyDescent="0.25">
      <c r="A103" s="29" t="s">
        <v>140</v>
      </c>
      <c r="B103" s="83">
        <v>395343</v>
      </c>
      <c r="C103" s="83">
        <v>394028</v>
      </c>
      <c r="D103" s="83">
        <v>403661</v>
      </c>
      <c r="E103" s="83">
        <v>404096.00000000006</v>
      </c>
      <c r="F103" s="83">
        <v>430375.99999999988</v>
      </c>
      <c r="G103" s="83">
        <v>439534.99999999988</v>
      </c>
      <c r="H103" s="83">
        <v>455222.99999999983</v>
      </c>
      <c r="I103" s="83">
        <v>455612.00000000006</v>
      </c>
      <c r="J103" s="83">
        <v>516031.00000000012</v>
      </c>
      <c r="K103" s="83">
        <v>522932.99999999994</v>
      </c>
      <c r="L103" s="83">
        <v>529846</v>
      </c>
      <c r="M103" s="83">
        <v>532280.99999999953</v>
      </c>
      <c r="N103" s="83">
        <v>532336.99999999953</v>
      </c>
      <c r="O103" s="83">
        <v>524562.99999999965</v>
      </c>
      <c r="P103" s="83">
        <v>523997.99999999971</v>
      </c>
      <c r="Q103" s="83">
        <v>515505.99999999971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868703</v>
      </c>
      <c r="C124" s="151">
        <v>847799.99999999988</v>
      </c>
      <c r="D124" s="151">
        <v>876203.99999999977</v>
      </c>
      <c r="E124" s="151">
        <v>903552.99999999988</v>
      </c>
      <c r="F124" s="151">
        <v>932845.99999999988</v>
      </c>
      <c r="G124" s="151">
        <v>928105.99999999988</v>
      </c>
      <c r="H124" s="151">
        <v>945733.99999999965</v>
      </c>
      <c r="I124" s="151">
        <v>956342.00000000035</v>
      </c>
      <c r="J124" s="151">
        <v>983334.00000000035</v>
      </c>
      <c r="K124" s="151">
        <v>1006479.0000000006</v>
      </c>
      <c r="L124" s="151">
        <v>1014647.0000000002</v>
      </c>
      <c r="M124" s="151">
        <v>1030786.9999999994</v>
      </c>
      <c r="N124" s="151">
        <v>1042562.9999999991</v>
      </c>
      <c r="O124" s="151">
        <v>1056186.9999999993</v>
      </c>
      <c r="P124" s="151">
        <v>1054765.9999999993</v>
      </c>
      <c r="Q124" s="151">
        <v>1063670.9999999993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868703</v>
      </c>
      <c r="C126" s="67">
        <f t="shared" ref="C126:Q126" si="6">C124</f>
        <v>847799.99999999988</v>
      </c>
      <c r="D126" s="67">
        <f t="shared" si="6"/>
        <v>876203.99999999977</v>
      </c>
      <c r="E126" s="67">
        <f t="shared" si="6"/>
        <v>903552.99999999988</v>
      </c>
      <c r="F126" s="67">
        <f t="shared" si="6"/>
        <v>932845.99999999988</v>
      </c>
      <c r="G126" s="67">
        <f t="shared" si="6"/>
        <v>928105.99999999988</v>
      </c>
      <c r="H126" s="67">
        <f t="shared" si="6"/>
        <v>945733.99999999965</v>
      </c>
      <c r="I126" s="67">
        <f t="shared" si="6"/>
        <v>956342.00000000035</v>
      </c>
      <c r="J126" s="67">
        <f t="shared" si="6"/>
        <v>983334.00000000035</v>
      </c>
      <c r="K126" s="67">
        <f t="shared" si="6"/>
        <v>1006479.0000000006</v>
      </c>
      <c r="L126" s="67">
        <f t="shared" si="6"/>
        <v>1014647.0000000002</v>
      </c>
      <c r="M126" s="67">
        <f t="shared" si="6"/>
        <v>1030786.9999999994</v>
      </c>
      <c r="N126" s="67">
        <f t="shared" si="6"/>
        <v>1042562.9999999991</v>
      </c>
      <c r="O126" s="67">
        <f t="shared" si="6"/>
        <v>1056186.9999999993</v>
      </c>
      <c r="P126" s="67">
        <f t="shared" si="6"/>
        <v>1054765.9999999993</v>
      </c>
      <c r="Q126" s="67">
        <f t="shared" si="6"/>
        <v>1063670.9999999993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22083</v>
      </c>
      <c r="C129" s="67">
        <v>22548</v>
      </c>
      <c r="D129" s="67">
        <v>23769</v>
      </c>
      <c r="E129" s="67">
        <v>24469</v>
      </c>
      <c r="F129" s="67">
        <v>24949</v>
      </c>
      <c r="G129" s="67">
        <v>24930</v>
      </c>
      <c r="H129" s="67">
        <v>27320.999999999996</v>
      </c>
      <c r="I129" s="67">
        <v>30246.000000000004</v>
      </c>
      <c r="J129" s="67">
        <v>33671.000000000007</v>
      </c>
      <c r="K129" s="67">
        <v>35288.000000000007</v>
      </c>
      <c r="L129" s="67">
        <v>39234</v>
      </c>
      <c r="M129" s="67">
        <v>44528.999999999985</v>
      </c>
      <c r="N129" s="67">
        <v>46501.999999999985</v>
      </c>
      <c r="O129" s="67">
        <v>50163.999999999978</v>
      </c>
      <c r="P129" s="67">
        <v>48897.999999999985</v>
      </c>
      <c r="Q129" s="67">
        <v>48153.999999999985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763122</v>
      </c>
      <c r="C131" s="67">
        <v>763504.99999999988</v>
      </c>
      <c r="D131" s="67">
        <v>794051.99999999977</v>
      </c>
      <c r="E131" s="67">
        <v>818839.99999999988</v>
      </c>
      <c r="F131" s="67">
        <v>852042.99999999988</v>
      </c>
      <c r="G131" s="67">
        <v>851048.99999999988</v>
      </c>
      <c r="H131" s="67">
        <v>875376.99999999965</v>
      </c>
      <c r="I131" s="67">
        <v>895152.00000000035</v>
      </c>
      <c r="J131" s="67">
        <v>926032.00000000035</v>
      </c>
      <c r="K131" s="67">
        <v>947279.00000000058</v>
      </c>
      <c r="L131" s="67">
        <v>956258.00000000023</v>
      </c>
      <c r="M131" s="67">
        <v>968860.99999999942</v>
      </c>
      <c r="N131" s="67">
        <v>978255.99999999907</v>
      </c>
      <c r="O131" s="67">
        <v>992550.9999999993</v>
      </c>
      <c r="P131" s="67">
        <v>990781.99999999942</v>
      </c>
      <c r="Q131" s="67">
        <v>996076.99999999942</v>
      </c>
    </row>
    <row r="132" spans="1:17" ht="12" customHeight="1" x14ac:dyDescent="0.25">
      <c r="A132" s="23" t="s">
        <v>147</v>
      </c>
      <c r="B132" s="67">
        <v>6303</v>
      </c>
      <c r="C132" s="67">
        <v>6523</v>
      </c>
      <c r="D132" s="67">
        <v>6661</v>
      </c>
      <c r="E132" s="67">
        <v>6745</v>
      </c>
      <c r="F132" s="67">
        <v>6890</v>
      </c>
      <c r="G132" s="67">
        <v>8184</v>
      </c>
      <c r="H132" s="67">
        <v>10530.999999999998</v>
      </c>
      <c r="I132" s="67">
        <v>10772.000000000004</v>
      </c>
      <c r="J132" s="67">
        <v>14586.000000000004</v>
      </c>
      <c r="K132" s="67">
        <v>14839.000000000005</v>
      </c>
      <c r="L132" s="67">
        <v>17423</v>
      </c>
      <c r="M132" s="67">
        <v>19425.999999999989</v>
      </c>
      <c r="N132" s="67">
        <v>21349.999999999989</v>
      </c>
      <c r="O132" s="67">
        <v>23827.999999999982</v>
      </c>
      <c r="P132" s="67">
        <v>26056.999999999985</v>
      </c>
      <c r="Q132" s="67">
        <v>28721.999999999985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98465</v>
      </c>
      <c r="C135" s="67">
        <v>77113</v>
      </c>
      <c r="D135" s="67">
        <v>74863</v>
      </c>
      <c r="E135" s="67">
        <v>77331</v>
      </c>
      <c r="F135" s="67">
        <v>73320</v>
      </c>
      <c r="G135" s="67">
        <v>68217</v>
      </c>
      <c r="H135" s="67">
        <v>59114.999999999978</v>
      </c>
      <c r="I135" s="67">
        <v>49819.000000000007</v>
      </c>
      <c r="J135" s="67">
        <v>42054.000000000007</v>
      </c>
      <c r="K135" s="67">
        <v>43677.000000000007</v>
      </c>
      <c r="L135" s="67">
        <v>40233</v>
      </c>
      <c r="M135" s="67">
        <v>41664.999999999978</v>
      </c>
      <c r="N135" s="67">
        <v>42039.999999999978</v>
      </c>
      <c r="O135" s="67">
        <v>38874.999999999971</v>
      </c>
      <c r="P135" s="67">
        <v>36954.999999999978</v>
      </c>
      <c r="Q135" s="67">
        <v>37782.999999999978</v>
      </c>
    </row>
    <row r="136" spans="1:17" ht="12" customHeight="1" x14ac:dyDescent="0.25">
      <c r="A136" s="23" t="s">
        <v>141</v>
      </c>
      <c r="B136" s="67">
        <v>813</v>
      </c>
      <c r="C136" s="67">
        <v>659</v>
      </c>
      <c r="D136" s="67">
        <v>628</v>
      </c>
      <c r="E136" s="67">
        <v>637</v>
      </c>
      <c r="F136" s="67">
        <v>592.99999999999989</v>
      </c>
      <c r="G136" s="67">
        <v>656.00000000001592</v>
      </c>
      <c r="H136" s="67">
        <v>710.99999999999989</v>
      </c>
      <c r="I136" s="67">
        <v>599.00000000000023</v>
      </c>
      <c r="J136" s="67">
        <v>662.00000000000011</v>
      </c>
      <c r="K136" s="67">
        <v>684.00000000000011</v>
      </c>
      <c r="L136" s="67">
        <v>733</v>
      </c>
      <c r="M136" s="67">
        <v>834.99999999999955</v>
      </c>
      <c r="N136" s="67">
        <v>916.99999999999955</v>
      </c>
      <c r="O136" s="67">
        <v>932.99999999999943</v>
      </c>
      <c r="P136" s="67">
        <v>971.99999999999943</v>
      </c>
      <c r="Q136" s="67">
        <v>1088.9999999999993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5521</v>
      </c>
      <c r="C140" s="67">
        <v>10945.999999999989</v>
      </c>
      <c r="D140" s="67">
        <v>11147</v>
      </c>
      <c r="E140" s="67">
        <v>12582.000000000002</v>
      </c>
      <c r="F140" s="67">
        <v>12928</v>
      </c>
      <c r="G140" s="67">
        <v>14182.999999999996</v>
      </c>
      <c r="H140" s="67">
        <v>4851.9999999999991</v>
      </c>
      <c r="I140" s="67">
        <v>8014.9999999999818</v>
      </c>
      <c r="J140" s="67">
        <v>14035.999999999993</v>
      </c>
      <c r="K140" s="67">
        <v>17435.000000000007</v>
      </c>
      <c r="L140" s="67">
        <v>11119.000000000002</v>
      </c>
      <c r="M140" s="67">
        <v>9163.9999999999945</v>
      </c>
      <c r="N140" s="67">
        <v>7165.9999999999973</v>
      </c>
      <c r="O140" s="67">
        <v>11276.999999999989</v>
      </c>
      <c r="P140" s="67">
        <v>11339.999999999998</v>
      </c>
      <c r="Q140" s="67">
        <v>15530.999999999984</v>
      </c>
    </row>
    <row r="141" spans="1:17" ht="12" customHeight="1" x14ac:dyDescent="0.25">
      <c r="A141" s="29" t="s">
        <v>140</v>
      </c>
      <c r="B141" s="83">
        <v>863182</v>
      </c>
      <c r="C141" s="83">
        <v>836854</v>
      </c>
      <c r="D141" s="83">
        <v>865057</v>
      </c>
      <c r="E141" s="83">
        <v>890970.99999999988</v>
      </c>
      <c r="F141" s="83">
        <v>919917.99999999988</v>
      </c>
      <c r="G141" s="83">
        <v>913922.99999999988</v>
      </c>
      <c r="H141" s="83">
        <v>940881.99999999965</v>
      </c>
      <c r="I141" s="83">
        <v>948327.00000000035</v>
      </c>
      <c r="J141" s="83">
        <v>969298.00000000023</v>
      </c>
      <c r="K141" s="83">
        <v>989044.00000000012</v>
      </c>
      <c r="L141" s="83">
        <v>1003527.9999999998</v>
      </c>
      <c r="M141" s="83">
        <v>1021622.9999999994</v>
      </c>
      <c r="N141" s="83">
        <v>1035396.9999999993</v>
      </c>
      <c r="O141" s="83">
        <v>1044909.9999999991</v>
      </c>
      <c r="P141" s="83">
        <v>1043425.9999999993</v>
      </c>
      <c r="Q141" s="83">
        <v>1048139.9999999994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202267</v>
      </c>
      <c r="C143" s="151">
        <v>221588.99999999997</v>
      </c>
      <c r="D143" s="151">
        <v>250554</v>
      </c>
      <c r="E143" s="151">
        <v>276761</v>
      </c>
      <c r="F143" s="151">
        <v>306375.99999999994</v>
      </c>
      <c r="G143" s="151">
        <v>341826.99999999994</v>
      </c>
      <c r="H143" s="151">
        <v>363666.99999999994</v>
      </c>
      <c r="I143" s="151">
        <v>382722</v>
      </c>
      <c r="J143" s="151">
        <v>404348.00000000006</v>
      </c>
      <c r="K143" s="151">
        <v>426850.00000000012</v>
      </c>
      <c r="L143" s="151">
        <v>448357.99999999994</v>
      </c>
      <c r="M143" s="151">
        <v>484945.99999999965</v>
      </c>
      <c r="N143" s="151">
        <v>527515.99999999965</v>
      </c>
      <c r="O143" s="151">
        <v>571388.99999999953</v>
      </c>
      <c r="P143" s="151">
        <v>607874.99999999953</v>
      </c>
      <c r="Q143" s="151">
        <v>655440.99999999953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202267</v>
      </c>
      <c r="C145" s="67">
        <f t="shared" ref="C145:Q145" si="7">C143</f>
        <v>221588.99999999997</v>
      </c>
      <c r="D145" s="67">
        <f t="shared" si="7"/>
        <v>250554</v>
      </c>
      <c r="E145" s="67">
        <f t="shared" si="7"/>
        <v>276761</v>
      </c>
      <c r="F145" s="67">
        <f t="shared" si="7"/>
        <v>306375.99999999994</v>
      </c>
      <c r="G145" s="67">
        <f t="shared" si="7"/>
        <v>341826.99999999994</v>
      </c>
      <c r="H145" s="67">
        <f t="shared" si="7"/>
        <v>363666.99999999994</v>
      </c>
      <c r="I145" s="67">
        <f t="shared" si="7"/>
        <v>382722</v>
      </c>
      <c r="J145" s="67">
        <f t="shared" si="7"/>
        <v>404348.00000000006</v>
      </c>
      <c r="K145" s="67">
        <f t="shared" si="7"/>
        <v>426850.00000000012</v>
      </c>
      <c r="L145" s="67">
        <f t="shared" si="7"/>
        <v>448357.99999999994</v>
      </c>
      <c r="M145" s="67">
        <f t="shared" si="7"/>
        <v>484945.99999999965</v>
      </c>
      <c r="N145" s="67">
        <f t="shared" si="7"/>
        <v>527515.99999999965</v>
      </c>
      <c r="O145" s="67">
        <f t="shared" si="7"/>
        <v>571388.99999999953</v>
      </c>
      <c r="P145" s="67">
        <f t="shared" si="7"/>
        <v>607874.99999999953</v>
      </c>
      <c r="Q145" s="67">
        <f t="shared" si="7"/>
        <v>655440.99999999953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40453.4</v>
      </c>
      <c r="C147" s="67">
        <v>44317.8</v>
      </c>
      <c r="D147" s="67">
        <v>50110.8</v>
      </c>
      <c r="E147" s="67">
        <v>55352.200000000004</v>
      </c>
      <c r="F147" s="67">
        <v>61275.200000000004</v>
      </c>
      <c r="G147" s="67">
        <v>68365.400000000009</v>
      </c>
      <c r="H147" s="67">
        <v>72733.399999999994</v>
      </c>
      <c r="I147" s="67">
        <v>76544.400000000023</v>
      </c>
      <c r="J147" s="67">
        <v>80869.60000000002</v>
      </c>
      <c r="K147" s="67">
        <v>85370.000000000015</v>
      </c>
      <c r="L147" s="67">
        <v>89671.6</v>
      </c>
      <c r="M147" s="67">
        <v>96989.199999999983</v>
      </c>
      <c r="N147" s="67">
        <v>105503.19999999998</v>
      </c>
      <c r="O147" s="67">
        <v>114277.79999999996</v>
      </c>
      <c r="P147" s="67">
        <v>121574.99999999996</v>
      </c>
      <c r="Q147" s="67">
        <v>131088.19999999998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1180</v>
      </c>
      <c r="C149" s="67">
        <v>1291</v>
      </c>
      <c r="D149" s="67">
        <v>1335</v>
      </c>
      <c r="E149" s="67">
        <v>1371</v>
      </c>
      <c r="F149" s="67">
        <v>1424</v>
      </c>
      <c r="G149" s="67">
        <v>1465</v>
      </c>
      <c r="H149" s="67">
        <v>1465.9999999999998</v>
      </c>
      <c r="I149" s="67">
        <v>1486.0000000000002</v>
      </c>
      <c r="J149" s="67">
        <v>1682.9999999999998</v>
      </c>
      <c r="K149" s="67">
        <v>1763.0000000000005</v>
      </c>
      <c r="L149" s="67">
        <v>1717</v>
      </c>
      <c r="M149" s="67">
        <v>1333.9999999999993</v>
      </c>
      <c r="N149" s="67">
        <v>928.99999999999955</v>
      </c>
      <c r="O149" s="67">
        <v>735.99999999999966</v>
      </c>
      <c r="P149" s="67">
        <v>690.99999999999977</v>
      </c>
      <c r="Q149" s="67">
        <v>537.99999999999977</v>
      </c>
    </row>
    <row r="150" spans="1:17" ht="12" customHeight="1" x14ac:dyDescent="0.25">
      <c r="A150" s="23" t="s">
        <v>143</v>
      </c>
      <c r="B150" s="67">
        <v>10</v>
      </c>
      <c r="C150" s="67">
        <v>11</v>
      </c>
      <c r="D150" s="67">
        <v>11</v>
      </c>
      <c r="E150" s="67">
        <v>11.000000000000002</v>
      </c>
      <c r="F150" s="67">
        <v>12</v>
      </c>
      <c r="G150" s="67">
        <v>13.999999999999995</v>
      </c>
      <c r="H150" s="67">
        <v>18</v>
      </c>
      <c r="I150" s="67">
        <v>18.000000000000004</v>
      </c>
      <c r="J150" s="67">
        <v>26.999999999999957</v>
      </c>
      <c r="K150" s="67">
        <v>28.000000000000004</v>
      </c>
      <c r="L150" s="67">
        <v>31</v>
      </c>
      <c r="M150" s="67">
        <v>26.999999999999989</v>
      </c>
      <c r="N150" s="67">
        <v>19.999999999999993</v>
      </c>
      <c r="O150" s="67">
        <v>17.999999999999993</v>
      </c>
      <c r="P150" s="67">
        <v>17.999999999999993</v>
      </c>
      <c r="Q150" s="67">
        <v>14.999999999999993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199430</v>
      </c>
      <c r="C153" s="67">
        <v>218420.99999999997</v>
      </c>
      <c r="D153" s="67">
        <v>247135</v>
      </c>
      <c r="E153" s="67">
        <v>273129</v>
      </c>
      <c r="F153" s="67">
        <v>302493.99999999994</v>
      </c>
      <c r="G153" s="67">
        <v>337105.99999999994</v>
      </c>
      <c r="H153" s="67">
        <v>357877.99999999994</v>
      </c>
      <c r="I153" s="67">
        <v>376685</v>
      </c>
      <c r="J153" s="67">
        <v>396394.00000000006</v>
      </c>
      <c r="K153" s="67">
        <v>418503.00000000012</v>
      </c>
      <c r="L153" s="67">
        <v>438617.99999999994</v>
      </c>
      <c r="M153" s="67">
        <v>474079.99999999965</v>
      </c>
      <c r="N153" s="67">
        <v>515320.99999999971</v>
      </c>
      <c r="O153" s="67">
        <v>557256.99999999953</v>
      </c>
      <c r="P153" s="67">
        <v>591606.99999999953</v>
      </c>
      <c r="Q153" s="67">
        <v>636533.99999999953</v>
      </c>
    </row>
    <row r="154" spans="1:17" ht="12" customHeight="1" x14ac:dyDescent="0.25">
      <c r="A154" s="23" t="s">
        <v>141</v>
      </c>
      <c r="B154" s="67">
        <v>1647</v>
      </c>
      <c r="C154" s="67">
        <v>1866</v>
      </c>
      <c r="D154" s="67">
        <v>2073</v>
      </c>
      <c r="E154" s="67">
        <v>2250</v>
      </c>
      <c r="F154" s="67">
        <v>2446</v>
      </c>
      <c r="G154" s="67">
        <v>3242.0000000000005</v>
      </c>
      <c r="H154" s="67">
        <v>4304.9999999999991</v>
      </c>
      <c r="I154" s="67">
        <v>4533.0000000000009</v>
      </c>
      <c r="J154" s="67">
        <v>6244.0000000000018</v>
      </c>
      <c r="K154" s="67">
        <v>6556.0000000000018</v>
      </c>
      <c r="L154" s="67">
        <v>7992</v>
      </c>
      <c r="M154" s="67">
        <v>9504.9999999999945</v>
      </c>
      <c r="N154" s="67">
        <v>11245.999999999995</v>
      </c>
      <c r="O154" s="67">
        <v>13377.999999999991</v>
      </c>
      <c r="P154" s="67">
        <v>15558.999999999995</v>
      </c>
      <c r="Q154" s="67">
        <v>18353.999999999989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1285</v>
      </c>
      <c r="C158" s="67">
        <v>2860.9999999999991</v>
      </c>
      <c r="D158" s="67">
        <v>3188</v>
      </c>
      <c r="E158" s="67">
        <v>3854.0000000000009</v>
      </c>
      <c r="F158" s="67">
        <v>4245.9999999999991</v>
      </c>
      <c r="G158" s="67">
        <v>5224</v>
      </c>
      <c r="H158" s="67">
        <v>1865.9999999999995</v>
      </c>
      <c r="I158" s="67">
        <v>3207.9999999999955</v>
      </c>
      <c r="J158" s="67">
        <v>5771.9999999999982</v>
      </c>
      <c r="K158" s="67">
        <v>7394.0000000000018</v>
      </c>
      <c r="L158" s="67">
        <v>4912.9999999999991</v>
      </c>
      <c r="M158" s="67">
        <v>4310.9999999999973</v>
      </c>
      <c r="N158" s="67">
        <v>3625.9999999999982</v>
      </c>
      <c r="O158" s="67">
        <v>6100.9999999999964</v>
      </c>
      <c r="P158" s="67">
        <v>6535.9999999999945</v>
      </c>
      <c r="Q158" s="67">
        <v>9570.9999999999927</v>
      </c>
    </row>
    <row r="159" spans="1:17" ht="12" customHeight="1" x14ac:dyDescent="0.25">
      <c r="A159" s="29" t="s">
        <v>140</v>
      </c>
      <c r="B159" s="83">
        <v>200982</v>
      </c>
      <c r="C159" s="83">
        <v>218728</v>
      </c>
      <c r="D159" s="83">
        <v>247366</v>
      </c>
      <c r="E159" s="83">
        <v>272907</v>
      </c>
      <c r="F159" s="83">
        <v>302130</v>
      </c>
      <c r="G159" s="83">
        <v>336603</v>
      </c>
      <c r="H159" s="83">
        <v>361800.99999999994</v>
      </c>
      <c r="I159" s="83">
        <v>379514</v>
      </c>
      <c r="J159" s="83">
        <v>398576.00000000012</v>
      </c>
      <c r="K159" s="83">
        <v>419456.00000000012</v>
      </c>
      <c r="L159" s="83">
        <v>443445</v>
      </c>
      <c r="M159" s="83">
        <v>480634.99999999965</v>
      </c>
      <c r="N159" s="83">
        <v>523889.99999999971</v>
      </c>
      <c r="O159" s="83">
        <v>565287.99999999965</v>
      </c>
      <c r="P159" s="83">
        <v>601338.99999999977</v>
      </c>
      <c r="Q159" s="83">
        <v>645869.99999999977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343957</v>
      </c>
      <c r="C161" s="151">
        <v>341437</v>
      </c>
      <c r="D161" s="151">
        <v>338036</v>
      </c>
      <c r="E161" s="151">
        <v>329721.00000000006</v>
      </c>
      <c r="F161" s="151">
        <v>326779</v>
      </c>
      <c r="G161" s="151">
        <v>324972.00000000006</v>
      </c>
      <c r="H161" s="151">
        <v>317553</v>
      </c>
      <c r="I161" s="151">
        <v>307900.00000000006</v>
      </c>
      <c r="J161" s="151">
        <v>289834</v>
      </c>
      <c r="K161" s="151">
        <v>273019.00000000006</v>
      </c>
      <c r="L161" s="151">
        <v>266972.99999999994</v>
      </c>
      <c r="M161" s="151">
        <v>259837.9999999998</v>
      </c>
      <c r="N161" s="151">
        <v>241497.99999999985</v>
      </c>
      <c r="O161" s="151">
        <v>227973.99999999985</v>
      </c>
      <c r="P161" s="151">
        <v>221811.99999999991</v>
      </c>
      <c r="Q161" s="151">
        <v>215642.99999999991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343957</v>
      </c>
      <c r="C163" s="67">
        <f t="shared" ref="C163:Q163" si="8">C161</f>
        <v>341437</v>
      </c>
      <c r="D163" s="67">
        <f t="shared" si="8"/>
        <v>338036</v>
      </c>
      <c r="E163" s="67">
        <f t="shared" si="8"/>
        <v>329721.00000000006</v>
      </c>
      <c r="F163" s="67">
        <f t="shared" si="8"/>
        <v>326779</v>
      </c>
      <c r="G163" s="67">
        <f t="shared" si="8"/>
        <v>324972.00000000006</v>
      </c>
      <c r="H163" s="67">
        <f t="shared" si="8"/>
        <v>317553</v>
      </c>
      <c r="I163" s="67">
        <f t="shared" si="8"/>
        <v>307900.00000000006</v>
      </c>
      <c r="J163" s="67">
        <f t="shared" si="8"/>
        <v>289834</v>
      </c>
      <c r="K163" s="67">
        <f t="shared" si="8"/>
        <v>273019.00000000006</v>
      </c>
      <c r="L163" s="67">
        <f t="shared" si="8"/>
        <v>266972.99999999994</v>
      </c>
      <c r="M163" s="67">
        <f t="shared" si="8"/>
        <v>259837.9999999998</v>
      </c>
      <c r="N163" s="67">
        <f t="shared" si="8"/>
        <v>241497.99999999985</v>
      </c>
      <c r="O163" s="67">
        <f t="shared" si="8"/>
        <v>227973.99999999985</v>
      </c>
      <c r="P163" s="67">
        <f t="shared" si="8"/>
        <v>221811.99999999991</v>
      </c>
      <c r="Q163" s="67">
        <f t="shared" si="8"/>
        <v>215642.99999999991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8743</v>
      </c>
      <c r="C165" s="67">
        <v>9081</v>
      </c>
      <c r="D165" s="67">
        <v>9170</v>
      </c>
      <c r="E165" s="67">
        <v>8929</v>
      </c>
      <c r="F165" s="67">
        <v>8740</v>
      </c>
      <c r="G165" s="67">
        <v>8729</v>
      </c>
      <c r="H165" s="67">
        <v>9173.9999999999982</v>
      </c>
      <c r="I165" s="67">
        <v>9738.0000000000018</v>
      </c>
      <c r="J165" s="67">
        <v>9925.0000000000018</v>
      </c>
      <c r="K165" s="67">
        <v>9572.0000000000018</v>
      </c>
      <c r="L165" s="67">
        <v>10323</v>
      </c>
      <c r="M165" s="67">
        <v>11224.999999999996</v>
      </c>
      <c r="N165" s="67">
        <v>10771.999999999995</v>
      </c>
      <c r="O165" s="67">
        <v>10827.999999999995</v>
      </c>
      <c r="P165" s="67">
        <v>10282.999999999995</v>
      </c>
      <c r="Q165" s="67">
        <v>9762.9999999999945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2006</v>
      </c>
      <c r="C167" s="67">
        <v>2193</v>
      </c>
      <c r="D167" s="67">
        <v>2268</v>
      </c>
      <c r="E167" s="67">
        <v>2330</v>
      </c>
      <c r="F167" s="67">
        <v>2420.9999999999995</v>
      </c>
      <c r="G167" s="67">
        <v>2489</v>
      </c>
      <c r="H167" s="67">
        <v>2490.9999999999995</v>
      </c>
      <c r="I167" s="67">
        <v>2524.0000000000005</v>
      </c>
      <c r="J167" s="67">
        <v>2857.9999999999995</v>
      </c>
      <c r="K167" s="67">
        <v>2994.0000000000005</v>
      </c>
      <c r="L167" s="67">
        <v>2914</v>
      </c>
      <c r="M167" s="67">
        <v>2264.9999999999986</v>
      </c>
      <c r="N167" s="67">
        <v>1576.9999999999995</v>
      </c>
      <c r="O167" s="67">
        <v>1250.9999999999993</v>
      </c>
      <c r="P167" s="67">
        <v>1172.9999999999993</v>
      </c>
      <c r="Q167" s="67">
        <v>911.99999999999943</v>
      </c>
    </row>
    <row r="168" spans="1:17" ht="12" customHeight="1" x14ac:dyDescent="0.25">
      <c r="A168" s="23" t="s">
        <v>143</v>
      </c>
      <c r="B168" s="67">
        <v>17</v>
      </c>
      <c r="C168" s="67">
        <v>19</v>
      </c>
      <c r="D168" s="67">
        <v>19</v>
      </c>
      <c r="E168" s="67">
        <v>19</v>
      </c>
      <c r="F168" s="67">
        <v>19.999999999999996</v>
      </c>
      <c r="G168" s="67">
        <v>24.000000000000007</v>
      </c>
      <c r="H168" s="67">
        <v>29.999999999999996</v>
      </c>
      <c r="I168" s="67">
        <v>30.000000000000007</v>
      </c>
      <c r="J168" s="67">
        <v>44.999999999999964</v>
      </c>
      <c r="K168" s="67">
        <v>47.000000000000007</v>
      </c>
      <c r="L168" s="67">
        <v>52.999999999999993</v>
      </c>
      <c r="M168" s="67">
        <v>44.999999999999972</v>
      </c>
      <c r="N168" s="67">
        <v>33.999999999999979</v>
      </c>
      <c r="O168" s="67">
        <v>29.999999999999986</v>
      </c>
      <c r="P168" s="67">
        <v>30.999999999999989</v>
      </c>
      <c r="Q168" s="67">
        <v>25.999999999999993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339133</v>
      </c>
      <c r="C171" s="67">
        <v>336352</v>
      </c>
      <c r="D171" s="67">
        <v>332956</v>
      </c>
      <c r="E171" s="67">
        <v>324697.00000000006</v>
      </c>
      <c r="F171" s="67">
        <v>321736</v>
      </c>
      <c r="G171" s="67">
        <v>319388.00000000006</v>
      </c>
      <c r="H171" s="67">
        <v>311287</v>
      </c>
      <c r="I171" s="67">
        <v>301715.00000000006</v>
      </c>
      <c r="J171" s="67">
        <v>282482</v>
      </c>
      <c r="K171" s="67">
        <v>265814.00000000006</v>
      </c>
      <c r="L171" s="67">
        <v>259281.99999999994</v>
      </c>
      <c r="M171" s="67">
        <v>252465.9999999998</v>
      </c>
      <c r="N171" s="67">
        <v>234762.99999999985</v>
      </c>
      <c r="O171" s="67">
        <v>221377.99999999985</v>
      </c>
      <c r="P171" s="67">
        <v>214954.99999999991</v>
      </c>
      <c r="Q171" s="67">
        <v>208687.99999999991</v>
      </c>
    </row>
    <row r="172" spans="1:17" ht="12" customHeight="1" x14ac:dyDescent="0.25">
      <c r="A172" s="23" t="s">
        <v>141</v>
      </c>
      <c r="B172" s="67">
        <v>2801</v>
      </c>
      <c r="C172" s="67">
        <v>2873</v>
      </c>
      <c r="D172" s="67">
        <v>2793</v>
      </c>
      <c r="E172" s="67">
        <v>2675</v>
      </c>
      <c r="F172" s="67">
        <v>2601.9999999999995</v>
      </c>
      <c r="G172" s="67">
        <v>3071.0000000000005</v>
      </c>
      <c r="H172" s="67">
        <v>3744.9999999999991</v>
      </c>
      <c r="I172" s="67">
        <v>3631.0000000000009</v>
      </c>
      <c r="J172" s="67">
        <v>4449</v>
      </c>
      <c r="K172" s="67">
        <v>4164</v>
      </c>
      <c r="L172" s="67">
        <v>4724</v>
      </c>
      <c r="M172" s="67">
        <v>5061.9999999999973</v>
      </c>
      <c r="N172" s="67">
        <v>5123.9999999999973</v>
      </c>
      <c r="O172" s="67">
        <v>5314.9999999999973</v>
      </c>
      <c r="P172" s="67">
        <v>5652.9999999999964</v>
      </c>
      <c r="Q172" s="67">
        <v>6016.9999999999982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2186</v>
      </c>
      <c r="C176" s="67">
        <v>4407.0000000000027</v>
      </c>
      <c r="D176" s="67">
        <v>4300</v>
      </c>
      <c r="E176" s="67">
        <v>4591</v>
      </c>
      <c r="F176" s="67">
        <v>4528</v>
      </c>
      <c r="G176" s="67">
        <v>4964.9999999999982</v>
      </c>
      <c r="H176" s="67">
        <v>1627.9999999999995</v>
      </c>
      <c r="I176" s="67">
        <v>2579.9999999999995</v>
      </c>
      <c r="J176" s="67">
        <v>4136.9999999999973</v>
      </c>
      <c r="K176" s="67">
        <v>4730.0000000000018</v>
      </c>
      <c r="L176" s="67">
        <v>2926.0000000000005</v>
      </c>
      <c r="M176" s="67">
        <v>2309.9999999999991</v>
      </c>
      <c r="N176" s="67">
        <v>1659.9999999999991</v>
      </c>
      <c r="O176" s="67">
        <v>2434.9999999999977</v>
      </c>
      <c r="P176" s="67">
        <v>2384.9999999999986</v>
      </c>
      <c r="Q176" s="67">
        <v>3148.9999999999973</v>
      </c>
    </row>
    <row r="177" spans="1:17" ht="12" customHeight="1" x14ac:dyDescent="0.25">
      <c r="A177" s="29" t="s">
        <v>140</v>
      </c>
      <c r="B177" s="83">
        <v>341771</v>
      </c>
      <c r="C177" s="83">
        <v>337029.99999999994</v>
      </c>
      <c r="D177" s="83">
        <v>333735.99999999994</v>
      </c>
      <c r="E177" s="83">
        <v>325129.99999999994</v>
      </c>
      <c r="F177" s="83">
        <v>322251</v>
      </c>
      <c r="G177" s="83">
        <v>320007</v>
      </c>
      <c r="H177" s="83">
        <v>315924.99999999994</v>
      </c>
      <c r="I177" s="83">
        <v>305320.00000000006</v>
      </c>
      <c r="J177" s="83">
        <v>285697</v>
      </c>
      <c r="K177" s="83">
        <v>268288.99999999994</v>
      </c>
      <c r="L177" s="83">
        <v>264047</v>
      </c>
      <c r="M177" s="83">
        <v>257527.9999999998</v>
      </c>
      <c r="N177" s="83">
        <v>239837.99999999983</v>
      </c>
      <c r="O177" s="83">
        <v>225538.99999999988</v>
      </c>
      <c r="P177" s="83">
        <v>219426.99999999991</v>
      </c>
      <c r="Q177" s="83">
        <v>212493.99999999994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364.12499999999909</v>
      </c>
      <c r="D5" s="67">
        <f>RES_hhdet_num!C5+RES_hhdet_in!D5-RES_hhdet_num!D5</f>
        <v>364.125</v>
      </c>
      <c r="E5" s="67">
        <f>RES_hhdet_num!D5+RES_hhdet_in!E5-RES_hhdet_num!E5</f>
        <v>364.125</v>
      </c>
      <c r="F5" s="67">
        <f>RES_hhdet_num!E5+RES_hhdet_in!F5-RES_hhdet_num!F5</f>
        <v>364.12500000000091</v>
      </c>
      <c r="G5" s="67">
        <f>RES_hhdet_num!F5+RES_hhdet_in!G5-RES_hhdet_num!G5</f>
        <v>364.125</v>
      </c>
      <c r="H5" s="67">
        <f>RES_hhdet_num!G5+RES_hhdet_in!H5-RES_hhdet_num!H5</f>
        <v>364.12500000000091</v>
      </c>
      <c r="I5" s="67">
        <f>RES_hhdet_num!H5+RES_hhdet_in!I5-RES_hhdet_num!I5</f>
        <v>364.125</v>
      </c>
      <c r="J5" s="67">
        <f>RES_hhdet_num!I5+RES_hhdet_in!J5-RES_hhdet_num!J5</f>
        <v>1774.9999999999982</v>
      </c>
      <c r="K5" s="67">
        <f>RES_hhdet_num!J5+RES_hhdet_in!K5-RES_hhdet_num!K5</f>
        <v>364.12500000000045</v>
      </c>
      <c r="L5" s="67">
        <f>RES_hhdet_num!K5+RES_hhdet_in!L5-RES_hhdet_num!L5</f>
        <v>364.12500000000091</v>
      </c>
      <c r="M5" s="67">
        <f>RES_hhdet_num!L5+RES_hhdet_in!M5-RES_hhdet_num!M5</f>
        <v>573.00000000000136</v>
      </c>
      <c r="N5" s="67">
        <f>RES_hhdet_num!M5+RES_hhdet_in!N5-RES_hhdet_num!N5</f>
        <v>364.12499999999955</v>
      </c>
      <c r="O5" s="67">
        <f>RES_hhdet_num!N5+RES_hhdet_in!O5-RES_hhdet_num!O5</f>
        <v>271.99999999999955</v>
      </c>
      <c r="P5" s="67">
        <f>RES_hhdet_num!O5+RES_hhdet_in!P5-RES_hhdet_num!P5</f>
        <v>155</v>
      </c>
      <c r="Q5" s="67">
        <f>RES_hhdet_num!P5+RES_hhdet_in!Q5-RES_hhdet_num!Q5</f>
        <v>345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17</v>
      </c>
      <c r="D8" s="67">
        <f>RES_hhdet_num!C8+RES_hhdet_in!D8-RES_hhdet_num!D8</f>
        <v>14.25</v>
      </c>
      <c r="E8" s="67">
        <f>RES_hhdet_num!D8+RES_hhdet_in!E8-RES_hhdet_num!E8</f>
        <v>22</v>
      </c>
      <c r="F8" s="67">
        <f>RES_hhdet_num!E8+RES_hhdet_in!F8-RES_hhdet_num!F8</f>
        <v>14.25</v>
      </c>
      <c r="G8" s="67">
        <f>RES_hhdet_num!F8+RES_hhdet_in!G8-RES_hhdet_num!G8</f>
        <v>19.5</v>
      </c>
      <c r="H8" s="67">
        <f>RES_hhdet_num!G8+RES_hhdet_in!H8-RES_hhdet_num!H8</f>
        <v>23.750000000000028</v>
      </c>
      <c r="I8" s="67">
        <f>RES_hhdet_num!H8+RES_hhdet_in!I8-RES_hhdet_num!I8</f>
        <v>22.999999999999943</v>
      </c>
      <c r="J8" s="67">
        <f>RES_hhdet_num!I8+RES_hhdet_in!J8-RES_hhdet_num!J8</f>
        <v>47.000000000000014</v>
      </c>
      <c r="K8" s="67">
        <f>RES_hhdet_num!J8+RES_hhdet_in!K8-RES_hhdet_num!K8</f>
        <v>26.999999999999986</v>
      </c>
      <c r="L8" s="67">
        <f>RES_hhdet_num!K8+RES_hhdet_in!L8-RES_hhdet_num!L8</f>
        <v>24</v>
      </c>
      <c r="M8" s="67">
        <f>RES_hhdet_num!L8+RES_hhdet_in!M8-RES_hhdet_num!M8</f>
        <v>20.000000000000071</v>
      </c>
      <c r="N8" s="67">
        <f>RES_hhdet_num!M8+RES_hhdet_in!N8-RES_hhdet_num!N8</f>
        <v>24.999999999999986</v>
      </c>
      <c r="O8" s="67">
        <f>RES_hhdet_num!N8+RES_hhdet_in!O8-RES_hhdet_num!O8</f>
        <v>21.000000000000014</v>
      </c>
      <c r="P8" s="67">
        <f>RES_hhdet_num!O8+RES_hhdet_in!P8-RES_hhdet_num!P8</f>
        <v>30.999999999999986</v>
      </c>
      <c r="Q8" s="67">
        <f>RES_hhdet_num!P8+RES_hhdet_in!Q8-RES_hhdet_num!Q8</f>
        <v>22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3.5189567157478194</v>
      </c>
      <c r="D11" s="67">
        <f>RES_hhdet_num!C11+RES_hhdet_in!D11-RES_hhdet_num!D11</f>
        <v>3.6223985900197135</v>
      </c>
      <c r="E11" s="67">
        <f>RES_hhdet_num!D11+RES_hhdet_in!E11-RES_hhdet_num!E11</f>
        <v>4.1273958507013404</v>
      </c>
      <c r="F11" s="67">
        <f>RES_hhdet_num!E11+RES_hhdet_in!F11-RES_hhdet_num!F11</f>
        <v>3</v>
      </c>
      <c r="G11" s="67">
        <f>RES_hhdet_num!F11+RES_hhdet_in!G11-RES_hhdet_num!G11</f>
        <v>3</v>
      </c>
      <c r="H11" s="67">
        <f>RES_hhdet_num!G11+RES_hhdet_in!H11-RES_hhdet_num!H11</f>
        <v>3.0313840976643078</v>
      </c>
      <c r="I11" s="67">
        <f>RES_hhdet_num!H11+RES_hhdet_in!I11-RES_hhdet_num!I11</f>
        <v>4.2328198813361375</v>
      </c>
      <c r="J11" s="67">
        <f>RES_hhdet_num!I11+RES_hhdet_in!J11-RES_hhdet_num!J11</f>
        <v>7.9999999999999982</v>
      </c>
      <c r="K11" s="67">
        <f>RES_hhdet_num!J11+RES_hhdet_in!K11-RES_hhdet_num!K11</f>
        <v>3.7310432842521841</v>
      </c>
      <c r="L11" s="67">
        <f>RES_hhdet_num!K11+RES_hhdet_in!L11-RES_hhdet_num!L11</f>
        <v>3.6276014099802865</v>
      </c>
      <c r="M11" s="67">
        <f>RES_hhdet_num!L11+RES_hhdet_in!M11-RES_hhdet_num!M11</f>
        <v>3.2177802170138161</v>
      </c>
      <c r="N11" s="67">
        <f>RES_hhdet_num!M11+RES_hhdet_in!N11-RES_hhdet_num!N11</f>
        <v>3.3064646270805662</v>
      </c>
      <c r="O11" s="67">
        <f>RES_hhdet_num!N11+RES_hhdet_in!O11-RES_hhdet_num!O11</f>
        <v>3.2499999999999991</v>
      </c>
      <c r="P11" s="67">
        <f>RES_hhdet_num!O11+RES_hhdet_in!P11-RES_hhdet_num!P11</f>
        <v>3.2500000000000009</v>
      </c>
      <c r="Q11" s="67">
        <f>RES_hhdet_num!P11+RES_hhdet_in!Q11-RES_hhdet_num!Q11</f>
        <v>1.2500000000000036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538.49999999999909</v>
      </c>
      <c r="D15" s="67">
        <f>RES_hhdet_num!C15+RES_hhdet_in!D15-RES_hhdet_num!D15</f>
        <v>538.5</v>
      </c>
      <c r="E15" s="67">
        <f>RES_hhdet_num!D15+RES_hhdet_in!E15-RES_hhdet_num!E15</f>
        <v>672.99967344823017</v>
      </c>
      <c r="F15" s="67">
        <f>RES_hhdet_num!E15+RES_hhdet_in!F15-RES_hhdet_num!F15</f>
        <v>538.5</v>
      </c>
      <c r="G15" s="67">
        <f>RES_hhdet_num!F15+RES_hhdet_in!G15-RES_hhdet_num!G15</f>
        <v>538.50000000000091</v>
      </c>
      <c r="H15" s="67">
        <f>RES_hhdet_num!G15+RES_hhdet_in!H15-RES_hhdet_num!H15</f>
        <v>538.50000000000091</v>
      </c>
      <c r="I15" s="67">
        <f>RES_hhdet_num!H15+RES_hhdet_in!I15-RES_hhdet_num!I15</f>
        <v>709.53460164043281</v>
      </c>
      <c r="J15" s="67">
        <f>RES_hhdet_num!I15+RES_hhdet_in!J15-RES_hhdet_num!J15</f>
        <v>1758.9999999999982</v>
      </c>
      <c r="K15" s="67">
        <f>RES_hhdet_num!J15+RES_hhdet_in!K15-RES_hhdet_num!K15</f>
        <v>778.86604283225415</v>
      </c>
      <c r="L15" s="67">
        <f>RES_hhdet_num!K15+RES_hhdet_in!L15-RES_hhdet_num!L15</f>
        <v>755.20172929105911</v>
      </c>
      <c r="M15" s="67">
        <f>RES_hhdet_num!L15+RES_hhdet_in!M15-RES_hhdet_num!M15</f>
        <v>609.770380082256</v>
      </c>
      <c r="N15" s="67">
        <f>RES_hhdet_num!M15+RES_hhdet_in!N15-RES_hhdet_num!N15</f>
        <v>1153.2855513130539</v>
      </c>
      <c r="O15" s="67">
        <f>RES_hhdet_num!N15+RES_hhdet_in!O15-RES_hhdet_num!O15</f>
        <v>812.06567796610125</v>
      </c>
      <c r="P15" s="67">
        <f>RES_hhdet_num!O15+RES_hhdet_in!P15-RES_hhdet_num!P15</f>
        <v>745.36763372620135</v>
      </c>
      <c r="Q15" s="67">
        <f>RES_hhdet_num!P15+RES_hhdet_in!Q15-RES_hhdet_num!Q15</f>
        <v>363.30182599355521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4.5</v>
      </c>
      <c r="D16" s="67">
        <f>RES_hhdet_num!C16+RES_hhdet_in!D16-RES_hhdet_num!D16</f>
        <v>5.0363683072581864</v>
      </c>
      <c r="E16" s="67">
        <f>RES_hhdet_num!D16+RES_hhdet_in!E16-RES_hhdet_num!E16</f>
        <v>5.9979307010686327</v>
      </c>
      <c r="F16" s="67">
        <f>RES_hhdet_num!E16+RES_hhdet_in!F16-RES_hhdet_num!F16</f>
        <v>6.0867619752930509</v>
      </c>
      <c r="G16" s="67">
        <f>RES_hhdet_num!F16+RES_hhdet_in!G16-RES_hhdet_num!G16</f>
        <v>4.5000000000000071</v>
      </c>
      <c r="H16" s="67">
        <f>RES_hhdet_num!G16+RES_hhdet_in!H16-RES_hhdet_num!H16</f>
        <v>4.5000000000000142</v>
      </c>
      <c r="I16" s="67">
        <f>RES_hhdet_num!H16+RES_hhdet_in!I16-RES_hhdet_num!I16</f>
        <v>8.3575784782313036</v>
      </c>
      <c r="J16" s="67">
        <f>RES_hhdet_num!I16+RES_hhdet_in!J16-RES_hhdet_num!J16</f>
        <v>7.9999999999999929</v>
      </c>
      <c r="K16" s="67">
        <f>RES_hhdet_num!J16+RES_hhdet_in!K16-RES_hhdet_num!K16</f>
        <v>7.52791388349371</v>
      </c>
      <c r="L16" s="67">
        <f>RES_hhdet_num!K16+RES_hhdet_in!L16-RES_hhdet_num!L16</f>
        <v>6.2956692989613146</v>
      </c>
      <c r="M16" s="67">
        <f>RES_hhdet_num!L16+RES_hhdet_in!M16-RES_hhdet_num!M16</f>
        <v>5.1368397007316702</v>
      </c>
      <c r="N16" s="67">
        <f>RES_hhdet_num!M16+RES_hhdet_in!N16-RES_hhdet_num!N16</f>
        <v>10.657984059864788</v>
      </c>
      <c r="O16" s="67">
        <f>RES_hhdet_num!N16+RES_hhdet_in!O16-RES_hhdet_num!O16</f>
        <v>14.913628451618841</v>
      </c>
      <c r="P16" s="67">
        <f>RES_hhdet_num!O16+RES_hhdet_in!P16-RES_hhdet_num!P16</f>
        <v>19.24127650655339</v>
      </c>
      <c r="Q16" s="67">
        <f>RES_hhdet_num!P16+RES_hhdet_in!Q16-RES_hhdet_num!Q16</f>
        <v>5.6981740064446953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3.75</v>
      </c>
      <c r="D21" s="67">
        <f>RES_hhdet_num!C21+RES_hhdet_in!D21-RES_hhdet_num!D21</f>
        <v>5.4405375948331596</v>
      </c>
      <c r="E21" s="67">
        <f>RES_hhdet_num!D21+RES_hhdet_in!E21-RES_hhdet_num!E21</f>
        <v>5.2449258372955114</v>
      </c>
      <c r="F21" s="67">
        <f>RES_hhdet_num!E21+RES_hhdet_in!F21-RES_hhdet_num!F21</f>
        <v>4.1478703053659274</v>
      </c>
      <c r="G21" s="67">
        <f>RES_hhdet_num!F21+RES_hhdet_in!G21-RES_hhdet_num!G21</f>
        <v>10.576094602904078</v>
      </c>
      <c r="H21" s="67">
        <f>RES_hhdet_num!G21+RES_hhdet_in!H21-RES_hhdet_num!H21</f>
        <v>59.454622300739111</v>
      </c>
      <c r="I21" s="67">
        <f>RES_hhdet_num!H21+RES_hhdet_in!I21-RES_hhdet_num!I21</f>
        <v>5.204622300739068</v>
      </c>
      <c r="J21" s="67">
        <f>RES_hhdet_num!I21+RES_hhdet_in!J21-RES_hhdet_num!J21</f>
        <v>3.9634717080720137</v>
      </c>
      <c r="K21" s="67">
        <f>RES_hhdet_num!J21+RES_hhdet_in!K21-RES_hhdet_num!K21</f>
        <v>3.9634717080720137</v>
      </c>
      <c r="L21" s="67">
        <f>RES_hhdet_num!K21+RES_hhdet_in!L21-RES_hhdet_num!L21</f>
        <v>27.218935026192639</v>
      </c>
      <c r="M21" s="67">
        <f>RES_hhdet_num!L21+RES_hhdet_in!M21-RES_hhdet_num!M21</f>
        <v>14.693925253311523</v>
      </c>
      <c r="N21" s="67">
        <f>RES_hhdet_num!M21+RES_hhdet_in!N21-RES_hhdet_num!N21</f>
        <v>26.000000000000011</v>
      </c>
      <c r="O21" s="67">
        <f>RES_hhdet_num!N21+RES_hhdet_in!O21-RES_hhdet_num!O21</f>
        <v>18.000000000000004</v>
      </c>
      <c r="P21" s="67">
        <f>RES_hhdet_num!O21+RES_hhdet_in!P21-RES_hhdet_num!P21</f>
        <v>24.999999999999993</v>
      </c>
      <c r="Q21" s="67">
        <f>RES_hhdet_num!P21+RES_hhdet_in!Q21-RES_hhdet_num!Q21</f>
        <v>24.000000000000007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543</v>
      </c>
      <c r="D22" s="83">
        <f>RES_hhdet_num!C22+RES_hhdet_in!D22-RES_hhdet_num!D22</f>
        <v>543</v>
      </c>
      <c r="E22" s="83">
        <f>RES_hhdet_num!D22+RES_hhdet_in!E22-RES_hhdet_num!E22</f>
        <v>678.84182189893818</v>
      </c>
      <c r="F22" s="83">
        <f>RES_hhdet_num!E22+RES_hhdet_in!F22-RES_hhdet_num!F22</f>
        <v>542.99999999999909</v>
      </c>
      <c r="G22" s="83">
        <f>RES_hhdet_num!F22+RES_hhdet_in!G22-RES_hhdet_num!G22</f>
        <v>543.00000000000091</v>
      </c>
      <c r="H22" s="83">
        <f>RES_hhdet_num!G22+RES_hhdet_in!H22-RES_hhdet_num!H22</f>
        <v>543.00000000000091</v>
      </c>
      <c r="I22" s="83">
        <f>RES_hhdet_num!H22+RES_hhdet_in!I22-RES_hhdet_num!I22</f>
        <v>717.54627556422383</v>
      </c>
      <c r="J22" s="83">
        <f>RES_hhdet_num!I22+RES_hhdet_in!J22-RES_hhdet_num!J22</f>
        <v>1781.9999999999977</v>
      </c>
      <c r="K22" s="83">
        <f>RES_hhdet_num!J22+RES_hhdet_in!K22-RES_hhdet_num!K22</f>
        <v>785.43446240516732</v>
      </c>
      <c r="L22" s="83">
        <f>RES_hhdet_num!K22+RES_hhdet_in!L22-RES_hhdet_num!L22</f>
        <v>762.32061175753915</v>
      </c>
      <c r="M22" s="83">
        <f>RES_hhdet_num!L22+RES_hhdet_in!M22-RES_hhdet_num!M22</f>
        <v>609.74706530481262</v>
      </c>
      <c r="N22" s="83">
        <f>RES_hhdet_num!M22+RES_hhdet_in!N22-RES_hhdet_num!N22</f>
        <v>1137.5149375157034</v>
      </c>
      <c r="O22" s="83">
        <f>RES_hhdet_num!N22+RES_hhdet_in!O22-RES_hhdet_num!O22</f>
        <v>815.625</v>
      </c>
      <c r="P22" s="83">
        <f>RES_hhdet_num!O22+RES_hhdet_in!P22-RES_hhdet_num!P22</f>
        <v>817.625</v>
      </c>
      <c r="Q22" s="83">
        <f>RES_hhdet_num!P22+RES_hhdet_in!Q22-RES_hhdet_num!Q22</f>
        <v>350.03274316591023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27830.5</v>
      </c>
      <c r="D45" s="67">
        <f>RES_hhdet_num!C45+RES_hhdet_in!D45-RES_hhdet_num!D45</f>
        <v>27830.5</v>
      </c>
      <c r="E45" s="67">
        <f>RES_hhdet_num!D45+RES_hhdet_in!E45-RES_hhdet_num!E45</f>
        <v>27830.499999999942</v>
      </c>
      <c r="F45" s="67">
        <f>RES_hhdet_num!E45+RES_hhdet_in!F45-RES_hhdet_num!F45</f>
        <v>37193.000000000058</v>
      </c>
      <c r="G45" s="67">
        <f>RES_hhdet_num!F45+RES_hhdet_in!G45-RES_hhdet_num!G45</f>
        <v>27830.5</v>
      </c>
      <c r="H45" s="67">
        <f>RES_hhdet_num!G45+RES_hhdet_in!H45-RES_hhdet_num!H45</f>
        <v>27830.500000000116</v>
      </c>
      <c r="I45" s="67">
        <f>RES_hhdet_num!H45+RES_hhdet_in!I45-RES_hhdet_num!I45</f>
        <v>27830.499999999884</v>
      </c>
      <c r="J45" s="67">
        <f>RES_hhdet_num!I45+RES_hhdet_in!J45-RES_hhdet_num!J45</f>
        <v>63976.999999999942</v>
      </c>
      <c r="K45" s="67">
        <f>RES_hhdet_num!J45+RES_hhdet_in!K45-RES_hhdet_num!K45</f>
        <v>27830.499999999884</v>
      </c>
      <c r="L45" s="67">
        <f>RES_hhdet_num!K45+RES_hhdet_in!L45-RES_hhdet_num!L45</f>
        <v>27830.500000000116</v>
      </c>
      <c r="M45" s="67">
        <f>RES_hhdet_num!L45+RES_hhdet_in!M45-RES_hhdet_num!M45</f>
        <v>27830.500000000175</v>
      </c>
      <c r="N45" s="67">
        <f>RES_hhdet_num!M45+RES_hhdet_in!N45-RES_hhdet_num!N45</f>
        <v>27830.499999999942</v>
      </c>
      <c r="O45" s="67">
        <f>RES_hhdet_num!N45+RES_hhdet_in!O45-RES_hhdet_num!O45</f>
        <v>27830.500000000029</v>
      </c>
      <c r="P45" s="67">
        <f>RES_hhdet_num!O45+RES_hhdet_in!P45-RES_hhdet_num!P45</f>
        <v>27830.5</v>
      </c>
      <c r="Q45" s="67">
        <f>RES_hhdet_num!P45+RES_hhdet_in!Q45-RES_hhdet_num!Q45</f>
        <v>20330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1272</v>
      </c>
      <c r="D48" s="67">
        <f>RES_hhdet_num!C48+RES_hhdet_in!D48-RES_hhdet_num!D48</f>
        <v>1384</v>
      </c>
      <c r="E48" s="67">
        <f>RES_hhdet_num!D48+RES_hhdet_in!E48-RES_hhdet_num!E48</f>
        <v>1154</v>
      </c>
      <c r="F48" s="67">
        <f>RES_hhdet_num!E48+RES_hhdet_in!F48-RES_hhdet_num!F48</f>
        <v>1930</v>
      </c>
      <c r="G48" s="67">
        <f>RES_hhdet_num!F48+RES_hhdet_in!G48-RES_hhdet_num!G48</f>
        <v>1370</v>
      </c>
      <c r="H48" s="67">
        <f>RES_hhdet_num!G48+RES_hhdet_in!H48-RES_hhdet_num!H48</f>
        <v>1077.0000000000018</v>
      </c>
      <c r="I48" s="67">
        <f>RES_hhdet_num!H48+RES_hhdet_in!I48-RES_hhdet_num!I48</f>
        <v>1061.2499999999964</v>
      </c>
      <c r="J48" s="67">
        <f>RES_hhdet_num!I48+RES_hhdet_in!J48-RES_hhdet_num!J48</f>
        <v>2075</v>
      </c>
      <c r="K48" s="67">
        <f>RES_hhdet_num!J48+RES_hhdet_in!K48-RES_hhdet_num!K48</f>
        <v>3466</v>
      </c>
      <c r="L48" s="67">
        <f>RES_hhdet_num!K48+RES_hhdet_in!L48-RES_hhdet_num!L48</f>
        <v>1996.0000000000018</v>
      </c>
      <c r="M48" s="67">
        <f>RES_hhdet_num!L48+RES_hhdet_in!M48-RES_hhdet_num!M48</f>
        <v>1660.0000000000036</v>
      </c>
      <c r="N48" s="67">
        <f>RES_hhdet_num!M48+RES_hhdet_in!N48-RES_hhdet_num!N48</f>
        <v>1369</v>
      </c>
      <c r="O48" s="67">
        <f>RES_hhdet_num!N48+RES_hhdet_in!O48-RES_hhdet_num!O48</f>
        <v>1502.0000000000018</v>
      </c>
      <c r="P48" s="67">
        <f>RES_hhdet_num!O48+RES_hhdet_in!P48-RES_hhdet_num!P48</f>
        <v>1474</v>
      </c>
      <c r="Q48" s="67">
        <f>RES_hhdet_num!P48+RES_hhdet_in!Q48-RES_hhdet_num!Q48</f>
        <v>2171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16257.750000000058</v>
      </c>
      <c r="D50" s="67">
        <f>RES_hhdet_num!C50+RES_hhdet_in!D50-RES_hhdet_num!D50</f>
        <v>17474.933345597587</v>
      </c>
      <c r="E50" s="67">
        <f>RES_hhdet_num!D50+RES_hhdet_in!E50-RES_hhdet_num!E50</f>
        <v>20549.883273218991</v>
      </c>
      <c r="F50" s="67">
        <f>RES_hhdet_num!E50+RES_hhdet_in!F50-RES_hhdet_num!F50</f>
        <v>22725</v>
      </c>
      <c r="G50" s="67">
        <f>RES_hhdet_num!F50+RES_hhdet_in!G50-RES_hhdet_num!G50</f>
        <v>20202.28125620709</v>
      </c>
      <c r="H50" s="67">
        <f>RES_hhdet_num!G50+RES_hhdet_in!H50-RES_hhdet_num!H50</f>
        <v>20991.036999673524</v>
      </c>
      <c r="I50" s="67">
        <f>RES_hhdet_num!H50+RES_hhdet_in!I50-RES_hhdet_num!I50</f>
        <v>21580.582096390135</v>
      </c>
      <c r="J50" s="67">
        <f>RES_hhdet_num!I50+RES_hhdet_in!J50-RES_hhdet_num!J50</f>
        <v>43813.593220474024</v>
      </c>
      <c r="K50" s="67">
        <f>RES_hhdet_num!J50+RES_hhdet_in!K50-RES_hhdet_num!K50</f>
        <v>27369.712614495074</v>
      </c>
      <c r="L50" s="67">
        <f>RES_hhdet_num!K50+RES_hhdet_in!L50-RES_hhdet_num!L50</f>
        <v>27545.257393537438</v>
      </c>
      <c r="M50" s="67">
        <f>RES_hhdet_num!L50+RES_hhdet_in!M50-RES_hhdet_num!M50</f>
        <v>27667.692113322148</v>
      </c>
      <c r="N50" s="67">
        <f>RES_hhdet_num!M50+RES_hhdet_in!N50-RES_hhdet_num!N50</f>
        <v>27641.344125903357</v>
      </c>
      <c r="O50" s="67">
        <f>RES_hhdet_num!N50+RES_hhdet_in!O50-RES_hhdet_num!O50</f>
        <v>27664.37146745756</v>
      </c>
      <c r="P50" s="67">
        <f>RES_hhdet_num!O50+RES_hhdet_in!P50-RES_hhdet_num!P50</f>
        <v>27589.62783306872</v>
      </c>
      <c r="Q50" s="67">
        <f>RES_hhdet_num!P50+RES_hhdet_in!Q50-RES_hhdet_num!Q50</f>
        <v>20141.82722338842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412.06505345984579</v>
      </c>
      <c r="D51" s="67">
        <f>RES_hhdet_num!C51+RES_hhdet_in!D51-RES_hhdet_num!D51</f>
        <v>201.98093040383083</v>
      </c>
      <c r="E51" s="67">
        <f>RES_hhdet_num!D51+RES_hhdet_in!E51-RES_hhdet_num!E51</f>
        <v>211.70652420418537</v>
      </c>
      <c r="F51" s="67">
        <f>RES_hhdet_num!E51+RES_hhdet_in!F51-RES_hhdet_num!F51</f>
        <v>240.00000000000045</v>
      </c>
      <c r="G51" s="67">
        <f>RES_hhdet_num!F51+RES_hhdet_in!G51-RES_hhdet_num!G51</f>
        <v>134.25</v>
      </c>
      <c r="H51" s="67">
        <f>RES_hhdet_num!G51+RES_hhdet_in!H51-RES_hhdet_num!H51</f>
        <v>134.25000000000091</v>
      </c>
      <c r="I51" s="67">
        <f>RES_hhdet_num!H51+RES_hhdet_in!I51-RES_hhdet_num!I51</f>
        <v>194.86619959293876</v>
      </c>
      <c r="J51" s="67">
        <f>RES_hhdet_num!I51+RES_hhdet_in!J51-RES_hhdet_num!J51</f>
        <v>160.50017270336957</v>
      </c>
      <c r="K51" s="67">
        <f>RES_hhdet_num!J51+RES_hhdet_in!K51-RES_hhdet_num!K51</f>
        <v>386.26052654398063</v>
      </c>
      <c r="L51" s="67">
        <f>RES_hhdet_num!K51+RES_hhdet_in!L51-RES_hhdet_num!L51</f>
        <v>252.66403649485255</v>
      </c>
      <c r="M51" s="67">
        <f>RES_hhdet_num!L51+RES_hhdet_in!M51-RES_hhdet_num!M51</f>
        <v>162.80788667805518</v>
      </c>
      <c r="N51" s="67">
        <f>RES_hhdet_num!M51+RES_hhdet_in!N51-RES_hhdet_num!N51</f>
        <v>189.15587409656473</v>
      </c>
      <c r="O51" s="67">
        <f>RES_hhdet_num!N51+RES_hhdet_in!O51-RES_hhdet_num!O51</f>
        <v>166.12853254248239</v>
      </c>
      <c r="P51" s="67">
        <f>RES_hhdet_num!O51+RES_hhdet_in!P51-RES_hhdet_num!P51</f>
        <v>240.87216693130449</v>
      </c>
      <c r="Q51" s="67">
        <f>RES_hhdet_num!P51+RES_hhdet_in!Q51-RES_hhdet_num!Q51</f>
        <v>188.17277661156368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15523.265706188715</v>
      </c>
      <c r="D54" s="67">
        <f>RES_hhdet_num!C54+RES_hhdet_in!D54-RES_hhdet_num!D54</f>
        <v>11178.193817339969</v>
      </c>
      <c r="E54" s="67">
        <f>RES_hhdet_num!D54+RES_hhdet_in!E54-RES_hhdet_num!E54</f>
        <v>8888.2500000000146</v>
      </c>
      <c r="F54" s="67">
        <f>RES_hhdet_num!E54+RES_hhdet_in!F54-RES_hhdet_num!F54</f>
        <v>14101.000000000044</v>
      </c>
      <c r="G54" s="67">
        <f>RES_hhdet_num!F54+RES_hhdet_in!G54-RES_hhdet_num!G54</f>
        <v>11221.80987009425</v>
      </c>
      <c r="H54" s="67">
        <f>RES_hhdet_num!G54+RES_hhdet_in!H54-RES_hhdet_num!H54</f>
        <v>11368.117440591428</v>
      </c>
      <c r="I54" s="67">
        <f>RES_hhdet_num!H54+RES_hhdet_in!I54-RES_hhdet_num!I54</f>
        <v>8888.2499999999709</v>
      </c>
      <c r="J54" s="67">
        <f>RES_hhdet_num!I54+RES_hhdet_in!J54-RES_hhdet_num!J54</f>
        <v>23700.999999999975</v>
      </c>
      <c r="K54" s="67">
        <f>RES_hhdet_num!J54+RES_hhdet_in!K54-RES_hhdet_num!K54</f>
        <v>13685.23936864216</v>
      </c>
      <c r="L54" s="67">
        <f>RES_hhdet_num!K54+RES_hhdet_in!L54-RES_hhdet_num!L54</f>
        <v>6261.6191828727242</v>
      </c>
      <c r="M54" s="67">
        <f>RES_hhdet_num!L54+RES_hhdet_in!M54-RES_hhdet_num!M54</f>
        <v>7724.9180433833753</v>
      </c>
      <c r="N54" s="67">
        <f>RES_hhdet_num!M54+RES_hhdet_in!N54-RES_hhdet_num!N54</f>
        <v>4989.5911594517165</v>
      </c>
      <c r="O54" s="67">
        <f>RES_hhdet_num!N54+RES_hhdet_in!O54-RES_hhdet_num!O54</f>
        <v>4001.797502987898</v>
      </c>
      <c r="P54" s="67">
        <f>RES_hhdet_num!O54+RES_hhdet_in!P54-RES_hhdet_num!P54</f>
        <v>7068.2304860296208</v>
      </c>
      <c r="Q54" s="67">
        <f>RES_hhdet_num!P54+RES_hhdet_in!Q54-RES_hhdet_num!Q54</f>
        <v>425.71551948214073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146.37912311915773</v>
      </c>
      <c r="D55" s="67">
        <f>RES_hhdet_num!C55+RES_hhdet_in!D55-RES_hhdet_num!D55</f>
        <v>108.34545866146675</v>
      </c>
      <c r="E55" s="67">
        <f>RES_hhdet_num!D55+RES_hhdet_in!E55-RES_hhdet_num!E55</f>
        <v>73.5</v>
      </c>
      <c r="F55" s="67">
        <f>RES_hhdet_num!E55+RES_hhdet_in!F55-RES_hhdet_num!F55</f>
        <v>127.00000000000011</v>
      </c>
      <c r="G55" s="67">
        <f>RES_hhdet_num!F55+RES_hhdet_in!G55-RES_hhdet_num!G55</f>
        <v>73.500000000000114</v>
      </c>
      <c r="H55" s="67">
        <f>RES_hhdet_num!G55+RES_hhdet_in!H55-RES_hhdet_num!H55</f>
        <v>73.5</v>
      </c>
      <c r="I55" s="67">
        <f>RES_hhdet_num!H55+RES_hhdet_in!I55-RES_hhdet_num!I55</f>
        <v>76.984171907452492</v>
      </c>
      <c r="J55" s="67">
        <f>RES_hhdet_num!I55+RES_hhdet_in!J55-RES_hhdet_num!J55</f>
        <v>180.93294436910685</v>
      </c>
      <c r="K55" s="67">
        <f>RES_hhdet_num!J55+RES_hhdet_in!K55-RES_hhdet_num!K55</f>
        <v>264.90598207999676</v>
      </c>
      <c r="L55" s="67">
        <f>RES_hhdet_num!K55+RES_hhdet_in!L55-RES_hhdet_num!L55</f>
        <v>81.859386597792081</v>
      </c>
      <c r="M55" s="67">
        <f>RES_hhdet_num!L55+RES_hhdet_in!M55-RES_hhdet_num!M55</f>
        <v>61.99215919346824</v>
      </c>
      <c r="N55" s="67">
        <f>RES_hhdet_num!M55+RES_hhdet_in!N55-RES_hhdet_num!N55</f>
        <v>90.429113378525585</v>
      </c>
      <c r="O55" s="67">
        <f>RES_hhdet_num!N55+RES_hhdet_in!O55-RES_hhdet_num!O55</f>
        <v>87.102167987205007</v>
      </c>
      <c r="P55" s="67">
        <f>RES_hhdet_num!O55+RES_hhdet_in!P55-RES_hhdet_num!P55</f>
        <v>140.24827749106782</v>
      </c>
      <c r="Q55" s="67">
        <f>RES_hhdet_num!P55+RES_hhdet_in!Q55-RES_hhdet_num!Q55</f>
        <v>14.634956198415978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265.5</v>
      </c>
      <c r="D59" s="67">
        <f>RES_hhdet_num!C59+RES_hhdet_in!D59-RES_hhdet_num!D59</f>
        <v>405.15617060669319</v>
      </c>
      <c r="E59" s="67">
        <f>RES_hhdet_num!D59+RES_hhdet_in!E59-RES_hhdet_num!E59</f>
        <v>265.5</v>
      </c>
      <c r="F59" s="67">
        <f>RES_hhdet_num!E59+RES_hhdet_in!F59-RES_hhdet_num!F59</f>
        <v>546</v>
      </c>
      <c r="G59" s="67">
        <f>RES_hhdet_num!F59+RES_hhdet_in!G59-RES_hhdet_num!G59</f>
        <v>283.65632103788994</v>
      </c>
      <c r="H59" s="67">
        <f>RES_hhdet_num!G59+RES_hhdet_in!H59-RES_hhdet_num!H59</f>
        <v>4235.2976665562965</v>
      </c>
      <c r="I59" s="67">
        <f>RES_hhdet_num!H59+RES_hhdet_in!I59-RES_hhdet_num!I59</f>
        <v>265.49999999999864</v>
      </c>
      <c r="J59" s="67">
        <f>RES_hhdet_num!I59+RES_hhdet_in!J59-RES_hhdet_num!J59</f>
        <v>265.5</v>
      </c>
      <c r="K59" s="67">
        <f>RES_hhdet_num!J59+RES_hhdet_in!K59-RES_hhdet_num!K59</f>
        <v>781.63823080977636</v>
      </c>
      <c r="L59" s="67">
        <f>RES_hhdet_num!K59+RES_hhdet_in!L59-RES_hhdet_num!L59</f>
        <v>2089.8156947568395</v>
      </c>
      <c r="M59" s="67">
        <f>RES_hhdet_num!L59+RES_hhdet_in!M59-RES_hhdet_num!M59</f>
        <v>826.69190979516816</v>
      </c>
      <c r="N59" s="67">
        <f>RES_hhdet_num!M59+RES_hhdet_in!N59-RES_hhdet_num!N59</f>
        <v>634.9461664924479</v>
      </c>
      <c r="O59" s="67">
        <f>RES_hhdet_num!N59+RES_hhdet_in!O59-RES_hhdet_num!O59</f>
        <v>191.69764658910117</v>
      </c>
      <c r="P59" s="67">
        <f>RES_hhdet_num!O59+RES_hhdet_in!P59-RES_hhdet_num!P59</f>
        <v>437.60355797402235</v>
      </c>
      <c r="Q59" s="67">
        <f>RES_hhdet_num!P59+RES_hhdet_in!Q59-RES_hhdet_num!Q59</f>
        <v>2540.0000000000009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41480.25</v>
      </c>
      <c r="D60" s="83">
        <f>RES_hhdet_num!C60+RES_hhdet_in!D60-RES_hhdet_num!D60</f>
        <v>48099.906170606671</v>
      </c>
      <c r="E60" s="83">
        <f>RES_hhdet_num!D60+RES_hhdet_in!E60-RES_hhdet_num!E60</f>
        <v>41480.25</v>
      </c>
      <c r="F60" s="83">
        <f>RES_hhdet_num!E60+RES_hhdet_in!F60-RES_hhdet_num!F60</f>
        <v>55307.249999999942</v>
      </c>
      <c r="G60" s="83">
        <f>RES_hhdet_num!F60+RES_hhdet_in!G60-RES_hhdet_num!G60</f>
        <v>53273.729095628776</v>
      </c>
      <c r="H60" s="83">
        <f>RES_hhdet_num!G60+RES_hhdet_in!H60-RES_hhdet_num!H60</f>
        <v>53933.047666556435</v>
      </c>
      <c r="I60" s="83">
        <f>RES_hhdet_num!H60+RES_hhdet_in!I60-RES_hhdet_num!I60</f>
        <v>41480.249999999884</v>
      </c>
      <c r="J60" s="83">
        <f>RES_hhdet_num!I60+RES_hhdet_in!J60-RES_hhdet_num!J60</f>
        <v>65280.000000000058</v>
      </c>
      <c r="K60" s="83">
        <f>RES_hhdet_num!J60+RES_hhdet_in!K60-RES_hhdet_num!K60</f>
        <v>112085.61176919029</v>
      </c>
      <c r="L60" s="83">
        <f>RES_hhdet_num!K60+RES_hhdet_in!L60-RES_hhdet_num!L60</f>
        <v>48687.59382939327</v>
      </c>
      <c r="M60" s="83">
        <f>RES_hhdet_num!L60+RES_hhdet_in!M60-RES_hhdet_num!M60</f>
        <v>67605.946720708802</v>
      </c>
      <c r="N60" s="83">
        <f>RES_hhdet_num!M60+RES_hhdet_in!N60-RES_hhdet_num!N60</f>
        <v>41480.249999999942</v>
      </c>
      <c r="O60" s="83">
        <f>RES_hhdet_num!N60+RES_hhdet_in!O60-RES_hhdet_num!O60</f>
        <v>43513.770904371253</v>
      </c>
      <c r="P60" s="83">
        <f>RES_hhdet_num!O60+RES_hhdet_in!P60-RES_hhdet_num!P60</f>
        <v>38602.88510570387</v>
      </c>
      <c r="Q60" s="83">
        <f>RES_hhdet_num!P60+RES_hhdet_in!Q60-RES_hhdet_num!Q60</f>
        <v>46773.371997377981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728.75</v>
      </c>
      <c r="D64" s="67">
        <f>RES_hhdet_num!C64+RES_hhdet_in!D64-RES_hhdet_num!D64</f>
        <v>728.75</v>
      </c>
      <c r="E64" s="67">
        <f>RES_hhdet_num!D64+RES_hhdet_in!E64-RES_hhdet_num!E64</f>
        <v>728.75</v>
      </c>
      <c r="F64" s="67">
        <f>RES_hhdet_num!E64+RES_hhdet_in!F64-RES_hhdet_num!F64</f>
        <v>728.74999999999818</v>
      </c>
      <c r="G64" s="67">
        <f>RES_hhdet_num!F64+RES_hhdet_in!G64-RES_hhdet_num!G64</f>
        <v>728.75000000000182</v>
      </c>
      <c r="H64" s="67">
        <f>RES_hhdet_num!G64+RES_hhdet_in!H64-RES_hhdet_num!H64</f>
        <v>728.75000000000364</v>
      </c>
      <c r="I64" s="67">
        <f>RES_hhdet_num!H64+RES_hhdet_in!I64-RES_hhdet_num!I64</f>
        <v>728.74999999998909</v>
      </c>
      <c r="J64" s="67">
        <f>RES_hhdet_num!I64+RES_hhdet_in!J64-RES_hhdet_num!J64</f>
        <v>728.75000000000364</v>
      </c>
      <c r="K64" s="67">
        <f>RES_hhdet_num!J64+RES_hhdet_in!K64-RES_hhdet_num!K64</f>
        <v>728.74999999999272</v>
      </c>
      <c r="L64" s="67">
        <f>RES_hhdet_num!K64+RES_hhdet_in!L64-RES_hhdet_num!L64</f>
        <v>728.75000000000728</v>
      </c>
      <c r="M64" s="67">
        <f>RES_hhdet_num!L64+RES_hhdet_in!M64-RES_hhdet_num!M64</f>
        <v>4489.0000000000127</v>
      </c>
      <c r="N64" s="67">
        <f>RES_hhdet_num!M64+RES_hhdet_in!N64-RES_hhdet_num!N64</f>
        <v>79</v>
      </c>
      <c r="O64" s="67">
        <f>RES_hhdet_num!N64+RES_hhdet_in!O64-RES_hhdet_num!O64</f>
        <v>1032.0000000000018</v>
      </c>
      <c r="P64" s="67">
        <f>RES_hhdet_num!O64+RES_hhdet_in!P64-RES_hhdet_num!P64</f>
        <v>352.99999999999818</v>
      </c>
      <c r="Q64" s="67">
        <f>RES_hhdet_num!P64+RES_hhdet_in!Q64-RES_hhdet_num!Q64</f>
        <v>759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33</v>
      </c>
      <c r="D67" s="67">
        <f>RES_hhdet_num!C67+RES_hhdet_in!D67-RES_hhdet_num!D67</f>
        <v>27.75</v>
      </c>
      <c r="E67" s="67">
        <f>RES_hhdet_num!D67+RES_hhdet_in!E67-RES_hhdet_num!E67</f>
        <v>31</v>
      </c>
      <c r="F67" s="67">
        <f>RES_hhdet_num!E67+RES_hhdet_in!F67-RES_hhdet_num!F67</f>
        <v>27.75</v>
      </c>
      <c r="G67" s="67">
        <f>RES_hhdet_num!F67+RES_hhdet_in!G67-RES_hhdet_num!G67</f>
        <v>33.5</v>
      </c>
      <c r="H67" s="67">
        <f>RES_hhdet_num!G67+RES_hhdet_in!H67-RES_hhdet_num!H67</f>
        <v>40.000000000000057</v>
      </c>
      <c r="I67" s="67">
        <f>RES_hhdet_num!H67+RES_hhdet_in!I67-RES_hhdet_num!I67</f>
        <v>48.999999999999886</v>
      </c>
      <c r="J67" s="67">
        <f>RES_hhdet_num!I67+RES_hhdet_in!J67-RES_hhdet_num!J67</f>
        <v>70</v>
      </c>
      <c r="K67" s="67">
        <f>RES_hhdet_num!J67+RES_hhdet_in!K67-RES_hhdet_num!K67</f>
        <v>93</v>
      </c>
      <c r="L67" s="67">
        <f>RES_hhdet_num!K67+RES_hhdet_in!L67-RES_hhdet_num!L67</f>
        <v>124.00000000000011</v>
      </c>
      <c r="M67" s="67">
        <f>RES_hhdet_num!L67+RES_hhdet_in!M67-RES_hhdet_num!M67</f>
        <v>140.00000000000045</v>
      </c>
      <c r="N67" s="67">
        <f>RES_hhdet_num!M67+RES_hhdet_in!N67-RES_hhdet_num!N67</f>
        <v>80</v>
      </c>
      <c r="O67" s="67">
        <f>RES_hhdet_num!N67+RES_hhdet_in!O67-RES_hhdet_num!O67</f>
        <v>87</v>
      </c>
      <c r="P67" s="67">
        <f>RES_hhdet_num!O67+RES_hhdet_in!P67-RES_hhdet_num!P67</f>
        <v>167</v>
      </c>
      <c r="Q67" s="67">
        <f>RES_hhdet_num!P67+RES_hhdet_in!Q67-RES_hhdet_num!Q67</f>
        <v>145.99999999999977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414.75</v>
      </c>
      <c r="D69" s="67">
        <f>RES_hhdet_num!C69+RES_hhdet_in!D69-RES_hhdet_num!D69</f>
        <v>414.75</v>
      </c>
      <c r="E69" s="67">
        <f>RES_hhdet_num!D69+RES_hhdet_in!E69-RES_hhdet_num!E69</f>
        <v>495.78636783265938</v>
      </c>
      <c r="F69" s="67">
        <f>RES_hhdet_num!E69+RES_hhdet_in!F69-RES_hhdet_num!F69</f>
        <v>414.75</v>
      </c>
      <c r="G69" s="67">
        <f>RES_hhdet_num!F69+RES_hhdet_in!G69-RES_hhdet_num!G69</f>
        <v>414.75000000000182</v>
      </c>
      <c r="H69" s="67">
        <f>RES_hhdet_num!G69+RES_hhdet_in!H69-RES_hhdet_num!H69</f>
        <v>414.75000000000364</v>
      </c>
      <c r="I69" s="67">
        <f>RES_hhdet_num!H69+RES_hhdet_in!I69-RES_hhdet_num!I69</f>
        <v>426.5283231673493</v>
      </c>
      <c r="J69" s="67">
        <f>RES_hhdet_num!I69+RES_hhdet_in!J69-RES_hhdet_num!J69</f>
        <v>723.18389964241214</v>
      </c>
      <c r="K69" s="67">
        <f>RES_hhdet_num!J69+RES_hhdet_in!K69-RES_hhdet_num!K69</f>
        <v>727.16316529277174</v>
      </c>
      <c r="L69" s="67">
        <f>RES_hhdet_num!K69+RES_hhdet_in!L69-RES_hhdet_num!L69</f>
        <v>728.75000000000728</v>
      </c>
      <c r="M69" s="67">
        <f>RES_hhdet_num!L69+RES_hhdet_in!M69-RES_hhdet_num!M69</f>
        <v>4484.4809089832943</v>
      </c>
      <c r="N69" s="67">
        <f>RES_hhdet_num!M69+RES_hhdet_in!N69-RES_hhdet_num!N69</f>
        <v>79</v>
      </c>
      <c r="O69" s="67">
        <f>RES_hhdet_num!N69+RES_hhdet_in!O69-RES_hhdet_num!O69</f>
        <v>1032.0000000000018</v>
      </c>
      <c r="P69" s="67">
        <f>RES_hhdet_num!O69+RES_hhdet_in!P69-RES_hhdet_num!P69</f>
        <v>352.99999999999818</v>
      </c>
      <c r="Q69" s="67">
        <f>RES_hhdet_num!P69+RES_hhdet_in!Q69-RES_hhdet_num!Q69</f>
        <v>759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7.6229108035441016</v>
      </c>
      <c r="D70" s="67">
        <f>RES_hhdet_num!C70+RES_hhdet_in!D70-RES_hhdet_num!D70</f>
        <v>10.515493315403816</v>
      </c>
      <c r="E70" s="67">
        <f>RES_hhdet_num!D70+RES_hhdet_in!E70-RES_hhdet_num!E70</f>
        <v>5.8417499091923446</v>
      </c>
      <c r="F70" s="67">
        <f>RES_hhdet_num!E70+RES_hhdet_in!F70-RES_hhdet_num!F70</f>
        <v>9.7028429353835719</v>
      </c>
      <c r="G70" s="67">
        <f>RES_hhdet_num!F70+RES_hhdet_in!G70-RES_hhdet_num!G70</f>
        <v>6.4242652215857845</v>
      </c>
      <c r="H70" s="67">
        <f>RES_hhdet_num!G70+RES_hhdet_in!H70-RES_hhdet_num!H70</f>
        <v>16.369550727922274</v>
      </c>
      <c r="I70" s="67">
        <f>RES_hhdet_num!H70+RES_hhdet_in!I70-RES_hhdet_num!I70</f>
        <v>9.3702520221531813</v>
      </c>
      <c r="J70" s="67">
        <f>RES_hhdet_num!I70+RES_hhdet_in!J70-RES_hhdet_num!J70</f>
        <v>5.5661003575936547</v>
      </c>
      <c r="K70" s="67">
        <f>RES_hhdet_num!J70+RES_hhdet_in!K70-RES_hhdet_num!K70</f>
        <v>6.9363092043257666</v>
      </c>
      <c r="L70" s="67">
        <f>RES_hhdet_num!K70+RES_hhdet_in!L70-RES_hhdet_num!L70</f>
        <v>5.8103028086558766</v>
      </c>
      <c r="M70" s="67">
        <f>RES_hhdet_num!L70+RES_hhdet_in!M70-RES_hhdet_num!M70</f>
        <v>47.000000000000227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425.48766646744025</v>
      </c>
      <c r="D73" s="67">
        <f>RES_hhdet_num!C73+RES_hhdet_in!D73-RES_hhdet_num!D73</f>
        <v>472.85140371300531</v>
      </c>
      <c r="E73" s="67">
        <f>RES_hhdet_num!D73+RES_hhdet_in!E73-RES_hhdet_num!E73</f>
        <v>254.25</v>
      </c>
      <c r="F73" s="67">
        <f>RES_hhdet_num!E73+RES_hhdet_in!F73-RES_hhdet_num!F73</f>
        <v>482.74732749483837</v>
      </c>
      <c r="G73" s="67">
        <f>RES_hhdet_num!F73+RES_hhdet_in!G73-RES_hhdet_num!G73</f>
        <v>307.97076064520252</v>
      </c>
      <c r="H73" s="67">
        <f>RES_hhdet_num!G73+RES_hhdet_in!H73-RES_hhdet_num!H73</f>
        <v>508.43160874999512</v>
      </c>
      <c r="I73" s="67">
        <f>RES_hhdet_num!H73+RES_hhdet_in!I73-RES_hhdet_num!I73</f>
        <v>408.65180943923815</v>
      </c>
      <c r="J73" s="67">
        <f>RES_hhdet_num!I73+RES_hhdet_in!J73-RES_hhdet_num!J73</f>
        <v>307.60354906886141</v>
      </c>
      <c r="K73" s="67">
        <f>RES_hhdet_num!J73+RES_hhdet_in!K73-RES_hhdet_num!K73</f>
        <v>257.9047069325527</v>
      </c>
      <c r="L73" s="67">
        <f>RES_hhdet_num!K73+RES_hhdet_in!L73-RES_hhdet_num!L73</f>
        <v>200.78023500583254</v>
      </c>
      <c r="M73" s="67">
        <f>RES_hhdet_num!L73+RES_hhdet_in!M73-RES_hhdet_num!M73</f>
        <v>380.00000000000091</v>
      </c>
      <c r="N73" s="67">
        <f>RES_hhdet_num!M73+RES_hhdet_in!N73-RES_hhdet_num!N73</f>
        <v>55</v>
      </c>
      <c r="O73" s="67">
        <f>RES_hhdet_num!N73+RES_hhdet_in!O73-RES_hhdet_num!O73</f>
        <v>167.00000000000011</v>
      </c>
      <c r="P73" s="67">
        <f>RES_hhdet_num!O73+RES_hhdet_in!P73-RES_hhdet_num!P73</f>
        <v>285.05969955351452</v>
      </c>
      <c r="Q73" s="67">
        <f>RES_hhdet_num!P73+RES_hhdet_in!Q73-RES_hhdet_num!Q73</f>
        <v>213.65180943923906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2.3723590726535484</v>
      </c>
      <c r="D74" s="67">
        <f>RES_hhdet_num!C74+RES_hhdet_in!D74-RES_hhdet_num!D74</f>
        <v>4.3323474502102464</v>
      </c>
      <c r="E74" s="67">
        <f>RES_hhdet_num!D74+RES_hhdet_in!E74-RES_hhdet_num!E74</f>
        <v>2.6264751218973501</v>
      </c>
      <c r="F74" s="67">
        <f>RES_hhdet_num!E74+RES_hhdet_in!F74-RES_hhdet_num!F74</f>
        <v>3.9132982951023578</v>
      </c>
      <c r="G74" s="67">
        <f>RES_hhdet_num!F74+RES_hhdet_in!G74-RES_hhdet_num!G74</f>
        <v>2.25</v>
      </c>
      <c r="H74" s="67">
        <f>RES_hhdet_num!G74+RES_hhdet_in!H74-RES_hhdet_num!H74</f>
        <v>4.8137564220672857</v>
      </c>
      <c r="I74" s="67">
        <f>RES_hhdet_num!H74+RES_hhdet_in!I74-RES_hhdet_num!I74</f>
        <v>5.5175896131029667</v>
      </c>
      <c r="J74" s="67">
        <f>RES_hhdet_num!I74+RES_hhdet_in!J74-RES_hhdet_num!J74</f>
        <v>0.32600552324147003</v>
      </c>
      <c r="K74" s="67">
        <f>RES_hhdet_num!J74+RES_hhdet_in!K74-RES_hhdet_num!K74</f>
        <v>4.1152529254455494</v>
      </c>
      <c r="L74" s="67">
        <f>RES_hhdet_num!K74+RES_hhdet_in!L74-RES_hhdet_num!L74</f>
        <v>3.0009063496488011</v>
      </c>
      <c r="M74" s="67">
        <f>RES_hhdet_num!L74+RES_hhdet_in!M74-RES_hhdet_num!M74</f>
        <v>5.0000000000000107</v>
      </c>
      <c r="N74" s="67">
        <f>RES_hhdet_num!M74+RES_hhdet_in!N74-RES_hhdet_num!N74</f>
        <v>0</v>
      </c>
      <c r="O74" s="67">
        <f>RES_hhdet_num!N74+RES_hhdet_in!O74-RES_hhdet_num!O74</f>
        <v>1.0000000000000036</v>
      </c>
      <c r="P74" s="67">
        <f>RES_hhdet_num!O74+RES_hhdet_in!P74-RES_hhdet_num!P74</f>
        <v>6.6438735599794683</v>
      </c>
      <c r="Q74" s="67">
        <f>RES_hhdet_num!P74+RES_hhdet_in!Q74-RES_hhdet_num!Q74</f>
        <v>4.3869341193755851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719.25</v>
      </c>
      <c r="D78" s="67">
        <f>RES_hhdet_num!C78+RES_hhdet_in!D78-RES_hhdet_num!D78</f>
        <v>719.25</v>
      </c>
      <c r="E78" s="67">
        <f>RES_hhdet_num!D78+RES_hhdet_in!E78-RES_hhdet_num!E78</f>
        <v>719.25000000000182</v>
      </c>
      <c r="F78" s="67">
        <f>RES_hhdet_num!E78+RES_hhdet_in!F78-RES_hhdet_num!F78</f>
        <v>719.25</v>
      </c>
      <c r="G78" s="67">
        <f>RES_hhdet_num!F78+RES_hhdet_in!G78-RES_hhdet_num!G78</f>
        <v>719.25</v>
      </c>
      <c r="H78" s="67">
        <f>RES_hhdet_num!G78+RES_hhdet_in!H78-RES_hhdet_num!H78</f>
        <v>719.25000000000546</v>
      </c>
      <c r="I78" s="67">
        <f>RES_hhdet_num!H78+RES_hhdet_in!I78-RES_hhdet_num!I78</f>
        <v>719.24999999998909</v>
      </c>
      <c r="J78" s="67">
        <f>RES_hhdet_num!I78+RES_hhdet_in!J78-RES_hhdet_num!J78</f>
        <v>719.25000000000182</v>
      </c>
      <c r="K78" s="67">
        <f>RES_hhdet_num!J78+RES_hhdet_in!K78-RES_hhdet_num!K78</f>
        <v>1602.0955735214975</v>
      </c>
      <c r="L78" s="67">
        <f>RES_hhdet_num!K78+RES_hhdet_in!L78-RES_hhdet_num!L78</f>
        <v>1967.7065670821794</v>
      </c>
      <c r="M78" s="67">
        <f>RES_hhdet_num!L78+RES_hhdet_in!M78-RES_hhdet_num!M78</f>
        <v>4997.2374563205394</v>
      </c>
      <c r="N78" s="67">
        <f>RES_hhdet_num!M78+RES_hhdet_in!N78-RES_hhdet_num!N78</f>
        <v>1369.5519299293173</v>
      </c>
      <c r="O78" s="67">
        <f>RES_hhdet_num!N78+RES_hhdet_in!O78-RES_hhdet_num!O78</f>
        <v>2028.3727184295549</v>
      </c>
      <c r="P78" s="67">
        <f>RES_hhdet_num!O78+RES_hhdet_in!P78-RES_hhdet_num!P78</f>
        <v>3050.6249999999982</v>
      </c>
      <c r="Q78" s="67">
        <f>RES_hhdet_num!P78+RES_hhdet_in!Q78-RES_hhdet_num!Q78</f>
        <v>2421.6249999999982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523.90442647850296</v>
      </c>
      <c r="D79" s="83">
        <f>RES_hhdet_num!C79+RES_hhdet_in!D79-RES_hhdet_num!D79</f>
        <v>599.29343291782061</v>
      </c>
      <c r="E79" s="83">
        <f>RES_hhdet_num!D79+RES_hhdet_in!E79-RES_hhdet_num!E79</f>
        <v>374.25</v>
      </c>
      <c r="F79" s="83">
        <f>RES_hhdet_num!E79+RES_hhdet_in!F79-RES_hhdet_num!F79</f>
        <v>574.19807007068221</v>
      </c>
      <c r="G79" s="83">
        <f>RES_hhdet_num!F79+RES_hhdet_in!G79-RES_hhdet_num!G79</f>
        <v>555.37728157045149</v>
      </c>
      <c r="H79" s="83">
        <f>RES_hhdet_num!G79+RES_hhdet_in!H79-RES_hhdet_num!H79</f>
        <v>529.65294041599645</v>
      </c>
      <c r="I79" s="83">
        <f>RES_hhdet_num!H79+RES_hhdet_in!I79-RES_hhdet_num!I79</f>
        <v>541.64078319490272</v>
      </c>
      <c r="J79" s="83">
        <f>RES_hhdet_num!I79+RES_hhdet_in!J79-RES_hhdet_num!J79</f>
        <v>439.26043090271014</v>
      </c>
      <c r="K79" s="83">
        <f>RES_hhdet_num!J79+RES_hhdet_in!K79-RES_hhdet_num!K79</f>
        <v>554.75410042207022</v>
      </c>
      <c r="L79" s="83">
        <f>RES_hhdet_num!K79+RES_hhdet_in!L79-RES_hhdet_num!L79</f>
        <v>642.99329372701641</v>
      </c>
      <c r="M79" s="83">
        <f>RES_hhdet_num!L79+RES_hhdet_in!M79-RES_hhdet_num!M79</f>
        <v>1109.0000000000027</v>
      </c>
      <c r="N79" s="83">
        <f>RES_hhdet_num!M79+RES_hhdet_in!N79-RES_hhdet_num!N79</f>
        <v>447.19807007068266</v>
      </c>
      <c r="O79" s="83">
        <f>RES_hhdet_num!N79+RES_hhdet_in!O79-RES_hhdet_num!O79</f>
        <v>392.00000000000091</v>
      </c>
      <c r="P79" s="83">
        <f>RES_hhdet_num!O79+RES_hhdet_in!P79-RES_hhdet_num!P79</f>
        <v>1050.652940415996</v>
      </c>
      <c r="Q79" s="83">
        <f>RES_hhdet_num!P79+RES_hhdet_in!Q79-RES_hhdet_num!Q79</f>
        <v>423.64078319490454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24866.937500000058</v>
      </c>
      <c r="D83" s="67">
        <f>RES_hhdet_num!C83+RES_hhdet_in!D83-RES_hhdet_num!D83</f>
        <v>24866.937499999884</v>
      </c>
      <c r="E83" s="67">
        <f>RES_hhdet_num!D83+RES_hhdet_in!E83-RES_hhdet_num!E83</f>
        <v>24866.937500000058</v>
      </c>
      <c r="F83" s="67">
        <f>RES_hhdet_num!E83+RES_hhdet_in!F83-RES_hhdet_num!F83</f>
        <v>24866.9375</v>
      </c>
      <c r="G83" s="67">
        <f>RES_hhdet_num!F83+RES_hhdet_in!G83-RES_hhdet_num!G83</f>
        <v>24866.9375</v>
      </c>
      <c r="H83" s="67">
        <f>RES_hhdet_num!G83+RES_hhdet_in!H83-RES_hhdet_num!H83</f>
        <v>24866.937500000116</v>
      </c>
      <c r="I83" s="67">
        <f>RES_hhdet_num!H83+RES_hhdet_in!I83-RES_hhdet_num!I83</f>
        <v>24866.937499999884</v>
      </c>
      <c r="J83" s="67">
        <f>RES_hhdet_num!I83+RES_hhdet_in!J83-RES_hhdet_num!J83</f>
        <v>24866.937499999884</v>
      </c>
      <c r="K83" s="67">
        <f>RES_hhdet_num!J83+RES_hhdet_in!K83-RES_hhdet_num!K83</f>
        <v>24866.9375</v>
      </c>
      <c r="L83" s="67">
        <f>RES_hhdet_num!K83+RES_hhdet_in!L83-RES_hhdet_num!L83</f>
        <v>24866.937500000233</v>
      </c>
      <c r="M83" s="67">
        <f>RES_hhdet_num!L83+RES_hhdet_in!M83-RES_hhdet_num!M83</f>
        <v>24866.937500000233</v>
      </c>
      <c r="N83" s="67">
        <f>RES_hhdet_num!M83+RES_hhdet_in!N83-RES_hhdet_num!N83</f>
        <v>24866.9375</v>
      </c>
      <c r="O83" s="67">
        <f>RES_hhdet_num!N83+RES_hhdet_in!O83-RES_hhdet_num!O83</f>
        <v>24866.9375</v>
      </c>
      <c r="P83" s="67">
        <f>RES_hhdet_num!O83+RES_hhdet_in!P83-RES_hhdet_num!P83</f>
        <v>24866.9375</v>
      </c>
      <c r="Q83" s="67">
        <f>RES_hhdet_num!P83+RES_hhdet_in!Q83-RES_hhdet_num!Q83</f>
        <v>24866.937499999942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1136</v>
      </c>
      <c r="D86" s="67">
        <f>RES_hhdet_num!C86+RES_hhdet_in!D86-RES_hhdet_num!D86</f>
        <v>948</v>
      </c>
      <c r="E86" s="67">
        <f>RES_hhdet_num!D86+RES_hhdet_in!E86-RES_hhdet_num!E86</f>
        <v>1009</v>
      </c>
      <c r="F86" s="67">
        <f>RES_hhdet_num!E86+RES_hhdet_in!F86-RES_hhdet_num!F86</f>
        <v>1003</v>
      </c>
      <c r="G86" s="67">
        <f>RES_hhdet_num!F86+RES_hhdet_in!G86-RES_hhdet_num!G86</f>
        <v>1267</v>
      </c>
      <c r="H86" s="67">
        <f>RES_hhdet_num!G86+RES_hhdet_in!H86-RES_hhdet_num!H86</f>
        <v>1475.0000000000018</v>
      </c>
      <c r="I86" s="67">
        <f>RES_hhdet_num!H86+RES_hhdet_in!I86-RES_hhdet_num!I86</f>
        <v>1282.9999999999964</v>
      </c>
      <c r="J86" s="67">
        <f>RES_hhdet_num!I86+RES_hhdet_in!J86-RES_hhdet_num!J86</f>
        <v>3237.9999999999964</v>
      </c>
      <c r="K86" s="67">
        <f>RES_hhdet_num!J86+RES_hhdet_in!K86-RES_hhdet_num!K86</f>
        <v>2509</v>
      </c>
      <c r="L86" s="67">
        <f>RES_hhdet_num!K86+RES_hhdet_in!L86-RES_hhdet_num!L86</f>
        <v>2995.0000000000036</v>
      </c>
      <c r="M86" s="67">
        <f>RES_hhdet_num!L86+RES_hhdet_in!M86-RES_hhdet_num!M86</f>
        <v>1998.0000000000073</v>
      </c>
      <c r="N86" s="67">
        <f>RES_hhdet_num!M86+RES_hhdet_in!N86-RES_hhdet_num!N86</f>
        <v>2432.0000000000036</v>
      </c>
      <c r="O86" s="67">
        <f>RES_hhdet_num!N86+RES_hhdet_in!O86-RES_hhdet_num!O86</f>
        <v>2654</v>
      </c>
      <c r="P86" s="67">
        <f>RES_hhdet_num!O86+RES_hhdet_in!P86-RES_hhdet_num!P86</f>
        <v>3161.9999999999964</v>
      </c>
      <c r="Q86" s="67">
        <f>RES_hhdet_num!P86+RES_hhdet_in!Q86-RES_hhdet_num!Q86</f>
        <v>2843.0000000000036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13643.250000000058</v>
      </c>
      <c r="D88" s="67">
        <f>RES_hhdet_num!C88+RES_hhdet_in!D88-RES_hhdet_num!D88</f>
        <v>13643.25</v>
      </c>
      <c r="E88" s="67">
        <f>RES_hhdet_num!D88+RES_hhdet_in!E88-RES_hhdet_num!E88</f>
        <v>17122.175307268684</v>
      </c>
      <c r="F88" s="67">
        <f>RES_hhdet_num!E88+RES_hhdet_in!F88-RES_hhdet_num!F88</f>
        <v>13643.25</v>
      </c>
      <c r="G88" s="67">
        <f>RES_hhdet_num!F88+RES_hhdet_in!G88-RES_hhdet_num!G88</f>
        <v>14675.76959742757</v>
      </c>
      <c r="H88" s="67">
        <f>RES_hhdet_num!G88+RES_hhdet_in!H88-RES_hhdet_num!H88</f>
        <v>15561.091681831575</v>
      </c>
      <c r="I88" s="67">
        <f>RES_hhdet_num!H88+RES_hhdet_in!I88-RES_hhdet_num!I88</f>
        <v>13643.249999999942</v>
      </c>
      <c r="J88" s="67">
        <f>RES_hhdet_num!I88+RES_hhdet_in!J88-RES_hhdet_num!J88</f>
        <v>16353.60956372373</v>
      </c>
      <c r="K88" s="67">
        <f>RES_hhdet_num!J88+RES_hhdet_in!K88-RES_hhdet_num!K88</f>
        <v>16237.949945327709</v>
      </c>
      <c r="L88" s="67">
        <f>RES_hhdet_num!K88+RES_hhdet_in!L88-RES_hhdet_num!L88</f>
        <v>18782.86149999738</v>
      </c>
      <c r="M88" s="67">
        <f>RES_hhdet_num!L88+RES_hhdet_in!M88-RES_hhdet_num!M88</f>
        <v>24544.862736967218</v>
      </c>
      <c r="N88" s="67">
        <f>RES_hhdet_num!M88+RES_hhdet_in!N88-RES_hhdet_num!N88</f>
        <v>24708.121047071414</v>
      </c>
      <c r="O88" s="67">
        <f>RES_hhdet_num!N88+RES_hhdet_in!O88-RES_hhdet_num!O88</f>
        <v>24856.436768469401</v>
      </c>
      <c r="P88" s="67">
        <f>RES_hhdet_num!O88+RES_hhdet_in!P88-RES_hhdet_num!P88</f>
        <v>24866.9375</v>
      </c>
      <c r="Q88" s="67">
        <f>RES_hhdet_num!P88+RES_hhdet_in!Q88-RES_hhdet_num!Q88</f>
        <v>24866.937499999942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170.42028863607084</v>
      </c>
      <c r="D89" s="67">
        <f>RES_hhdet_num!C89+RES_hhdet_in!D89-RES_hhdet_num!D89</f>
        <v>216.12790475735528</v>
      </c>
      <c r="E89" s="67">
        <f>RES_hhdet_num!D89+RES_hhdet_in!E89-RES_hhdet_num!E89</f>
        <v>179.99533387527026</v>
      </c>
      <c r="F89" s="67">
        <f>RES_hhdet_num!E89+RES_hhdet_in!F89-RES_hhdet_num!F89</f>
        <v>288.59352074003209</v>
      </c>
      <c r="G89" s="67">
        <f>RES_hhdet_num!F89+RES_hhdet_in!G89-RES_hhdet_num!G89</f>
        <v>185.59039704092629</v>
      </c>
      <c r="H89" s="67">
        <f>RES_hhdet_num!G89+RES_hhdet_in!H89-RES_hhdet_num!H89</f>
        <v>203.28937165201114</v>
      </c>
      <c r="I89" s="67">
        <f>RES_hhdet_num!H89+RES_hhdet_in!I89-RES_hhdet_num!I89</f>
        <v>176.23605881490494</v>
      </c>
      <c r="J89" s="67">
        <f>RES_hhdet_num!I89+RES_hhdet_in!J89-RES_hhdet_num!J89</f>
        <v>497.49632447985186</v>
      </c>
      <c r="K89" s="67">
        <f>RES_hhdet_num!J89+RES_hhdet_in!K89-RES_hhdet_num!K89</f>
        <v>198.16346952517051</v>
      </c>
      <c r="L89" s="67">
        <f>RES_hhdet_num!K89+RES_hhdet_in!L89-RES_hhdet_num!L89</f>
        <v>174.66445323956941</v>
      </c>
      <c r="M89" s="67">
        <f>RES_hhdet_num!L89+RES_hhdet_in!M89-RES_hhdet_num!M89</f>
        <v>129.84802109852171</v>
      </c>
      <c r="N89" s="67">
        <f>RES_hhdet_num!M89+RES_hhdet_in!N89-RES_hhdet_num!N89</f>
        <v>115.44163984844818</v>
      </c>
      <c r="O89" s="67">
        <f>RES_hhdet_num!N89+RES_hhdet_in!O89-RES_hhdet_num!O89</f>
        <v>120.03569804722611</v>
      </c>
      <c r="P89" s="67">
        <f>RES_hhdet_num!O89+RES_hhdet_in!P89-RES_hhdet_num!P89</f>
        <v>188.92794067474824</v>
      </c>
      <c r="Q89" s="67">
        <f>RES_hhdet_num!P89+RES_hhdet_in!Q89-RES_hhdet_num!Q89</f>
        <v>205.73836809132445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57.000000000000114</v>
      </c>
      <c r="D92" s="67">
        <f>RES_hhdet_num!C92+RES_hhdet_in!D92-RES_hhdet_num!D92</f>
        <v>57</v>
      </c>
      <c r="E92" s="67">
        <f>RES_hhdet_num!D92+RES_hhdet_in!E92-RES_hhdet_num!E92</f>
        <v>57</v>
      </c>
      <c r="F92" s="67">
        <f>RES_hhdet_num!E92+RES_hhdet_in!F92-RES_hhdet_num!F92</f>
        <v>57</v>
      </c>
      <c r="G92" s="67">
        <f>RES_hhdet_num!F92+RES_hhdet_in!G92-RES_hhdet_num!G92</f>
        <v>56.999999999999886</v>
      </c>
      <c r="H92" s="67">
        <f>RES_hhdet_num!G92+RES_hhdet_in!H92-RES_hhdet_num!H92</f>
        <v>57.000000000000114</v>
      </c>
      <c r="I92" s="67">
        <f>RES_hhdet_num!H92+RES_hhdet_in!I92-RES_hhdet_num!I92</f>
        <v>56.999999999999659</v>
      </c>
      <c r="J92" s="67">
        <f>RES_hhdet_num!I92+RES_hhdet_in!J92-RES_hhdet_num!J92</f>
        <v>56.999999999999773</v>
      </c>
      <c r="K92" s="67">
        <f>RES_hhdet_num!J92+RES_hhdet_in!K92-RES_hhdet_num!K92</f>
        <v>82.103333731034922</v>
      </c>
      <c r="L92" s="67">
        <f>RES_hhdet_num!K92+RES_hhdet_in!L92-RES_hhdet_num!L92</f>
        <v>98.487719157358811</v>
      </c>
      <c r="M92" s="67">
        <f>RES_hhdet_num!L92+RES_hhdet_in!M92-RES_hhdet_num!M92</f>
        <v>231.00600326782319</v>
      </c>
      <c r="N92" s="67">
        <f>RES_hhdet_num!M92+RES_hhdet_in!N92-RES_hhdet_num!N92</f>
        <v>208.73440210732406</v>
      </c>
      <c r="O92" s="67">
        <f>RES_hhdet_num!N92+RES_hhdet_in!O92-RES_hhdet_num!O92</f>
        <v>99.999999999999886</v>
      </c>
      <c r="P92" s="67">
        <f>RES_hhdet_num!O92+RES_hhdet_in!P92-RES_hhdet_num!P92</f>
        <v>44.116448399780609</v>
      </c>
      <c r="Q92" s="67">
        <f>RES_hhdet_num!P92+RES_hhdet_in!Q92-RES_hhdet_num!Q92</f>
        <v>79.000000000000114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0.98173742236116635</v>
      </c>
      <c r="D93" s="67">
        <f>RES_hhdet_num!C93+RES_hhdet_in!D93-RES_hhdet_num!D93</f>
        <v>0.74999999999999911</v>
      </c>
      <c r="E93" s="67">
        <f>RES_hhdet_num!D93+RES_hhdet_in!E93-RES_hhdet_num!E93</f>
        <v>0.75</v>
      </c>
      <c r="F93" s="67">
        <f>RES_hhdet_num!E93+RES_hhdet_in!F93-RES_hhdet_num!F93</f>
        <v>0.75</v>
      </c>
      <c r="G93" s="67">
        <f>RES_hhdet_num!F93+RES_hhdet_in!G93-RES_hhdet_num!G93</f>
        <v>0.75</v>
      </c>
      <c r="H93" s="67">
        <f>RES_hhdet_num!G93+RES_hhdet_in!H93-RES_hhdet_num!H93</f>
        <v>0.75000000000000178</v>
      </c>
      <c r="I93" s="67">
        <f>RES_hhdet_num!H93+RES_hhdet_in!I93-RES_hhdet_num!I93</f>
        <v>0.74999999999999645</v>
      </c>
      <c r="J93" s="67">
        <f>RES_hhdet_num!I93+RES_hhdet_in!J93-RES_hhdet_num!J93</f>
        <v>0.74999999999999822</v>
      </c>
      <c r="K93" s="67">
        <f>RES_hhdet_num!J93+RES_hhdet_in!K93-RES_hhdet_num!K93</f>
        <v>1.8178240148195268</v>
      </c>
      <c r="L93" s="67">
        <f>RES_hhdet_num!K93+RES_hhdet_in!L93-RES_hhdet_num!L93</f>
        <v>1.2151828032099523</v>
      </c>
      <c r="M93" s="67">
        <f>RES_hhdet_num!L93+RES_hhdet_in!M93-RES_hhdet_num!M93</f>
        <v>3.0914692348348503</v>
      </c>
      <c r="N93" s="67">
        <f>RES_hhdet_num!M93+RES_hhdet_in!N93-RES_hhdet_num!N93</f>
        <v>4.1335614230341822</v>
      </c>
      <c r="O93" s="67">
        <f>RES_hhdet_num!N93+RES_hhdet_in!O93-RES_hhdet_num!O93</f>
        <v>1.1488796214230703</v>
      </c>
      <c r="P93" s="67">
        <f>RES_hhdet_num!O93+RES_hhdet_in!P93-RES_hhdet_num!P93</f>
        <v>0.56784128374175502</v>
      </c>
      <c r="Q93" s="67">
        <f>RES_hhdet_num!P93+RES_hhdet_in!Q93-RES_hhdet_num!Q93</f>
        <v>0.99999999999999556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14203.106155158501</v>
      </c>
      <c r="D96" s="67">
        <f>RES_hhdet_num!C96+RES_hhdet_in!D96-RES_hhdet_num!D96</f>
        <v>14783.631843450232</v>
      </c>
      <c r="E96" s="67">
        <f>RES_hhdet_num!D96+RES_hhdet_in!E96-RES_hhdet_num!E96</f>
        <v>9651.7499999999854</v>
      </c>
      <c r="F96" s="67">
        <f>RES_hhdet_num!E96+RES_hhdet_in!F96-RES_hhdet_num!F96</f>
        <v>13745.534786170479</v>
      </c>
      <c r="G96" s="67">
        <f>RES_hhdet_num!F96+RES_hhdet_in!G96-RES_hhdet_num!G96</f>
        <v>9912.0128421826084</v>
      </c>
      <c r="H96" s="67">
        <f>RES_hhdet_num!G96+RES_hhdet_in!H96-RES_hhdet_num!H96</f>
        <v>9651.7500000000291</v>
      </c>
      <c r="I96" s="67">
        <f>RES_hhdet_num!H96+RES_hhdet_in!I96-RES_hhdet_num!I96</f>
        <v>11764.379789771614</v>
      </c>
      <c r="J96" s="67">
        <f>RES_hhdet_num!I96+RES_hhdet_in!J96-RES_hhdet_num!J96</f>
        <v>9651.7499999999854</v>
      </c>
      <c r="K96" s="67">
        <f>RES_hhdet_num!J96+RES_hhdet_in!K96-RES_hhdet_num!K96</f>
        <v>14770.856155158501</v>
      </c>
      <c r="L96" s="67">
        <f>RES_hhdet_num!K96+RES_hhdet_in!L96-RES_hhdet_num!L96</f>
        <v>12681.659583512781</v>
      </c>
      <c r="M96" s="67">
        <f>RES_hhdet_num!L96+RES_hhdet_in!M96-RES_hhdet_num!M96</f>
        <v>9816.3805118700402</v>
      </c>
      <c r="N96" s="67">
        <f>RES_hhdet_num!M96+RES_hhdet_in!N96-RES_hhdet_num!N96</f>
        <v>10586.534786170501</v>
      </c>
      <c r="O96" s="67">
        <f>RES_hhdet_num!N96+RES_hhdet_in!O96-RES_hhdet_num!O96</f>
        <v>9229.0563564804543</v>
      </c>
      <c r="P96" s="67">
        <f>RES_hhdet_num!O96+RES_hhdet_in!P96-RES_hhdet_num!P96</f>
        <v>10863.147980609036</v>
      </c>
      <c r="Q96" s="67">
        <f>RES_hhdet_num!P96+RES_hhdet_in!Q96-RES_hhdet_num!Q96</f>
        <v>9933.289092280269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91.737196237664762</v>
      </c>
      <c r="D97" s="67">
        <f>RES_hhdet_num!C97+RES_hhdet_in!D97-RES_hhdet_num!D97</f>
        <v>138.35462563175281</v>
      </c>
      <c r="E97" s="67">
        <f>RES_hhdet_num!D97+RES_hhdet_in!E97-RES_hhdet_num!E97</f>
        <v>79.499999999999886</v>
      </c>
      <c r="F97" s="67">
        <f>RES_hhdet_num!E97+RES_hhdet_in!F97-RES_hhdet_num!F97</f>
        <v>124.14589942118744</v>
      </c>
      <c r="G97" s="67">
        <f>RES_hhdet_num!F97+RES_hhdet_in!G97-RES_hhdet_num!G97</f>
        <v>79.5</v>
      </c>
      <c r="H97" s="67">
        <f>RES_hhdet_num!G97+RES_hhdet_in!H97-RES_hhdet_num!H97</f>
        <v>85.203881971553528</v>
      </c>
      <c r="I97" s="67">
        <f>RES_hhdet_num!H97+RES_hhdet_in!I97-RES_hhdet_num!I97</f>
        <v>132.53396087929593</v>
      </c>
      <c r="J97" s="67">
        <f>RES_hhdet_num!I97+RES_hhdet_in!J97-RES_hhdet_num!J97</f>
        <v>126.8683948697244</v>
      </c>
      <c r="K97" s="67">
        <f>RES_hhdet_num!J97+RES_hhdet_in!K97-RES_hhdet_num!K97</f>
        <v>126.40908506927599</v>
      </c>
      <c r="L97" s="67">
        <f>RES_hhdet_num!K97+RES_hhdet_in!L97-RES_hhdet_num!L97</f>
        <v>49.205183850450112</v>
      </c>
      <c r="M97" s="67">
        <f>RES_hhdet_num!L97+RES_hhdet_in!M97-RES_hhdet_num!M97</f>
        <v>75.691713882868498</v>
      </c>
      <c r="N97" s="67">
        <f>RES_hhdet_num!M97+RES_hhdet_in!N97-RES_hhdet_num!N97</f>
        <v>102.47840586178313</v>
      </c>
      <c r="O97" s="67">
        <f>RES_hhdet_num!N97+RES_hhdet_in!O97-RES_hhdet_num!O97</f>
        <v>95.595391493364559</v>
      </c>
      <c r="P97" s="67">
        <f>RES_hhdet_num!O97+RES_hhdet_in!P97-RES_hhdet_num!P97</f>
        <v>262.21786409323795</v>
      </c>
      <c r="Q97" s="67">
        <f>RES_hhdet_num!P97+RES_hhdet_in!Q97-RES_hhdet_num!Q97</f>
        <v>179.29176844480241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237</v>
      </c>
      <c r="D102" s="67">
        <f>RES_hhdet_num!C102+RES_hhdet_in!D102-RES_hhdet_num!D102</f>
        <v>419.50228633462939</v>
      </c>
      <c r="E102" s="67">
        <f>RES_hhdet_num!D102+RES_hhdet_in!E102-RES_hhdet_num!E102</f>
        <v>481.89786109971647</v>
      </c>
      <c r="F102" s="67">
        <f>RES_hhdet_num!E102+RES_hhdet_in!F102-RES_hhdet_num!F102</f>
        <v>463.21752927453508</v>
      </c>
      <c r="G102" s="67">
        <f>RES_hhdet_num!F102+RES_hhdet_in!G102-RES_hhdet_num!G102</f>
        <v>720.18998246964293</v>
      </c>
      <c r="H102" s="67">
        <f>RES_hhdet_num!G102+RES_hhdet_in!H102-RES_hhdet_num!H102</f>
        <v>4617.865472336227</v>
      </c>
      <c r="I102" s="67">
        <f>RES_hhdet_num!H102+RES_hhdet_in!I102-RES_hhdet_num!I102</f>
        <v>381.86547233622059</v>
      </c>
      <c r="J102" s="67">
        <f>RES_hhdet_num!I102+RES_hhdet_in!J102-RES_hhdet_num!J102</f>
        <v>487.13355237609085</v>
      </c>
      <c r="K102" s="67">
        <f>RES_hhdet_num!J102+RES_hhdet_in!K102-RES_hhdet_num!K102</f>
        <v>1848.3237667596022</v>
      </c>
      <c r="L102" s="67">
        <f>RES_hhdet_num!K102+RES_hhdet_in!L102-RES_hhdet_num!L102</f>
        <v>3757.5577911739165</v>
      </c>
      <c r="M102" s="67">
        <f>RES_hhdet_num!L102+RES_hhdet_in!M102-RES_hhdet_num!M102</f>
        <v>1462.9283399080368</v>
      </c>
      <c r="N102" s="67">
        <f>RES_hhdet_num!M102+RES_hhdet_in!N102-RES_hhdet_num!N102</f>
        <v>1396.1024566543051</v>
      </c>
      <c r="O102" s="67">
        <f>RES_hhdet_num!N102+RES_hhdet_in!O102-RES_hhdet_num!O102</f>
        <v>542.10245665430648</v>
      </c>
      <c r="P102" s="67">
        <f>RES_hhdet_num!O102+RES_hhdet_in!P102-RES_hhdet_num!P102</f>
        <v>2202.5871041345908</v>
      </c>
      <c r="Q102" s="67">
        <f>RES_hhdet_num!P102+RES_hhdet_in!Q102-RES_hhdet_num!Q102</f>
        <v>2101.9605600389186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37063.5</v>
      </c>
      <c r="D103" s="83">
        <f>RES_hhdet_num!C103+RES_hhdet_in!D103-RES_hhdet_num!D103</f>
        <v>37063.5</v>
      </c>
      <c r="E103" s="83">
        <f>RES_hhdet_num!D103+RES_hhdet_in!E103-RES_hhdet_num!E103</f>
        <v>37063.499999999942</v>
      </c>
      <c r="F103" s="83">
        <f>RES_hhdet_num!E103+RES_hhdet_in!F103-RES_hhdet_num!F103</f>
        <v>37063.500000000116</v>
      </c>
      <c r="G103" s="83">
        <f>RES_hhdet_num!F103+RES_hhdet_in!G103-RES_hhdet_num!G103</f>
        <v>37063.5</v>
      </c>
      <c r="H103" s="83">
        <f>RES_hhdet_num!G103+RES_hhdet_in!H103-RES_hhdet_num!H103</f>
        <v>37063.500000000116</v>
      </c>
      <c r="I103" s="83">
        <f>RES_hhdet_num!H103+RES_hhdet_in!I103-RES_hhdet_num!I103</f>
        <v>37063.499999999767</v>
      </c>
      <c r="J103" s="83">
        <f>RES_hhdet_num!I103+RES_hhdet_in!J103-RES_hhdet_num!J103</f>
        <v>37063.499999999884</v>
      </c>
      <c r="K103" s="83">
        <f>RES_hhdet_num!J103+RES_hhdet_in!K103-RES_hhdet_num!K103</f>
        <v>63058.935213665536</v>
      </c>
      <c r="L103" s="83">
        <f>RES_hhdet_num!K103+RES_hhdet_in!L103-RES_hhdet_num!L103</f>
        <v>71548.041925234837</v>
      </c>
      <c r="M103" s="83">
        <f>RES_hhdet_num!L103+RES_hhdet_in!M103-RES_hhdet_num!M103</f>
        <v>62889.117831825628</v>
      </c>
      <c r="N103" s="83">
        <f>RES_hhdet_num!M103+RES_hhdet_in!N103-RES_hhdet_num!N103</f>
        <v>88295.465046804864</v>
      </c>
      <c r="O103" s="83">
        <f>RES_hhdet_num!N103+RES_hhdet_in!O103-RES_hhdet_num!O103</f>
        <v>71862.976553514251</v>
      </c>
      <c r="P103" s="83">
        <f>RES_hhdet_num!O103+RES_hhdet_in!P103-RES_hhdet_num!P103</f>
        <v>73483.222956618934</v>
      </c>
      <c r="Q103" s="83">
        <f>RES_hhdet_num!P103+RES_hhdet_in!Q103-RES_hhdet_num!Q103</f>
        <v>63717.169419960061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54293.937500000116</v>
      </c>
      <c r="D126" s="67">
        <f>RES_hhdet_num!C126+RES_hhdet_in!D126-RES_hhdet_num!D126</f>
        <v>54293.937500000116</v>
      </c>
      <c r="E126" s="67">
        <f>RES_hhdet_num!D126+RES_hhdet_in!E126-RES_hhdet_num!E126</f>
        <v>54293.937499999884</v>
      </c>
      <c r="F126" s="67">
        <f>RES_hhdet_num!E126+RES_hhdet_in!F126-RES_hhdet_num!F126</f>
        <v>54293.9375</v>
      </c>
      <c r="G126" s="67">
        <f>RES_hhdet_num!F126+RES_hhdet_in!G126-RES_hhdet_num!G126</f>
        <v>54293.9375</v>
      </c>
      <c r="H126" s="67">
        <f>RES_hhdet_num!G126+RES_hhdet_in!H126-RES_hhdet_num!H126</f>
        <v>54293.937500000233</v>
      </c>
      <c r="I126" s="67">
        <f>RES_hhdet_num!H126+RES_hhdet_in!I126-RES_hhdet_num!I126</f>
        <v>54293.937499999302</v>
      </c>
      <c r="J126" s="67">
        <f>RES_hhdet_num!I126+RES_hhdet_in!J126-RES_hhdet_num!J126</f>
        <v>54293.9375</v>
      </c>
      <c r="K126" s="67">
        <f>RES_hhdet_num!J126+RES_hhdet_in!K126-RES_hhdet_num!K126</f>
        <v>54293.937499999884</v>
      </c>
      <c r="L126" s="67">
        <f>RES_hhdet_num!K126+RES_hhdet_in!L126-RES_hhdet_num!L126</f>
        <v>54293.937500000233</v>
      </c>
      <c r="M126" s="67">
        <f>RES_hhdet_num!L126+RES_hhdet_in!M126-RES_hhdet_num!M126</f>
        <v>54293.937500000815</v>
      </c>
      <c r="N126" s="67">
        <f>RES_hhdet_num!M126+RES_hhdet_in!N126-RES_hhdet_num!N126</f>
        <v>54293.937500000466</v>
      </c>
      <c r="O126" s="67">
        <f>RES_hhdet_num!N126+RES_hhdet_in!O126-RES_hhdet_num!O126</f>
        <v>54293.937499999767</v>
      </c>
      <c r="P126" s="67">
        <f>RES_hhdet_num!O126+RES_hhdet_in!P126-RES_hhdet_num!P126</f>
        <v>54293.9375</v>
      </c>
      <c r="Q126" s="67">
        <f>RES_hhdet_num!P126+RES_hhdet_in!Q126-RES_hhdet_num!Q126</f>
        <v>54293.9375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2481</v>
      </c>
      <c r="D129" s="67">
        <f>RES_hhdet_num!C129+RES_hhdet_in!D129-RES_hhdet_num!D129</f>
        <v>2070</v>
      </c>
      <c r="E129" s="67">
        <f>RES_hhdet_num!D129+RES_hhdet_in!E129-RES_hhdet_num!E129</f>
        <v>2255</v>
      </c>
      <c r="F129" s="67">
        <f>RES_hhdet_num!E129+RES_hhdet_in!F129-RES_hhdet_num!F129</f>
        <v>2281</v>
      </c>
      <c r="G129" s="67">
        <f>RES_hhdet_num!F129+RES_hhdet_in!G129-RES_hhdet_num!G129</f>
        <v>2844</v>
      </c>
      <c r="H129" s="67">
        <f>RES_hhdet_num!G129+RES_hhdet_in!H129-RES_hhdet_num!H129</f>
        <v>3314.0000000000036</v>
      </c>
      <c r="I129" s="67">
        <f>RES_hhdet_num!H129+RES_hhdet_in!I129-RES_hhdet_num!I129</f>
        <v>2905.9999999999964</v>
      </c>
      <c r="J129" s="67">
        <f>RES_hhdet_num!I129+RES_hhdet_in!J129-RES_hhdet_num!J129</f>
        <v>7436.9999999999927</v>
      </c>
      <c r="K129" s="67">
        <f>RES_hhdet_num!J129+RES_hhdet_in!K129-RES_hhdet_num!K129</f>
        <v>4581</v>
      </c>
      <c r="L129" s="67">
        <f>RES_hhdet_num!K129+RES_hhdet_in!L129-RES_hhdet_num!L129</f>
        <v>6194.0000000000073</v>
      </c>
      <c r="M129" s="67">
        <f>RES_hhdet_num!L129+RES_hhdet_in!M129-RES_hhdet_num!M129</f>
        <v>4709.0000000000146</v>
      </c>
      <c r="N129" s="67">
        <f>RES_hhdet_num!M129+RES_hhdet_in!N129-RES_hhdet_num!N129</f>
        <v>4240</v>
      </c>
      <c r="O129" s="67">
        <f>RES_hhdet_num!N129+RES_hhdet_in!O129-RES_hhdet_num!O129</f>
        <v>4685.0000000000073</v>
      </c>
      <c r="P129" s="67">
        <f>RES_hhdet_num!O129+RES_hhdet_in!P129-RES_hhdet_num!P129</f>
        <v>6344.9999999999927</v>
      </c>
      <c r="Q129" s="67">
        <f>RES_hhdet_num!P129+RES_hhdet_in!Q129-RES_hhdet_num!Q129</f>
        <v>6070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35771.250000000116</v>
      </c>
      <c r="D131" s="67">
        <f>RES_hhdet_num!C131+RES_hhdet_in!D131-RES_hhdet_num!D131</f>
        <v>37783.415194594301</v>
      </c>
      <c r="E131" s="67">
        <f>RES_hhdet_num!D131+RES_hhdet_in!E131-RES_hhdet_num!E131</f>
        <v>41125.417568602017</v>
      </c>
      <c r="F131" s="67">
        <f>RES_hhdet_num!E131+RES_hhdet_in!F131-RES_hhdet_num!F131</f>
        <v>39172.222596384934</v>
      </c>
      <c r="G131" s="67">
        <f>RES_hhdet_num!F131+RES_hhdet_in!G131-RES_hhdet_num!G131</f>
        <v>42640.275770026725</v>
      </c>
      <c r="H131" s="67">
        <f>RES_hhdet_num!G131+RES_hhdet_in!H131-RES_hhdet_num!H131</f>
        <v>38048.40053718898</v>
      </c>
      <c r="I131" s="67">
        <f>RES_hhdet_num!H131+RES_hhdet_in!I131-RES_hhdet_num!I131</f>
        <v>47818.461104319314</v>
      </c>
      <c r="J131" s="67">
        <f>RES_hhdet_num!I131+RES_hhdet_in!J131-RES_hhdet_num!J131</f>
        <v>53599.94706127618</v>
      </c>
      <c r="K131" s="67">
        <f>RES_hhdet_num!J131+RES_hhdet_in!K131-RES_hhdet_num!K131</f>
        <v>53684.063554404886</v>
      </c>
      <c r="L131" s="67">
        <f>RES_hhdet_num!K131+RES_hhdet_in!L131-RES_hhdet_num!L131</f>
        <v>53792.872174226912</v>
      </c>
      <c r="M131" s="67">
        <f>RES_hhdet_num!L131+RES_hhdet_in!M131-RES_hhdet_num!M131</f>
        <v>53834.392610284383</v>
      </c>
      <c r="N131" s="67">
        <f>RES_hhdet_num!M131+RES_hhdet_in!N131-RES_hhdet_num!N131</f>
        <v>53868.244086575578</v>
      </c>
      <c r="O131" s="67">
        <f>RES_hhdet_num!N131+RES_hhdet_in!O131-RES_hhdet_num!O131</f>
        <v>53979.996126024751</v>
      </c>
      <c r="P131" s="67">
        <f>RES_hhdet_num!O131+RES_hhdet_in!P131-RES_hhdet_num!P131</f>
        <v>54293.937499999884</v>
      </c>
      <c r="Q131" s="67">
        <f>RES_hhdet_num!P131+RES_hhdet_in!Q131-RES_hhdet_num!Q131</f>
        <v>54293.937500000116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295.5</v>
      </c>
      <c r="D132" s="67">
        <f>RES_hhdet_num!C132+RES_hhdet_in!D132-RES_hhdet_num!D132</f>
        <v>554.37412922595013</v>
      </c>
      <c r="E132" s="67">
        <f>RES_hhdet_num!D132+RES_hhdet_in!E132-RES_hhdet_num!E132</f>
        <v>518.79231315783545</v>
      </c>
      <c r="F132" s="67">
        <f>RES_hhdet_num!E132+RES_hhdet_in!F132-RES_hhdet_num!F132</f>
        <v>548.94146438255302</v>
      </c>
      <c r="G132" s="67">
        <f>RES_hhdet_num!F132+RES_hhdet_in!G132-RES_hhdet_num!G132</f>
        <v>331.37837217462766</v>
      </c>
      <c r="H132" s="67">
        <f>RES_hhdet_num!G132+RES_hhdet_in!H132-RES_hhdet_num!H132</f>
        <v>534.64006689310554</v>
      </c>
      <c r="I132" s="67">
        <f>RES_hhdet_num!H132+RES_hhdet_in!I132-RES_hhdet_num!I132</f>
        <v>548.18146295419137</v>
      </c>
      <c r="J132" s="67">
        <f>RES_hhdet_num!I132+RES_hhdet_in!J132-RES_hhdet_num!J132</f>
        <v>693.99043872372749</v>
      </c>
      <c r="K132" s="67">
        <f>RES_hhdet_num!J132+RES_hhdet_in!K132-RES_hhdet_num!K132</f>
        <v>609.8739455948762</v>
      </c>
      <c r="L132" s="67">
        <f>RES_hhdet_num!K132+RES_hhdet_in!L132-RES_hhdet_num!L132</f>
        <v>501.06532577346661</v>
      </c>
      <c r="M132" s="67">
        <f>RES_hhdet_num!L132+RES_hhdet_in!M132-RES_hhdet_num!M132</f>
        <v>459.54488971642058</v>
      </c>
      <c r="N132" s="67">
        <f>RES_hhdet_num!M132+RES_hhdet_in!N132-RES_hhdet_num!N132</f>
        <v>425.69341342474218</v>
      </c>
      <c r="O132" s="67">
        <f>RES_hhdet_num!N132+RES_hhdet_in!O132-RES_hhdet_num!O132</f>
        <v>425.39494285617548</v>
      </c>
      <c r="P132" s="67">
        <f>RES_hhdet_num!O132+RES_hhdet_in!P132-RES_hhdet_num!P132</f>
        <v>348.27905325440588</v>
      </c>
      <c r="Q132" s="67">
        <f>RES_hhdet_num!P132+RES_hhdet_in!Q132-RES_hhdet_num!Q132</f>
        <v>565.85137364331604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22971.039430556135</v>
      </c>
      <c r="D135" s="67">
        <f>RES_hhdet_num!C135+RES_hhdet_in!D135-RES_hhdet_num!D135</f>
        <v>15811.399629161504</v>
      </c>
      <c r="E135" s="67">
        <f>RES_hhdet_num!D135+RES_hhdet_in!E135-RES_hhdet_num!E135</f>
        <v>12526.845923100132</v>
      </c>
      <c r="F135" s="67">
        <f>RES_hhdet_num!E135+RES_hhdet_in!F135-RES_hhdet_num!F135</f>
        <v>14445.340278846706</v>
      </c>
      <c r="G135" s="67">
        <f>RES_hhdet_num!F135+RES_hhdet_in!G135-RES_hhdet_num!G135</f>
        <v>11263.758450622583</v>
      </c>
      <c r="H135" s="67">
        <f>RES_hhdet_num!G135+RES_hhdet_in!H135-RES_hhdet_num!H135</f>
        <v>15629.371250279895</v>
      </c>
      <c r="I135" s="67">
        <f>RES_hhdet_num!H135+RES_hhdet_in!I135-RES_hhdet_num!I135</f>
        <v>15203.385879624591</v>
      </c>
      <c r="J135" s="67">
        <f>RES_hhdet_num!I135+RES_hhdet_in!J135-RES_hhdet_num!J135</f>
        <v>11529.099575097178</v>
      </c>
      <c r="K135" s="67">
        <f>RES_hhdet_num!J135+RES_hhdet_in!K135-RES_hhdet_num!K135</f>
        <v>8030.7448831384827</v>
      </c>
      <c r="L135" s="67">
        <f>RES_hhdet_num!K135+RES_hhdet_in!L135-RES_hhdet_num!L135</f>
        <v>10590.85625977676</v>
      </c>
      <c r="M135" s="67">
        <f>RES_hhdet_num!L135+RES_hhdet_in!M135-RES_hhdet_num!M135</f>
        <v>10515.040815705419</v>
      </c>
      <c r="N135" s="67">
        <f>RES_hhdet_num!M135+RES_hhdet_in!N135-RES_hhdet_num!N135</f>
        <v>11476.683430068959</v>
      </c>
      <c r="O135" s="67">
        <f>RES_hhdet_num!N135+RES_hhdet_in!O135-RES_hhdet_num!O135</f>
        <v>13640.119628007502</v>
      </c>
      <c r="P135" s="67">
        <f>RES_hhdet_num!O135+RES_hhdet_in!P135-RES_hhdet_num!P135</f>
        <v>9809.3976051072023</v>
      </c>
      <c r="Q135" s="67">
        <f>RES_hhdet_num!P135+RES_hhdet_in!Q135-RES_hhdet_num!Q135</f>
        <v>8769.4249018784103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167.83614934883224</v>
      </c>
      <c r="D136" s="67">
        <f>RES_hhdet_num!C136+RES_hhdet_in!D136-RES_hhdet_num!D136</f>
        <v>144.74854701840331</v>
      </c>
      <c r="E136" s="67">
        <f>RES_hhdet_num!D136+RES_hhdet_in!E136-RES_hhdet_num!E136</f>
        <v>122.88169513984894</v>
      </c>
      <c r="F136" s="67">
        <f>RES_hhdet_num!E136+RES_hhdet_in!F136-RES_hhdet_num!F136</f>
        <v>127.43316038586283</v>
      </c>
      <c r="G136" s="67">
        <f>RES_hhdet_num!F136+RES_hhdet_in!G136-RES_hhdet_num!G136</f>
        <v>76.499999999999773</v>
      </c>
      <c r="H136" s="67">
        <f>RES_hhdet_num!G136+RES_hhdet_in!H136-RES_hhdet_num!H136</f>
        <v>81.525645638263654</v>
      </c>
      <c r="I136" s="67">
        <f>RES_hhdet_num!H136+RES_hhdet_in!I136-RES_hhdet_num!I136</f>
        <v>183.0276027598934</v>
      </c>
      <c r="J136" s="67">
        <f>RES_hhdet_num!I136+RES_hhdet_in!J136-RES_hhdet_num!J136</f>
        <v>59.253196336004635</v>
      </c>
      <c r="K136" s="67">
        <f>RES_hhdet_num!J136+RES_hhdet_in!K136-RES_hhdet_num!K136</f>
        <v>151.18166311941582</v>
      </c>
      <c r="L136" s="67">
        <f>RES_hhdet_num!K136+RES_hhdet_in!L136-RES_hhdet_num!L136</f>
        <v>130.20768121731828</v>
      </c>
      <c r="M136" s="67">
        <f>RES_hhdet_num!L136+RES_hhdet_in!M136-RES_hhdet_num!M136</f>
        <v>239.42827507773973</v>
      </c>
      <c r="N136" s="67">
        <f>RES_hhdet_num!M136+RES_hhdet_in!N136-RES_hhdet_num!N136</f>
        <v>258.5155496045013</v>
      </c>
      <c r="O136" s="67">
        <f>RES_hhdet_num!N136+RES_hhdet_in!O136-RES_hhdet_num!O136</f>
        <v>251.40287107217989</v>
      </c>
      <c r="P136" s="67">
        <f>RES_hhdet_num!O136+RES_hhdet_in!P136-RES_hhdet_num!P136</f>
        <v>207.5089831461022</v>
      </c>
      <c r="Q136" s="67">
        <f>RES_hhdet_num!P136+RES_hhdet_in!Q136-RES_hhdet_num!Q136</f>
        <v>276.62164778195461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517.5</v>
      </c>
      <c r="D140" s="67">
        <f>RES_hhdet_num!C140+RES_hhdet_in!D140-RES_hhdet_num!D140</f>
        <v>517.5</v>
      </c>
      <c r="E140" s="67">
        <f>RES_hhdet_num!D140+RES_hhdet_in!E140-RES_hhdet_num!E140</f>
        <v>517.5</v>
      </c>
      <c r="F140" s="67">
        <f>RES_hhdet_num!E140+RES_hhdet_in!F140-RES_hhdet_num!F140</f>
        <v>517.5</v>
      </c>
      <c r="G140" s="67">
        <f>RES_hhdet_num!F140+RES_hhdet_in!G140-RES_hhdet_num!G140</f>
        <v>517.49999999999818</v>
      </c>
      <c r="H140" s="67">
        <f>RES_hhdet_num!G140+RES_hhdet_in!H140-RES_hhdet_num!H140</f>
        <v>9479.7736127967546</v>
      </c>
      <c r="I140" s="67">
        <f>RES_hhdet_num!H140+RES_hhdet_in!I140-RES_hhdet_num!I140</f>
        <v>517.49999999999636</v>
      </c>
      <c r="J140" s="67">
        <f>RES_hhdet_num!I140+RES_hhdet_in!J140-RES_hhdet_num!J140</f>
        <v>517.49999999999636</v>
      </c>
      <c r="K140" s="67">
        <f>RES_hhdet_num!J140+RES_hhdet_in!K140-RES_hhdet_num!K140</f>
        <v>747.31865064084559</v>
      </c>
      <c r="L140" s="67">
        <f>RES_hhdet_num!K140+RES_hhdet_in!L140-RES_hhdet_num!L140</f>
        <v>6803.876659475327</v>
      </c>
      <c r="M140" s="67">
        <f>RES_hhdet_num!L140+RES_hhdet_in!M140-RES_hhdet_num!M140</f>
        <v>2183.0100881769486</v>
      </c>
      <c r="N140" s="67">
        <f>RES_hhdet_num!M140+RES_hhdet_in!N140-RES_hhdet_num!N140</f>
        <v>2069.5649129898984</v>
      </c>
      <c r="O140" s="67">
        <f>RES_hhdet_num!N140+RES_hhdet_in!O140-RES_hhdet_num!O140</f>
        <v>1079.3996623587118</v>
      </c>
      <c r="P140" s="67">
        <f>RES_hhdet_num!O140+RES_hhdet_in!P140-RES_hhdet_num!P140</f>
        <v>764.61017221163274</v>
      </c>
      <c r="Q140" s="67">
        <f>RES_hhdet_num!P140+RES_hhdet_in!Q140-RES_hhdet_num!Q140</f>
        <v>871.70069278458141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80923.5</v>
      </c>
      <c r="D141" s="83">
        <f>RES_hhdet_num!C141+RES_hhdet_in!D141-RES_hhdet_num!D141</f>
        <v>80923.5</v>
      </c>
      <c r="E141" s="83">
        <f>RES_hhdet_num!D141+RES_hhdet_in!E141-RES_hhdet_num!E141</f>
        <v>80923.500000000116</v>
      </c>
      <c r="F141" s="83">
        <f>RES_hhdet_num!E141+RES_hhdet_in!F141-RES_hhdet_num!F141</f>
        <v>80923.5</v>
      </c>
      <c r="G141" s="83">
        <f>RES_hhdet_num!F141+RES_hhdet_in!G141-RES_hhdet_num!G141</f>
        <v>80923.5</v>
      </c>
      <c r="H141" s="83">
        <f>RES_hhdet_num!G141+RES_hhdet_in!H141-RES_hhdet_num!H141</f>
        <v>80923.500000000233</v>
      </c>
      <c r="I141" s="83">
        <f>RES_hhdet_num!H141+RES_hhdet_in!I141-RES_hhdet_num!I141</f>
        <v>80923.499999999302</v>
      </c>
      <c r="J141" s="83">
        <f>RES_hhdet_num!I141+RES_hhdet_in!J141-RES_hhdet_num!J141</f>
        <v>80923.5</v>
      </c>
      <c r="K141" s="83">
        <f>RES_hhdet_num!J141+RES_hhdet_in!K141-RES_hhdet_num!K141</f>
        <v>114084.61884935934</v>
      </c>
      <c r="L141" s="83">
        <f>RES_hhdet_num!K141+RES_hhdet_in!L141-RES_hhdet_num!L141</f>
        <v>163047.7698652097</v>
      </c>
      <c r="M141" s="83">
        <f>RES_hhdet_num!L141+RES_hhdet_in!M141-RES_hhdet_num!M141</f>
        <v>161917.61001556844</v>
      </c>
      <c r="N141" s="83">
        <f>RES_hhdet_num!M141+RES_hhdet_in!N141-RES_hhdet_num!N141</f>
        <v>163797.15482985554</v>
      </c>
      <c r="O141" s="83">
        <f>RES_hhdet_num!N141+RES_hhdet_in!O141-RES_hhdet_num!O141</f>
        <v>129915.53783764155</v>
      </c>
      <c r="P141" s="83">
        <f>RES_hhdet_num!O141+RES_hhdet_in!P141-RES_hhdet_num!P141</f>
        <v>152696.66388720297</v>
      </c>
      <c r="Q141" s="83">
        <f>RES_hhdet_num!P141+RES_hhdet_in!Q141-RES_hhdet_num!Q141</f>
        <v>145471.23680721538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12641.687500000029</v>
      </c>
      <c r="D145" s="67">
        <f>RES_hhdet_num!C145+RES_hhdet_in!D145-RES_hhdet_num!D145</f>
        <v>12641.687499999942</v>
      </c>
      <c r="E145" s="67">
        <f>RES_hhdet_num!D145+RES_hhdet_in!E145-RES_hhdet_num!E145</f>
        <v>12641.6875</v>
      </c>
      <c r="F145" s="67">
        <f>RES_hhdet_num!E145+RES_hhdet_in!F145-RES_hhdet_num!F145</f>
        <v>12641.687500000058</v>
      </c>
      <c r="G145" s="67">
        <f>RES_hhdet_num!F145+RES_hhdet_in!G145-RES_hhdet_num!G145</f>
        <v>12641.6875</v>
      </c>
      <c r="H145" s="67">
        <f>RES_hhdet_num!G145+RES_hhdet_in!H145-RES_hhdet_num!H145</f>
        <v>12641.6875</v>
      </c>
      <c r="I145" s="67">
        <f>RES_hhdet_num!H145+RES_hhdet_in!I145-RES_hhdet_num!I145</f>
        <v>12641.687499999942</v>
      </c>
      <c r="J145" s="67">
        <f>RES_hhdet_num!I145+RES_hhdet_in!J145-RES_hhdet_num!J145</f>
        <v>12641.687499999942</v>
      </c>
      <c r="K145" s="67">
        <f>RES_hhdet_num!J145+RES_hhdet_in!K145-RES_hhdet_num!K145</f>
        <v>12641.687499999942</v>
      </c>
      <c r="L145" s="67">
        <f>RES_hhdet_num!K145+RES_hhdet_in!L145-RES_hhdet_num!L145</f>
        <v>12641.687500000175</v>
      </c>
      <c r="M145" s="67">
        <f>RES_hhdet_num!L145+RES_hhdet_in!M145-RES_hhdet_num!M145</f>
        <v>12641.687500000291</v>
      </c>
      <c r="N145" s="67">
        <f>RES_hhdet_num!M145+RES_hhdet_in!N145-RES_hhdet_num!N145</f>
        <v>12641.6875</v>
      </c>
      <c r="O145" s="67">
        <f>RES_hhdet_num!N145+RES_hhdet_in!O145-RES_hhdet_num!O145</f>
        <v>12641.687500000116</v>
      </c>
      <c r="P145" s="67">
        <f>RES_hhdet_num!O145+RES_hhdet_in!P145-RES_hhdet_num!P145</f>
        <v>12641.6875</v>
      </c>
      <c r="Q145" s="67">
        <f>RES_hhdet_num!P145+RES_hhdet_in!Q145-RES_hhdet_num!Q145</f>
        <v>12641.6875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5724.5999999999985</v>
      </c>
      <c r="D147" s="67">
        <f>RES_hhdet_num!C147+RES_hhdet_in!D147-RES_hhdet_num!D147</f>
        <v>6689</v>
      </c>
      <c r="E147" s="67">
        <f>RES_hhdet_num!D147+RES_hhdet_in!E147-RES_hhdet_num!E147</f>
        <v>6412.5999999999985</v>
      </c>
      <c r="F147" s="67">
        <f>RES_hhdet_num!E147+RES_hhdet_in!F147-RES_hhdet_num!F147</f>
        <v>6754.0000000000073</v>
      </c>
      <c r="G147" s="67">
        <f>RES_hhdet_num!F147+RES_hhdet_in!G147-RES_hhdet_num!G147</f>
        <v>7336.8000000000029</v>
      </c>
      <c r="H147" s="67">
        <f>RES_hhdet_num!G147+RES_hhdet_in!H147-RES_hhdet_num!H147</f>
        <v>5976.0000000000146</v>
      </c>
      <c r="I147" s="67">
        <f>RES_hhdet_num!H147+RES_hhdet_in!I147-RES_hhdet_num!I147</f>
        <v>5697.9999999999709</v>
      </c>
      <c r="J147" s="67">
        <f>RES_hhdet_num!I147+RES_hhdet_in!J147-RES_hhdet_num!J147</f>
        <v>5954.8000000000029</v>
      </c>
      <c r="K147" s="67">
        <f>RES_hhdet_num!J147+RES_hhdet_in!K147-RES_hhdet_num!K147</f>
        <v>6042.6000000000058</v>
      </c>
      <c r="L147" s="67">
        <f>RES_hhdet_num!K147+RES_hhdet_in!L147-RES_hhdet_num!L147</f>
        <v>5942.4000000000087</v>
      </c>
      <c r="M147" s="67">
        <f>RES_hhdet_num!L147+RES_hhdet_in!M147-RES_hhdet_num!M147</f>
        <v>7450.4000000000233</v>
      </c>
      <c r="N147" s="67">
        <f>RES_hhdet_num!M147+RES_hhdet_in!N147-RES_hhdet_num!N147</f>
        <v>8049</v>
      </c>
      <c r="O147" s="67">
        <f>RES_hhdet_num!N147+RES_hhdet_in!O147-RES_hhdet_num!O147</f>
        <v>8179.4000000000233</v>
      </c>
      <c r="P147" s="67">
        <f>RES_hhdet_num!O147+RES_hhdet_in!P147-RES_hhdet_num!P147</f>
        <v>7440.8000000000029</v>
      </c>
      <c r="Q147" s="67">
        <f>RES_hhdet_num!P147+RES_hhdet_in!Q147-RES_hhdet_num!Q147</f>
        <v>8548.7999999999593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55.5</v>
      </c>
      <c r="D149" s="67">
        <f>RES_hhdet_num!C149+RES_hhdet_in!D149-RES_hhdet_num!D149</f>
        <v>87.672563996571171</v>
      </c>
      <c r="E149" s="67">
        <f>RES_hhdet_num!D149+RES_hhdet_in!E149-RES_hhdet_num!E149</f>
        <v>84.797130048479403</v>
      </c>
      <c r="F149" s="67">
        <f>RES_hhdet_num!E149+RES_hhdet_in!F149-RES_hhdet_num!F149</f>
        <v>81.215483870902517</v>
      </c>
      <c r="G149" s="67">
        <f>RES_hhdet_num!F149+RES_hhdet_in!G149-RES_hhdet_num!G149</f>
        <v>124.28447491004454</v>
      </c>
      <c r="H149" s="67">
        <f>RES_hhdet_num!G149+RES_hhdet_in!H149-RES_hhdet_num!H149</f>
        <v>107.65459637430831</v>
      </c>
      <c r="I149" s="67">
        <f>RES_hhdet_num!H149+RES_hhdet_in!I149-RES_hhdet_num!I149</f>
        <v>76.870967009155038</v>
      </c>
      <c r="J149" s="67">
        <f>RES_hhdet_num!I149+RES_hhdet_in!J149-RES_hhdet_num!J149</f>
        <v>55.499999999999773</v>
      </c>
      <c r="K149" s="67">
        <f>RES_hhdet_num!J149+RES_hhdet_in!K149-RES_hhdet_num!K149</f>
        <v>119.71902762446734</v>
      </c>
      <c r="L149" s="67">
        <f>RES_hhdet_num!K149+RES_hhdet_in!L149-RES_hhdet_num!L149</f>
        <v>129.98769585857735</v>
      </c>
      <c r="M149" s="67">
        <f>RES_hhdet_num!L149+RES_hhdet_in!M149-RES_hhdet_num!M149</f>
        <v>405.60197920903397</v>
      </c>
      <c r="N149" s="67">
        <f>RES_hhdet_num!M149+RES_hhdet_in!N149-RES_hhdet_num!N149</f>
        <v>404.99999999999977</v>
      </c>
      <c r="O149" s="67">
        <f>RES_hhdet_num!N149+RES_hhdet_in!O149-RES_hhdet_num!O149</f>
        <v>192.99999999999989</v>
      </c>
      <c r="P149" s="67">
        <f>RES_hhdet_num!O149+RES_hhdet_in!P149-RES_hhdet_num!P149</f>
        <v>44.999999999999886</v>
      </c>
      <c r="Q149" s="67">
        <f>RES_hhdet_num!P149+RES_hhdet_in!Q149-RES_hhdet_num!Q149</f>
        <v>153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1.3032251038677227</v>
      </c>
      <c r="D150" s="67">
        <f>RES_hhdet_num!C150+RES_hhdet_in!D150-RES_hhdet_num!D150</f>
        <v>1.0817987996460943</v>
      </c>
      <c r="E150" s="67">
        <f>RES_hhdet_num!D150+RES_hhdet_in!E150-RES_hhdet_num!E150</f>
        <v>0.96096192251177648</v>
      </c>
      <c r="F150" s="67">
        <f>RES_hhdet_num!E150+RES_hhdet_in!F150-RES_hhdet_num!F150</f>
        <v>0.75</v>
      </c>
      <c r="G150" s="67">
        <f>RES_hhdet_num!F150+RES_hhdet_in!G150-RES_hhdet_num!G150</f>
        <v>0.75</v>
      </c>
      <c r="H150" s="67">
        <f>RES_hhdet_num!G150+RES_hhdet_in!H150-RES_hhdet_num!H150</f>
        <v>0.75000000000000355</v>
      </c>
      <c r="I150" s="67">
        <f>RES_hhdet_num!H150+RES_hhdet_in!I150-RES_hhdet_num!I150</f>
        <v>1.4242964615225269</v>
      </c>
      <c r="J150" s="67">
        <f>RES_hhdet_num!I150+RES_hhdet_in!J150-RES_hhdet_num!J150</f>
        <v>2.3287130020988229</v>
      </c>
      <c r="K150" s="67">
        <f>RES_hhdet_num!J150+RES_hhdet_in!K150-RES_hhdet_num!K150</f>
        <v>2.4607288301215142</v>
      </c>
      <c r="L150" s="67">
        <f>RES_hhdet_num!K150+RES_hhdet_in!L150-RES_hhdet_num!L150</f>
        <v>0.75000000000000355</v>
      </c>
      <c r="M150" s="67">
        <f>RES_hhdet_num!L150+RES_hhdet_in!M150-RES_hhdet_num!M150</f>
        <v>6.0263684161616773</v>
      </c>
      <c r="N150" s="67">
        <f>RES_hhdet_num!M150+RES_hhdet_in!N150-RES_hhdet_num!N150</f>
        <v>6.9999999999999964</v>
      </c>
      <c r="O150" s="67">
        <f>RES_hhdet_num!N150+RES_hhdet_in!O150-RES_hhdet_num!O150</f>
        <v>2</v>
      </c>
      <c r="P150" s="67">
        <f>RES_hhdet_num!O150+RES_hhdet_in!P150-RES_hhdet_num!P150</f>
        <v>0</v>
      </c>
      <c r="Q150" s="67">
        <f>RES_hhdet_num!P150+RES_hhdet_in!Q150-RES_hhdet_num!Q150</f>
        <v>3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18696.750000000029</v>
      </c>
      <c r="D153" s="67">
        <f>RES_hhdet_num!C153+RES_hhdet_in!D153-RES_hhdet_num!D153</f>
        <v>18696.75</v>
      </c>
      <c r="E153" s="67">
        <f>RES_hhdet_num!D153+RES_hhdet_in!E153-RES_hhdet_num!E153</f>
        <v>18696.75</v>
      </c>
      <c r="F153" s="67">
        <f>RES_hhdet_num!E153+RES_hhdet_in!F153-RES_hhdet_num!F153</f>
        <v>18696.750000000058</v>
      </c>
      <c r="G153" s="67">
        <f>RES_hhdet_num!F153+RES_hhdet_in!G153-RES_hhdet_num!G153</f>
        <v>18696.75</v>
      </c>
      <c r="H153" s="67">
        <f>RES_hhdet_num!G153+RES_hhdet_in!H153-RES_hhdet_num!H153</f>
        <v>18696.75</v>
      </c>
      <c r="I153" s="67">
        <f>RES_hhdet_num!H153+RES_hhdet_in!I153-RES_hhdet_num!I153</f>
        <v>18696.749999999942</v>
      </c>
      <c r="J153" s="67">
        <f>RES_hhdet_num!I153+RES_hhdet_in!J153-RES_hhdet_num!J153</f>
        <v>18696.749999999942</v>
      </c>
      <c r="K153" s="67">
        <f>RES_hhdet_num!J153+RES_hhdet_in!K153-RES_hhdet_num!K153</f>
        <v>50085.528047989937</v>
      </c>
      <c r="L153" s="67">
        <f>RES_hhdet_num!K153+RES_hhdet_in!L153-RES_hhdet_num!L153</f>
        <v>59664.253196201811</v>
      </c>
      <c r="M153" s="67">
        <f>RES_hhdet_num!L153+RES_hhdet_in!M153-RES_hhdet_num!M153</f>
        <v>56990.493068238953</v>
      </c>
      <c r="N153" s="67">
        <f>RES_hhdet_num!M153+RES_hhdet_in!N153-RES_hhdet_num!N153</f>
        <v>60374.424688433006</v>
      </c>
      <c r="O153" s="67">
        <f>RES_hhdet_num!N153+RES_hhdet_in!O153-RES_hhdet_num!O153</f>
        <v>65576.552322217729</v>
      </c>
      <c r="P153" s="67">
        <f>RES_hhdet_num!O153+RES_hhdet_in!P153-RES_hhdet_num!P153</f>
        <v>51816.849127848633</v>
      </c>
      <c r="Q153" s="67">
        <f>RES_hhdet_num!P153+RES_hhdet_in!Q153-RES_hhdet_num!Q153</f>
        <v>49912.035804945743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250.41391430418116</v>
      </c>
      <c r="D154" s="67">
        <f>RES_hhdet_num!C154+RES_hhdet_in!D154-RES_hhdet_num!D154</f>
        <v>299.42994100209307</v>
      </c>
      <c r="E154" s="67">
        <f>RES_hhdet_num!D154+RES_hhdet_in!E154-RES_hhdet_num!E154</f>
        <v>256.18633979036167</v>
      </c>
      <c r="F154" s="67">
        <f>RES_hhdet_num!E154+RES_hhdet_in!F154-RES_hhdet_num!F154</f>
        <v>247.6568628433306</v>
      </c>
      <c r="G154" s="67">
        <f>RES_hhdet_num!F154+RES_hhdet_in!G154-RES_hhdet_num!G154</f>
        <v>249.915880261045</v>
      </c>
      <c r="H154" s="67">
        <f>RES_hhdet_num!G154+RES_hhdet_in!H154-RES_hhdet_num!H154</f>
        <v>188.29063021541333</v>
      </c>
      <c r="I154" s="67">
        <f>RES_hhdet_num!H154+RES_hhdet_in!I154-RES_hhdet_num!I154</f>
        <v>164.11482620994229</v>
      </c>
      <c r="J154" s="67">
        <f>RES_hhdet_num!I154+RES_hhdet_in!J154-RES_hhdet_num!J154</f>
        <v>177.89224231000753</v>
      </c>
      <c r="K154" s="67">
        <f>RES_hhdet_num!J154+RES_hhdet_in!K154-RES_hhdet_num!K154</f>
        <v>473.82711960660254</v>
      </c>
      <c r="L154" s="67">
        <f>RES_hhdet_num!K154+RES_hhdet_in!L154-RES_hhdet_num!L154</f>
        <v>497.33066028792928</v>
      </c>
      <c r="M154" s="67">
        <f>RES_hhdet_num!L154+RES_hhdet_in!M154-RES_hhdet_num!M154</f>
        <v>450.81075847324246</v>
      </c>
      <c r="N154" s="67">
        <f>RES_hhdet_num!M154+RES_hhdet_in!N154-RES_hhdet_num!N154</f>
        <v>511.95609582855832</v>
      </c>
      <c r="O154" s="67">
        <f>RES_hhdet_num!N154+RES_hhdet_in!O154-RES_hhdet_num!O154</f>
        <v>1012.555255618443</v>
      </c>
      <c r="P154" s="67">
        <f>RES_hhdet_num!O154+RES_hhdet_in!P154-RES_hhdet_num!P154</f>
        <v>1277.6414263887036</v>
      </c>
      <c r="Q154" s="67">
        <f>RES_hhdet_num!P154+RES_hhdet_in!Q154-RES_hhdet_num!Q154</f>
        <v>811.14001448163253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120.75</v>
      </c>
      <c r="D158" s="67">
        <f>RES_hhdet_num!C158+RES_hhdet_in!D158-RES_hhdet_num!D158</f>
        <v>120.75</v>
      </c>
      <c r="E158" s="67">
        <f>RES_hhdet_num!D158+RES_hhdet_in!E158-RES_hhdet_num!E158</f>
        <v>120.75</v>
      </c>
      <c r="F158" s="67">
        <f>RES_hhdet_num!E158+RES_hhdet_in!F158-RES_hhdet_num!F158</f>
        <v>120.75</v>
      </c>
      <c r="G158" s="67">
        <f>RES_hhdet_num!F158+RES_hhdet_in!G158-RES_hhdet_num!G158</f>
        <v>120.75</v>
      </c>
      <c r="H158" s="67">
        <f>RES_hhdet_num!G158+RES_hhdet_in!H158-RES_hhdet_num!H158</f>
        <v>3358.0000000000005</v>
      </c>
      <c r="I158" s="67">
        <f>RES_hhdet_num!H158+RES_hhdet_in!I158-RES_hhdet_num!I158</f>
        <v>0</v>
      </c>
      <c r="J158" s="67">
        <f>RES_hhdet_num!I158+RES_hhdet_in!J158-RES_hhdet_num!J158</f>
        <v>120.75</v>
      </c>
      <c r="K158" s="67">
        <f>RES_hhdet_num!J158+RES_hhdet_in!K158-RES_hhdet_num!K158</f>
        <v>235.04220200018244</v>
      </c>
      <c r="L158" s="67">
        <f>RES_hhdet_num!K158+RES_hhdet_in!L158-RES_hhdet_num!L158</f>
        <v>2699.4743329090279</v>
      </c>
      <c r="M158" s="67">
        <f>RES_hhdet_num!L158+RES_hhdet_in!M158-RES_hhdet_num!M158</f>
        <v>632.42723732836293</v>
      </c>
      <c r="N158" s="67">
        <f>RES_hhdet_num!M158+RES_hhdet_in!N158-RES_hhdet_num!N158</f>
        <v>684.99999999999909</v>
      </c>
      <c r="O158" s="67">
        <f>RES_hhdet_num!N158+RES_hhdet_in!O158-RES_hhdet_num!O158</f>
        <v>783.27268191520488</v>
      </c>
      <c r="P158" s="67">
        <f>RES_hhdet_num!O158+RES_hhdet_in!P158-RES_hhdet_num!P158</f>
        <v>379.42618985854642</v>
      </c>
      <c r="Q158" s="67">
        <f>RES_hhdet_num!P158+RES_hhdet_in!Q158-RES_hhdet_num!Q158</f>
        <v>180.21468660290702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18842.25</v>
      </c>
      <c r="D159" s="83">
        <f>RES_hhdet_num!C159+RES_hhdet_in!D159-RES_hhdet_num!D159</f>
        <v>18842.25</v>
      </c>
      <c r="E159" s="83">
        <f>RES_hhdet_num!D159+RES_hhdet_in!E159-RES_hhdet_num!E159</f>
        <v>18842.25</v>
      </c>
      <c r="F159" s="83">
        <f>RES_hhdet_num!E159+RES_hhdet_in!F159-RES_hhdet_num!F159</f>
        <v>18842.25</v>
      </c>
      <c r="G159" s="83">
        <f>RES_hhdet_num!F159+RES_hhdet_in!G159-RES_hhdet_num!G159</f>
        <v>18842.25</v>
      </c>
      <c r="H159" s="83">
        <f>RES_hhdet_num!G159+RES_hhdet_in!H159-RES_hhdet_num!H159</f>
        <v>18842.250000000058</v>
      </c>
      <c r="I159" s="83">
        <f>RES_hhdet_num!H159+RES_hhdet_in!I159-RES_hhdet_num!I159</f>
        <v>18842.249999999942</v>
      </c>
      <c r="J159" s="83">
        <f>RES_hhdet_num!I159+RES_hhdet_in!J159-RES_hhdet_num!J159</f>
        <v>18842.249999999884</v>
      </c>
      <c r="K159" s="83">
        <f>RES_hhdet_num!J159+RES_hhdet_in!K159-RES_hhdet_num!K159</f>
        <v>50574.122804626415</v>
      </c>
      <c r="L159" s="83">
        <f>RES_hhdet_num!K159+RES_hhdet_in!L159-RES_hhdet_num!L159</f>
        <v>60132.577093123808</v>
      </c>
      <c r="M159" s="83">
        <f>RES_hhdet_num!L159+RES_hhdet_in!M159-RES_hhdet_num!M159</f>
        <v>57339.015404328471</v>
      </c>
      <c r="N159" s="83">
        <f>RES_hhdet_num!M159+RES_hhdet_in!N159-RES_hhdet_num!N159</f>
        <v>60678.034886463487</v>
      </c>
      <c r="O159" s="83">
        <f>RES_hhdet_num!N159+RES_hhdet_in!O159-RES_hhdet_num!O159</f>
        <v>66272.414818084915</v>
      </c>
      <c r="P159" s="83">
        <f>RES_hhdet_num!O159+RES_hhdet_in!P159-RES_hhdet_num!P159</f>
        <v>53441.459993373253</v>
      </c>
      <c r="Q159" s="83">
        <f>RES_hhdet_num!P159+RES_hhdet_in!Q159-RES_hhdet_num!Q159</f>
        <v>50358.722813397064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21497.3125</v>
      </c>
      <c r="D163" s="67">
        <f>RES_hhdet_num!C163+RES_hhdet_in!D163-RES_hhdet_num!D163</f>
        <v>21497.3125</v>
      </c>
      <c r="E163" s="67">
        <f>RES_hhdet_num!D163+RES_hhdet_in!E163-RES_hhdet_num!E163</f>
        <v>21497.312499999942</v>
      </c>
      <c r="F163" s="67">
        <f>RES_hhdet_num!E163+RES_hhdet_in!F163-RES_hhdet_num!F163</f>
        <v>21497.312500000058</v>
      </c>
      <c r="G163" s="67">
        <f>RES_hhdet_num!F163+RES_hhdet_in!G163-RES_hhdet_num!G163</f>
        <v>21497.312499999942</v>
      </c>
      <c r="H163" s="67">
        <f>RES_hhdet_num!G163+RES_hhdet_in!H163-RES_hhdet_num!H163</f>
        <v>21497.312500000058</v>
      </c>
      <c r="I163" s="67">
        <f>RES_hhdet_num!H163+RES_hhdet_in!I163-RES_hhdet_num!I163</f>
        <v>21497.312499999942</v>
      </c>
      <c r="J163" s="67">
        <f>RES_hhdet_num!I163+RES_hhdet_in!J163-RES_hhdet_num!J163</f>
        <v>21497.312500000058</v>
      </c>
      <c r="K163" s="67">
        <f>RES_hhdet_num!J163+RES_hhdet_in!K163-RES_hhdet_num!K163</f>
        <v>21497.312499999942</v>
      </c>
      <c r="L163" s="67">
        <f>RES_hhdet_num!K163+RES_hhdet_in!L163-RES_hhdet_num!L163</f>
        <v>21497.312500000116</v>
      </c>
      <c r="M163" s="67">
        <f>RES_hhdet_num!L163+RES_hhdet_in!M163-RES_hhdet_num!M163</f>
        <v>21497.312500000146</v>
      </c>
      <c r="N163" s="67">
        <f>RES_hhdet_num!M163+RES_hhdet_in!N163-RES_hhdet_num!N163</f>
        <v>21497.312499999913</v>
      </c>
      <c r="O163" s="67">
        <f>RES_hhdet_num!N163+RES_hhdet_in!O163-RES_hhdet_num!O163</f>
        <v>21497.3125</v>
      </c>
      <c r="P163" s="67">
        <f>RES_hhdet_num!O163+RES_hhdet_in!P163-RES_hhdet_num!P163</f>
        <v>21497.312499999942</v>
      </c>
      <c r="Q163" s="67">
        <f>RES_hhdet_num!P163+RES_hhdet_in!Q163-RES_hhdet_num!Q163</f>
        <v>21497.3125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982</v>
      </c>
      <c r="D165" s="67">
        <f>RES_hhdet_num!C165+RES_hhdet_in!D165-RES_hhdet_num!D165</f>
        <v>819.75</v>
      </c>
      <c r="E165" s="67">
        <f>RES_hhdet_num!D165+RES_hhdet_in!E165-RES_hhdet_num!E165</f>
        <v>1029</v>
      </c>
      <c r="F165" s="67">
        <f>RES_hhdet_num!E165+RES_hhdet_in!F165-RES_hhdet_num!F165</f>
        <v>819.75</v>
      </c>
      <c r="G165" s="67">
        <f>RES_hhdet_num!F165+RES_hhdet_in!G165-RES_hhdet_num!G165</f>
        <v>900.5</v>
      </c>
      <c r="H165" s="67">
        <f>RES_hhdet_num!G165+RES_hhdet_in!H165-RES_hhdet_num!H165</f>
        <v>1155.2500000000018</v>
      </c>
      <c r="I165" s="67">
        <f>RES_hhdet_num!H165+RES_hhdet_in!I165-RES_hhdet_num!I165</f>
        <v>1107.9999999999964</v>
      </c>
      <c r="J165" s="67">
        <f>RES_hhdet_num!I165+RES_hhdet_in!J165-RES_hhdet_num!J165</f>
        <v>2912</v>
      </c>
      <c r="K165" s="67">
        <f>RES_hhdet_num!J165+RES_hhdet_in!K165-RES_hhdet_num!K165</f>
        <v>1802</v>
      </c>
      <c r="L165" s="67">
        <f>RES_hhdet_num!K165+RES_hhdet_in!L165-RES_hhdet_num!L165</f>
        <v>1686.0000000000018</v>
      </c>
      <c r="M165" s="67">
        <f>RES_hhdet_num!L165+RES_hhdet_in!M165-RES_hhdet_num!M165</f>
        <v>1305.0000000000036</v>
      </c>
      <c r="N165" s="67">
        <f>RES_hhdet_num!M165+RES_hhdet_in!N165-RES_hhdet_num!N165</f>
        <v>1118.0000000000018</v>
      </c>
      <c r="O165" s="67">
        <f>RES_hhdet_num!N165+RES_hhdet_in!O165-RES_hhdet_num!O165</f>
        <v>1273</v>
      </c>
      <c r="P165" s="67">
        <f>RES_hhdet_num!O165+RES_hhdet_in!P165-RES_hhdet_num!P165</f>
        <v>1631</v>
      </c>
      <c r="Q165" s="67">
        <f>RES_hhdet_num!P165+RES_hhdet_in!Q165-RES_hhdet_num!Q165</f>
        <v>1558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183.6044793130377</v>
      </c>
      <c r="D167" s="67">
        <f>RES_hhdet_num!C167+RES_hhdet_in!D167-RES_hhdet_num!D167</f>
        <v>184.64819759551119</v>
      </c>
      <c r="E167" s="67">
        <f>RES_hhdet_num!D167+RES_hhdet_in!E167-RES_hhdet_num!E167</f>
        <v>199.26481123862686</v>
      </c>
      <c r="F167" s="67">
        <f>RES_hhdet_num!E167+RES_hhdet_in!F167-RES_hhdet_num!F167</f>
        <v>169.84402352187453</v>
      </c>
      <c r="G167" s="67">
        <f>RES_hhdet_num!F167+RES_hhdet_in!G167-RES_hhdet_num!G167</f>
        <v>145.34218747334762</v>
      </c>
      <c r="H167" s="67">
        <f>RES_hhdet_num!G167+RES_hhdet_in!H167-RES_hhdet_num!H167</f>
        <v>173.60097828222524</v>
      </c>
      <c r="I167" s="67">
        <f>RES_hhdet_num!H167+RES_hhdet_in!I167-RES_hhdet_num!I167</f>
        <v>180.85227138187565</v>
      </c>
      <c r="J167" s="67">
        <f>RES_hhdet_num!I167+RES_hhdet_in!J167-RES_hhdet_num!J167</f>
        <v>215.32137886840064</v>
      </c>
      <c r="K167" s="67">
        <f>RES_hhdet_num!J167+RES_hhdet_in!K167-RES_hhdet_num!K167</f>
        <v>391.62839776768351</v>
      </c>
      <c r="L167" s="67">
        <f>RES_hhdet_num!K167+RES_hhdet_in!L167-RES_hhdet_num!L167</f>
        <v>204.56944590253761</v>
      </c>
      <c r="M167" s="67">
        <f>RES_hhdet_num!L167+RES_hhdet_in!M167-RES_hhdet_num!M167</f>
        <v>736.46078779578738</v>
      </c>
      <c r="N167" s="67">
        <f>RES_hhdet_num!M167+RES_hhdet_in!N167-RES_hhdet_num!N167</f>
        <v>699.09526780325268</v>
      </c>
      <c r="O167" s="67">
        <f>RES_hhdet_num!N167+RES_hhdet_in!O167-RES_hhdet_num!O167</f>
        <v>342.02812989337258</v>
      </c>
      <c r="P167" s="67">
        <f>RES_hhdet_num!O167+RES_hhdet_in!P167-RES_hhdet_num!P167</f>
        <v>105.40635342341443</v>
      </c>
      <c r="Q167" s="67">
        <f>RES_hhdet_num!P167+RES_hhdet_in!Q167-RES_hhdet_num!Q167</f>
        <v>260.99999999999989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3.2108915216359861</v>
      </c>
      <c r="D168" s="67">
        <f>RES_hhdet_num!C168+RES_hhdet_in!D168-RES_hhdet_num!D168</f>
        <v>2.1757413536947539</v>
      </c>
      <c r="E168" s="67">
        <f>RES_hhdet_num!D168+RES_hhdet_in!E168-RES_hhdet_num!E168</f>
        <v>2.1315864298196665</v>
      </c>
      <c r="F168" s="67">
        <f>RES_hhdet_num!E168+RES_hhdet_in!F168-RES_hhdet_num!F168</f>
        <v>2.1558093643425629</v>
      </c>
      <c r="G168" s="67">
        <f>RES_hhdet_num!F168+RES_hhdet_in!G168-RES_hhdet_num!G168</f>
        <v>2.0413562681215396</v>
      </c>
      <c r="H168" s="67">
        <f>RES_hhdet_num!G168+RES_hhdet_in!H168-RES_hhdet_num!H168</f>
        <v>2.0717172982934535</v>
      </c>
      <c r="I168" s="67">
        <f>RES_hhdet_num!H168+RES_hhdet_in!I168-RES_hhdet_num!I168</f>
        <v>2.5059188183405681</v>
      </c>
      <c r="J168" s="67">
        <f>RES_hhdet_num!I168+RES_hhdet_in!J168-RES_hhdet_num!J168</f>
        <v>8.6125062970162034</v>
      </c>
      <c r="K168" s="67">
        <f>RES_hhdet_num!J168+RES_hhdet_in!K168-RES_hhdet_num!K168</f>
        <v>8.2328274551262695</v>
      </c>
      <c r="L168" s="67">
        <f>RES_hhdet_num!K168+RES_hhdet_in!L168-RES_hhdet_num!L168</f>
        <v>1.9291764126619952</v>
      </c>
      <c r="M168" s="67">
        <f>RES_hhdet_num!L168+RES_hhdet_in!M168-RES_hhdet_num!M168</f>
        <v>10.12661765111153</v>
      </c>
      <c r="N168" s="67">
        <f>RES_hhdet_num!M168+RES_hhdet_in!N168-RES_hhdet_num!N168</f>
        <v>11.321102832459161</v>
      </c>
      <c r="O168" s="67">
        <f>RES_hhdet_num!N168+RES_hhdet_in!O168-RES_hhdet_num!O168</f>
        <v>4.7311226985253185</v>
      </c>
      <c r="P168" s="67">
        <f>RES_hhdet_num!O168+RES_hhdet_in!P168-RES_hhdet_num!P168</f>
        <v>0.788817511839774</v>
      </c>
      <c r="Q168" s="67">
        <f>RES_hhdet_num!P168+RES_hhdet_in!Q168-RES_hhdet_num!Q168</f>
        <v>6.4318531468697202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31794</v>
      </c>
      <c r="D171" s="67">
        <f>RES_hhdet_num!C171+RES_hhdet_in!D171-RES_hhdet_num!D171</f>
        <v>31794</v>
      </c>
      <c r="E171" s="67">
        <f>RES_hhdet_num!D171+RES_hhdet_in!E171-RES_hhdet_num!E171</f>
        <v>31793.999999999942</v>
      </c>
      <c r="F171" s="67">
        <f>RES_hhdet_num!E171+RES_hhdet_in!F171-RES_hhdet_num!F171</f>
        <v>31794</v>
      </c>
      <c r="G171" s="67">
        <f>RES_hhdet_num!F171+RES_hhdet_in!G171-RES_hhdet_num!G171</f>
        <v>31793.999999999942</v>
      </c>
      <c r="H171" s="67">
        <f>RES_hhdet_num!G171+RES_hhdet_in!H171-RES_hhdet_num!H171</f>
        <v>31794.000000000116</v>
      </c>
      <c r="I171" s="67">
        <f>RES_hhdet_num!H171+RES_hhdet_in!I171-RES_hhdet_num!I171</f>
        <v>31793.999999999942</v>
      </c>
      <c r="J171" s="67">
        <f>RES_hhdet_num!I171+RES_hhdet_in!J171-RES_hhdet_num!J171</f>
        <v>39818.252349339891</v>
      </c>
      <c r="K171" s="67">
        <f>RES_hhdet_num!J171+RES_hhdet_in!K171-RES_hhdet_num!K171</f>
        <v>50475.829503783898</v>
      </c>
      <c r="L171" s="67">
        <f>RES_hhdet_num!K171+RES_hhdet_in!L171-RES_hhdet_num!L171</f>
        <v>49676.41728940513</v>
      </c>
      <c r="M171" s="67">
        <f>RES_hhdet_num!L171+RES_hhdet_in!M171-RES_hhdet_num!M171</f>
        <v>44819.291297991847</v>
      </c>
      <c r="N171" s="67">
        <f>RES_hhdet_num!M171+RES_hhdet_in!N171-RES_hhdet_num!N171</f>
        <v>50123.131958839396</v>
      </c>
      <c r="O171" s="67">
        <f>RES_hhdet_num!N171+RES_hhdet_in!O171-RES_hhdet_num!O171</f>
        <v>50748.40278512353</v>
      </c>
      <c r="P171" s="67">
        <f>RES_hhdet_num!O171+RES_hhdet_in!P171-RES_hhdet_num!P171</f>
        <v>44994.152124293643</v>
      </c>
      <c r="Q171" s="67">
        <f>RES_hhdet_num!P171+RES_hhdet_in!Q171-RES_hhdet_num!Q171</f>
        <v>43456.657559677347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262.5</v>
      </c>
      <c r="D172" s="67">
        <f>RES_hhdet_num!C172+RES_hhdet_in!D172-RES_hhdet_num!D172</f>
        <v>262.5</v>
      </c>
      <c r="E172" s="67">
        <f>RES_hhdet_num!D172+RES_hhdet_in!E172-RES_hhdet_num!E172</f>
        <v>293.25632707932709</v>
      </c>
      <c r="F172" s="67">
        <f>RES_hhdet_num!E172+RES_hhdet_in!F172-RES_hhdet_num!F172</f>
        <v>262.5</v>
      </c>
      <c r="G172" s="67">
        <f>RES_hhdet_num!F172+RES_hhdet_in!G172-RES_hhdet_num!G172</f>
        <v>262.5</v>
      </c>
      <c r="H172" s="67">
        <f>RES_hhdet_num!G172+RES_hhdet_in!H172-RES_hhdet_num!H172</f>
        <v>262.50000000000045</v>
      </c>
      <c r="I172" s="67">
        <f>RES_hhdet_num!H172+RES_hhdet_in!I172-RES_hhdet_num!I172</f>
        <v>394.9419433932726</v>
      </c>
      <c r="J172" s="67">
        <f>RES_hhdet_num!I172+RES_hhdet_in!J172-RES_hhdet_num!J172</f>
        <v>262.5</v>
      </c>
      <c r="K172" s="67">
        <f>RES_hhdet_num!J172+RES_hhdet_in!K172-RES_hhdet_num!K172</f>
        <v>589.70022960671031</v>
      </c>
      <c r="L172" s="67">
        <f>RES_hhdet_num!K172+RES_hhdet_in!L172-RES_hhdet_num!L172</f>
        <v>410.34414954418207</v>
      </c>
      <c r="M172" s="67">
        <f>RES_hhdet_num!L172+RES_hhdet_in!M172-RES_hhdet_num!M172</f>
        <v>368.04259967678172</v>
      </c>
      <c r="N172" s="67">
        <f>RES_hhdet_num!M172+RES_hhdet_in!N172-RES_hhdet_num!N172</f>
        <v>407.80537404675943</v>
      </c>
      <c r="O172" s="67">
        <f>RES_hhdet_num!N172+RES_hhdet_in!O172-RES_hhdet_num!O172</f>
        <v>892.91825861793222</v>
      </c>
      <c r="P172" s="67">
        <f>RES_hhdet_num!O172+RES_hhdet_in!P172-RES_hhdet_num!P172</f>
        <v>1063.4580712868192</v>
      </c>
      <c r="Q172" s="67">
        <f>RES_hhdet_num!P172+RES_hhdet_in!Q172-RES_hhdet_num!Q172</f>
        <v>393.38404448042002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204.75</v>
      </c>
      <c r="D176" s="67">
        <f>RES_hhdet_num!C176+RES_hhdet_in!D176-RES_hhdet_num!D176</f>
        <v>230.96842459221261</v>
      </c>
      <c r="E176" s="67">
        <f>RES_hhdet_num!D176+RES_hhdet_in!E176-RES_hhdet_num!E176</f>
        <v>204.75</v>
      </c>
      <c r="F176" s="67">
        <f>RES_hhdet_num!E176+RES_hhdet_in!F176-RES_hhdet_num!F176</f>
        <v>212.45916505051355</v>
      </c>
      <c r="G176" s="67">
        <f>RES_hhdet_num!F176+RES_hhdet_in!G176-RES_hhdet_num!G176</f>
        <v>204.75</v>
      </c>
      <c r="H176" s="67">
        <f>RES_hhdet_num!G176+RES_hhdet_in!H176-RES_hhdet_num!H176</f>
        <v>3369.7709117963645</v>
      </c>
      <c r="I176" s="67">
        <f>RES_hhdet_num!H176+RES_hhdet_in!I176-RES_hhdet_num!I176</f>
        <v>204.74999999999909</v>
      </c>
      <c r="J176" s="67">
        <f>RES_hhdet_num!I176+RES_hhdet_in!J176-RES_hhdet_num!J176</f>
        <v>204.75</v>
      </c>
      <c r="K176" s="67">
        <f>RES_hhdet_num!J176+RES_hhdet_in!K176-RES_hhdet_num!K176</f>
        <v>336.3615667864342</v>
      </c>
      <c r="L176" s="67">
        <f>RES_hhdet_num!K176+RES_hhdet_in!L176-RES_hhdet_num!L176</f>
        <v>1918.4359395946135</v>
      </c>
      <c r="M176" s="67">
        <f>RES_hhdet_num!L176+RES_hhdet_in!M176-RES_hhdet_num!M176</f>
        <v>675.89986943256054</v>
      </c>
      <c r="N176" s="67">
        <f>RES_hhdet_num!M176+RES_hhdet_in!N176-RES_hhdet_num!N176</f>
        <v>656.29633729164425</v>
      </c>
      <c r="O176" s="67">
        <f>RES_hhdet_num!N176+RES_hhdet_in!O176-RES_hhdet_num!O176</f>
        <v>413.96027838964892</v>
      </c>
      <c r="P176" s="67">
        <f>RES_hhdet_num!O176+RES_hhdet_in!P176-RES_hhdet_num!P176</f>
        <v>237.520911796365</v>
      </c>
      <c r="Q176" s="67">
        <f>RES_hhdet_num!P176+RES_hhdet_in!Q176-RES_hhdet_num!Q176</f>
        <v>265.20831242005033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32040.750000000058</v>
      </c>
      <c r="D177" s="83">
        <f>RES_hhdet_num!C177+RES_hhdet_in!D177-RES_hhdet_num!D177</f>
        <v>32040.75</v>
      </c>
      <c r="E177" s="83">
        <f>RES_hhdet_num!D177+RES_hhdet_in!E177-RES_hhdet_num!E177</f>
        <v>32040.75</v>
      </c>
      <c r="F177" s="83">
        <f>RES_hhdet_num!E177+RES_hhdet_in!F177-RES_hhdet_num!F177</f>
        <v>32040.749999999942</v>
      </c>
      <c r="G177" s="83">
        <f>RES_hhdet_num!F177+RES_hhdet_in!G177-RES_hhdet_num!G177</f>
        <v>32040.75</v>
      </c>
      <c r="H177" s="83">
        <f>RES_hhdet_num!G177+RES_hhdet_in!H177-RES_hhdet_num!H177</f>
        <v>32040.750000000058</v>
      </c>
      <c r="I177" s="83">
        <f>RES_hhdet_num!H177+RES_hhdet_in!I177-RES_hhdet_num!I177</f>
        <v>32040.749999999884</v>
      </c>
      <c r="J177" s="83">
        <f>RES_hhdet_num!I177+RES_hhdet_in!J177-RES_hhdet_num!J177</f>
        <v>39330.434443154489</v>
      </c>
      <c r="K177" s="83">
        <f>RES_hhdet_num!J177+RES_hhdet_in!K177-RES_hhdet_num!K177</f>
        <v>50886.450933213637</v>
      </c>
      <c r="L177" s="83">
        <f>RES_hhdet_num!K177+RES_hhdet_in!L177-RES_hhdet_num!L177</f>
        <v>50013.094075407716</v>
      </c>
      <c r="M177" s="83">
        <f>RES_hhdet_num!L177+RES_hhdet_in!M177-RES_hhdet_num!M177</f>
        <v>45122.389290210645</v>
      </c>
      <c r="N177" s="83">
        <f>RES_hhdet_num!M177+RES_hhdet_in!N177-RES_hhdet_num!N177</f>
        <v>50446.603334949468</v>
      </c>
      <c r="O177" s="83">
        <f>RES_hhdet_num!N177+RES_hhdet_in!O177-RES_hhdet_num!O177</f>
        <v>51521.852221610316</v>
      </c>
      <c r="P177" s="83">
        <f>RES_hhdet_num!O177+RES_hhdet_in!P177-RES_hhdet_num!P177</f>
        <v>46086.291588203603</v>
      </c>
      <c r="Q177" s="83">
        <f>RES_hhdet_num!P177+RES_hhdet_in!Q177-RES_hhdet_num!Q177</f>
        <v>43824.604187579913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244.125</v>
      </c>
      <c r="D5" s="67">
        <v>219.125</v>
      </c>
      <c r="E5" s="67">
        <v>45.125000000000007</v>
      </c>
      <c r="F5" s="67">
        <v>803.12499999999989</v>
      </c>
      <c r="G5" s="67">
        <v>465.12499999999994</v>
      </c>
      <c r="H5" s="67">
        <v>400.125</v>
      </c>
      <c r="I5" s="67">
        <v>6.1249999999999991</v>
      </c>
      <c r="J5" s="67">
        <v>0</v>
      </c>
      <c r="K5" s="67">
        <v>170.12500000000003</v>
      </c>
      <c r="L5" s="67">
        <v>348.125</v>
      </c>
      <c r="M5" s="67">
        <v>0</v>
      </c>
      <c r="N5" s="67">
        <v>101.125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21</v>
      </c>
      <c r="D8" s="67">
        <v>13.25</v>
      </c>
      <c r="E8" s="67">
        <v>13</v>
      </c>
      <c r="F8" s="67">
        <v>24.25</v>
      </c>
      <c r="G8" s="67">
        <v>22.5</v>
      </c>
      <c r="H8" s="67">
        <v>36.75</v>
      </c>
      <c r="I8" s="67">
        <v>28</v>
      </c>
      <c r="J8" s="67">
        <v>0</v>
      </c>
      <c r="K8" s="67">
        <v>23</v>
      </c>
      <c r="L8" s="67">
        <v>36</v>
      </c>
      <c r="M8" s="67">
        <v>11</v>
      </c>
      <c r="N8" s="67">
        <v>18</v>
      </c>
      <c r="O8" s="67">
        <v>15</v>
      </c>
      <c r="P8" s="67">
        <v>22.000000000000004</v>
      </c>
      <c r="Q8" s="67">
        <v>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1.5189567157478163</v>
      </c>
      <c r="D11" s="67">
        <v>1.6223985900197171</v>
      </c>
      <c r="E11" s="67">
        <v>1.1273958507013389</v>
      </c>
      <c r="F11" s="67">
        <v>3.9999999999999916</v>
      </c>
      <c r="G11" s="67">
        <v>2.0000000000000071</v>
      </c>
      <c r="H11" s="67">
        <v>2.0313840976643016</v>
      </c>
      <c r="I11" s="67">
        <v>1.2328198813361473</v>
      </c>
      <c r="J11" s="67">
        <v>0</v>
      </c>
      <c r="K11" s="67">
        <v>1.731043284252181</v>
      </c>
      <c r="L11" s="67">
        <v>2.6276014099802834</v>
      </c>
      <c r="M11" s="67">
        <v>0.2177802170138125</v>
      </c>
      <c r="N11" s="67">
        <v>2.3064646270805662</v>
      </c>
      <c r="O11" s="67">
        <v>2.25</v>
      </c>
      <c r="P11" s="67">
        <v>2.25</v>
      </c>
      <c r="Q11" s="67">
        <v>0.25000000000000006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419.5</v>
      </c>
      <c r="D15" s="67">
        <v>397.5</v>
      </c>
      <c r="E15" s="67">
        <v>359.99967344823006</v>
      </c>
      <c r="F15" s="67">
        <v>974.49999999999943</v>
      </c>
      <c r="G15" s="67">
        <v>630.5000000000008</v>
      </c>
      <c r="H15" s="67">
        <v>561.5</v>
      </c>
      <c r="I15" s="67">
        <v>358.53460164043247</v>
      </c>
      <c r="J15" s="67">
        <v>0</v>
      </c>
      <c r="K15" s="67">
        <v>589.86604283225392</v>
      </c>
      <c r="L15" s="67">
        <v>732.20172929105843</v>
      </c>
      <c r="M15" s="67">
        <v>44.770380082254533</v>
      </c>
      <c r="N15" s="67">
        <v>892.28555131305461</v>
      </c>
      <c r="O15" s="67">
        <v>542.06567796610182</v>
      </c>
      <c r="P15" s="67">
        <v>589.36763372620123</v>
      </c>
      <c r="Q15" s="67">
        <v>24.301825993555312</v>
      </c>
    </row>
    <row r="16" spans="1:17" ht="12" customHeight="1" x14ac:dyDescent="0.25">
      <c r="A16" s="23" t="s">
        <v>141</v>
      </c>
      <c r="B16" s="67"/>
      <c r="C16" s="67">
        <v>5.4999999999999947</v>
      </c>
      <c r="D16" s="67">
        <v>3.0363683072581922</v>
      </c>
      <c r="E16" s="67">
        <v>2.997930701068622</v>
      </c>
      <c r="F16" s="67">
        <v>8.0867619752930597</v>
      </c>
      <c r="G16" s="67">
        <v>14.5</v>
      </c>
      <c r="H16" s="67">
        <v>18.500000000000007</v>
      </c>
      <c r="I16" s="67">
        <v>4.3575784782313338</v>
      </c>
      <c r="J16" s="67">
        <v>0</v>
      </c>
      <c r="K16" s="67">
        <v>4.5279138834937056</v>
      </c>
      <c r="L16" s="67">
        <v>14.295669298961291</v>
      </c>
      <c r="M16" s="67">
        <v>0.13683970073165705</v>
      </c>
      <c r="N16" s="67">
        <v>9.6579840598647788</v>
      </c>
      <c r="O16" s="67">
        <v>13.913628451618852</v>
      </c>
      <c r="P16" s="67">
        <v>21.241276506553394</v>
      </c>
      <c r="Q16" s="67">
        <v>0.69817400644468308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40.749999999999915</v>
      </c>
      <c r="D21" s="67">
        <v>2.4405375948332506</v>
      </c>
      <c r="E21" s="67">
        <v>7.2449258372954697</v>
      </c>
      <c r="F21" s="67">
        <v>10.147870305365988</v>
      </c>
      <c r="G21" s="67">
        <v>19.576094602904092</v>
      </c>
      <c r="H21" s="67">
        <v>1.4546223007390766</v>
      </c>
      <c r="I21" s="67">
        <v>21.204622300739079</v>
      </c>
      <c r="J21" s="67">
        <v>10.963471708072005</v>
      </c>
      <c r="K21" s="67">
        <v>10.963471708072021</v>
      </c>
      <c r="L21" s="67">
        <v>5.2189350261926375</v>
      </c>
      <c r="M21" s="67">
        <v>2.693925253311523</v>
      </c>
      <c r="N21" s="67">
        <v>18</v>
      </c>
      <c r="O21" s="67">
        <v>25</v>
      </c>
      <c r="P21" s="67">
        <v>24.000000000000007</v>
      </c>
      <c r="Q21" s="67">
        <v>26.999999999999904</v>
      </c>
    </row>
    <row r="22" spans="1:17" ht="12" customHeight="1" x14ac:dyDescent="0.25">
      <c r="A22" s="29" t="s">
        <v>140</v>
      </c>
      <c r="B22" s="83"/>
      <c r="C22" s="83">
        <v>386.00000000000011</v>
      </c>
      <c r="D22" s="83">
        <v>400.99999999999994</v>
      </c>
      <c r="E22" s="83">
        <v>357.84182189893704</v>
      </c>
      <c r="F22" s="83">
        <v>976.00000000000091</v>
      </c>
      <c r="G22" s="83">
        <v>635</v>
      </c>
      <c r="H22" s="83">
        <v>637.00000000000023</v>
      </c>
      <c r="I22" s="83">
        <v>343.54627556422395</v>
      </c>
      <c r="J22" s="83">
        <v>0</v>
      </c>
      <c r="K22" s="83">
        <v>584.43446240516664</v>
      </c>
      <c r="L22" s="83">
        <v>768.3206117575379</v>
      </c>
      <c r="M22" s="83">
        <v>48.747065304810661</v>
      </c>
      <c r="N22" s="83">
        <v>882.51493751570445</v>
      </c>
      <c r="O22" s="83">
        <v>536.62500000000011</v>
      </c>
      <c r="P22" s="83">
        <v>663.62499999999989</v>
      </c>
      <c r="Q22" s="83">
        <v>2.0327431659102366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71121.5</v>
      </c>
      <c r="D45" s="67">
        <v>7258.5</v>
      </c>
      <c r="E45" s="67">
        <v>26335.500000000004</v>
      </c>
      <c r="F45" s="67">
        <v>0</v>
      </c>
      <c r="G45" s="67">
        <v>2055.5</v>
      </c>
      <c r="H45" s="67">
        <v>1377.5</v>
      </c>
      <c r="I45" s="67">
        <v>26900.500000000004</v>
      </c>
      <c r="J45" s="67">
        <v>0</v>
      </c>
      <c r="K45" s="67">
        <v>12100.5</v>
      </c>
      <c r="L45" s="67">
        <v>24653.5</v>
      </c>
      <c r="M45" s="67">
        <v>5004.4999999999991</v>
      </c>
      <c r="N45" s="67">
        <v>17220.5</v>
      </c>
      <c r="O45" s="67">
        <v>13610.499999999998</v>
      </c>
      <c r="P45" s="67">
        <v>18478.5</v>
      </c>
      <c r="Q45" s="67">
        <v>10152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2947</v>
      </c>
      <c r="D48" s="67">
        <v>1086</v>
      </c>
      <c r="E48" s="67">
        <v>1092</v>
      </c>
      <c r="F48" s="67">
        <v>778</v>
      </c>
      <c r="G48" s="67">
        <v>728</v>
      </c>
      <c r="H48" s="67">
        <v>1131</v>
      </c>
      <c r="I48" s="67">
        <v>2064.25</v>
      </c>
      <c r="J48" s="67">
        <v>868</v>
      </c>
      <c r="K48" s="67">
        <v>3170</v>
      </c>
      <c r="L48" s="67">
        <v>2942</v>
      </c>
      <c r="M48" s="67">
        <v>2003</v>
      </c>
      <c r="N48" s="67">
        <v>1276</v>
      </c>
      <c r="O48" s="67">
        <v>1578</v>
      </c>
      <c r="P48" s="67">
        <v>761</v>
      </c>
      <c r="Q48" s="67">
        <v>1453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57017.750000000036</v>
      </c>
      <c r="D50" s="67">
        <v>6544.9333455976102</v>
      </c>
      <c r="E50" s="67">
        <v>18411.883273218984</v>
      </c>
      <c r="F50" s="67">
        <v>0</v>
      </c>
      <c r="G50" s="67">
        <v>4839.2812562071167</v>
      </c>
      <c r="H50" s="67">
        <v>5192.0369996734771</v>
      </c>
      <c r="I50" s="67">
        <v>20493.582096390186</v>
      </c>
      <c r="J50" s="67">
        <v>3168.593220474083</v>
      </c>
      <c r="K50" s="67">
        <v>14267.712614495153</v>
      </c>
      <c r="L50" s="67">
        <v>25940.257393537402</v>
      </c>
      <c r="M50" s="67">
        <v>7232.6921133219521</v>
      </c>
      <c r="N50" s="67">
        <v>17643.344125903423</v>
      </c>
      <c r="O50" s="67">
        <v>13610.371467457544</v>
      </c>
      <c r="P50" s="67">
        <v>22184.627833068698</v>
      </c>
      <c r="Q50" s="67">
        <v>9599.8272233884345</v>
      </c>
    </row>
    <row r="51" spans="1:17" ht="12" customHeight="1" x14ac:dyDescent="0.25">
      <c r="A51" s="23" t="s">
        <v>164</v>
      </c>
      <c r="B51" s="67"/>
      <c r="C51" s="67">
        <v>858.06505345984579</v>
      </c>
      <c r="D51" s="67">
        <v>50.980930403830897</v>
      </c>
      <c r="E51" s="67">
        <v>136.70652420418543</v>
      </c>
      <c r="F51" s="67">
        <v>0</v>
      </c>
      <c r="G51" s="67">
        <v>524.24999999997294</v>
      </c>
      <c r="H51" s="67">
        <v>756.24999999998295</v>
      </c>
      <c r="I51" s="67">
        <v>182.86619959298548</v>
      </c>
      <c r="J51" s="67">
        <v>708.50017270336878</v>
      </c>
      <c r="K51" s="67">
        <v>157.2605265439816</v>
      </c>
      <c r="L51" s="67">
        <v>902.66403649485051</v>
      </c>
      <c r="M51" s="67">
        <v>235.80788667805177</v>
      </c>
      <c r="N51" s="67">
        <v>404.15587409656666</v>
      </c>
      <c r="O51" s="67">
        <v>339.12853254248034</v>
      </c>
      <c r="P51" s="67">
        <v>601.87216693130517</v>
      </c>
      <c r="Q51" s="67">
        <v>427.17277661156243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17564.265706188711</v>
      </c>
      <c r="D54" s="67">
        <v>1780.1938173399747</v>
      </c>
      <c r="E54" s="67">
        <v>9614.2500000000528</v>
      </c>
      <c r="F54" s="67">
        <v>0</v>
      </c>
      <c r="G54" s="67">
        <v>410.80987009425053</v>
      </c>
      <c r="H54" s="67">
        <v>75.117440591422351</v>
      </c>
      <c r="I54" s="67">
        <v>9055.2499999999636</v>
      </c>
      <c r="J54" s="67">
        <v>0</v>
      </c>
      <c r="K54" s="67">
        <v>11325.239368642184</v>
      </c>
      <c r="L54" s="67">
        <v>4014.6191828726919</v>
      </c>
      <c r="M54" s="67">
        <v>5265.9180433833599</v>
      </c>
      <c r="N54" s="67">
        <v>4143.5911594517247</v>
      </c>
      <c r="O54" s="67">
        <v>3626.7975029878935</v>
      </c>
      <c r="P54" s="67">
        <v>2826.2304860296231</v>
      </c>
      <c r="Q54" s="67">
        <v>507.71551948213732</v>
      </c>
    </row>
    <row r="55" spans="1:17" ht="12" customHeight="1" x14ac:dyDescent="0.25">
      <c r="A55" s="23" t="s">
        <v>141</v>
      </c>
      <c r="B55" s="67"/>
      <c r="C55" s="67">
        <v>190.37912311915773</v>
      </c>
      <c r="D55" s="67">
        <v>15.345458661466802</v>
      </c>
      <c r="E55" s="67">
        <v>65.500000000000142</v>
      </c>
      <c r="F55" s="67">
        <v>0</v>
      </c>
      <c r="G55" s="67">
        <v>82.499999999981753</v>
      </c>
      <c r="H55" s="67">
        <v>90.49999999999288</v>
      </c>
      <c r="I55" s="67">
        <v>78.984171907478057</v>
      </c>
      <c r="J55" s="67">
        <v>1.9329443691068495</v>
      </c>
      <c r="K55" s="67">
        <v>225.9059820799973</v>
      </c>
      <c r="L55" s="67">
        <v>106.85938659779137</v>
      </c>
      <c r="M55" s="67">
        <v>56.992159193468012</v>
      </c>
      <c r="N55" s="67">
        <v>109.42911337852556</v>
      </c>
      <c r="O55" s="67">
        <v>123.10216798720489</v>
      </c>
      <c r="P55" s="67">
        <v>74.248277491067981</v>
      </c>
      <c r="Q55" s="67">
        <v>57.634956198415892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3743.5000000000018</v>
      </c>
      <c r="D59" s="67">
        <v>51.156170606691099</v>
      </c>
      <c r="E59" s="67">
        <v>807.5</v>
      </c>
      <c r="F59" s="67">
        <v>0</v>
      </c>
      <c r="G59" s="67">
        <v>500.65632103789136</v>
      </c>
      <c r="H59" s="67">
        <v>3.2976665562940384</v>
      </c>
      <c r="I59" s="67">
        <v>1483.5</v>
      </c>
      <c r="J59" s="67">
        <v>1568.5</v>
      </c>
      <c r="K59" s="67">
        <v>1460.6382308097759</v>
      </c>
      <c r="L59" s="67">
        <v>168.81569475683989</v>
      </c>
      <c r="M59" s="67">
        <v>16.691909795166357</v>
      </c>
      <c r="N59" s="67">
        <v>16.946166492449034</v>
      </c>
      <c r="O59" s="67">
        <v>1028.6976465891021</v>
      </c>
      <c r="P59" s="67">
        <v>354.6035579740211</v>
      </c>
      <c r="Q59" s="67">
        <v>3301.000000000005</v>
      </c>
    </row>
    <row r="60" spans="1:17" ht="12" customHeight="1" x14ac:dyDescent="0.25">
      <c r="A60" s="29" t="s">
        <v>140</v>
      </c>
      <c r="B60" s="83"/>
      <c r="C60" s="83">
        <v>81293.25</v>
      </c>
      <c r="D60" s="83">
        <v>27881.906170606693</v>
      </c>
      <c r="E60" s="83">
        <v>39443.25</v>
      </c>
      <c r="F60" s="83">
        <v>18660.25</v>
      </c>
      <c r="G60" s="83">
        <v>27281.729095628776</v>
      </c>
      <c r="H60" s="83">
        <v>31712.047666556293</v>
      </c>
      <c r="I60" s="83">
        <v>39332.25</v>
      </c>
      <c r="J60" s="83">
        <v>0</v>
      </c>
      <c r="K60" s="83">
        <v>95676.611769190233</v>
      </c>
      <c r="L60" s="83">
        <v>47431.593829393329</v>
      </c>
      <c r="M60" s="83">
        <v>45589.946720708627</v>
      </c>
      <c r="N60" s="83">
        <v>31488.250000000004</v>
      </c>
      <c r="O60" s="83">
        <v>28456.770904371228</v>
      </c>
      <c r="P60" s="83">
        <v>29333.885105703979</v>
      </c>
      <c r="Q60" s="83">
        <v>35834.37199737793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1241.75</v>
      </c>
      <c r="D64" s="67">
        <v>1830.7500000000002</v>
      </c>
      <c r="E64" s="67">
        <v>748.75</v>
      </c>
      <c r="F64" s="67">
        <v>1737.75</v>
      </c>
      <c r="G64" s="67">
        <v>1285.7499999999998</v>
      </c>
      <c r="H64" s="67">
        <v>3341.75</v>
      </c>
      <c r="I64" s="67">
        <v>2073.75</v>
      </c>
      <c r="J64" s="67">
        <v>1137.75</v>
      </c>
      <c r="K64" s="67">
        <v>1324.75</v>
      </c>
      <c r="L64" s="67">
        <v>1192.75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61</v>
      </c>
      <c r="D67" s="67">
        <v>63.75</v>
      </c>
      <c r="E67" s="67">
        <v>31</v>
      </c>
      <c r="F67" s="67">
        <v>50.75</v>
      </c>
      <c r="G67" s="67">
        <v>49.5</v>
      </c>
      <c r="H67" s="67">
        <v>146</v>
      </c>
      <c r="I67" s="67">
        <v>139</v>
      </c>
      <c r="J67" s="67">
        <v>133</v>
      </c>
      <c r="K67" s="67">
        <v>130</v>
      </c>
      <c r="L67" s="67">
        <v>213</v>
      </c>
      <c r="M67" s="67">
        <v>39</v>
      </c>
      <c r="N67" s="67">
        <v>98</v>
      </c>
      <c r="O67" s="67">
        <v>84</v>
      </c>
      <c r="P67" s="67">
        <v>134</v>
      </c>
      <c r="Q67" s="67">
        <v>96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1068.7500000000005</v>
      </c>
      <c r="D69" s="67">
        <v>1586.75</v>
      </c>
      <c r="E69" s="67">
        <v>541.78636783266199</v>
      </c>
      <c r="F69" s="67">
        <v>1660.7499999999995</v>
      </c>
      <c r="G69" s="67">
        <v>1026.7499999999995</v>
      </c>
      <c r="H69" s="67">
        <v>3036.7499999999991</v>
      </c>
      <c r="I69" s="67">
        <v>1951.5283231673593</v>
      </c>
      <c r="J69" s="67">
        <v>1344.1838996424069</v>
      </c>
      <c r="K69" s="67">
        <v>1439.1631652927788</v>
      </c>
      <c r="L69" s="67">
        <v>1172.75</v>
      </c>
      <c r="M69" s="67">
        <v>427.48090898328144</v>
      </c>
      <c r="N69" s="67">
        <v>31.000000000000057</v>
      </c>
      <c r="O69" s="67">
        <v>157.00000000000017</v>
      </c>
      <c r="P69" s="67">
        <v>15.000000000000004</v>
      </c>
      <c r="Q69" s="67">
        <v>49.000000000000021</v>
      </c>
    </row>
    <row r="70" spans="1:17" ht="12" customHeight="1" x14ac:dyDescent="0.25">
      <c r="A70" s="23" t="s">
        <v>159</v>
      </c>
      <c r="B70" s="67"/>
      <c r="C70" s="67">
        <v>15.622910803544109</v>
      </c>
      <c r="D70" s="67">
        <v>19.515493315403816</v>
      </c>
      <c r="E70" s="67">
        <v>3.8417499091923433</v>
      </c>
      <c r="F70" s="67">
        <v>18.702842935383572</v>
      </c>
      <c r="G70" s="67">
        <v>30.424265221585781</v>
      </c>
      <c r="H70" s="67">
        <v>78.369550727922245</v>
      </c>
      <c r="I70" s="67">
        <v>27.370252022153242</v>
      </c>
      <c r="J70" s="67">
        <v>77.566100357593683</v>
      </c>
      <c r="K70" s="67">
        <v>16.936309204325742</v>
      </c>
      <c r="L70" s="67">
        <v>59.810302808655862</v>
      </c>
      <c r="M70" s="67">
        <v>0</v>
      </c>
      <c r="N70" s="67">
        <v>24</v>
      </c>
      <c r="O70" s="67">
        <v>11.000000000000057</v>
      </c>
      <c r="P70" s="67">
        <v>22.000000000000007</v>
      </c>
      <c r="Q70" s="67">
        <v>13.000000000000062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276.48766646744025</v>
      </c>
      <c r="D73" s="67">
        <v>394.85140371300542</v>
      </c>
      <c r="E73" s="67">
        <v>231.24999999999847</v>
      </c>
      <c r="F73" s="67">
        <v>238.74732749483985</v>
      </c>
      <c r="G73" s="67">
        <v>225.97076064520272</v>
      </c>
      <c r="H73" s="67">
        <v>433.43160874999455</v>
      </c>
      <c r="I73" s="67">
        <v>213.65180943923917</v>
      </c>
      <c r="J73" s="67">
        <v>20.60354906886112</v>
      </c>
      <c r="K73" s="67">
        <v>133.90470693255273</v>
      </c>
      <c r="L73" s="67">
        <v>163.78023500583254</v>
      </c>
      <c r="M73" s="67">
        <v>0</v>
      </c>
      <c r="N73" s="67">
        <v>1.1368683772161579E-13</v>
      </c>
      <c r="O73" s="67">
        <v>0</v>
      </c>
      <c r="P73" s="67">
        <v>247.05969955351455</v>
      </c>
      <c r="Q73" s="67">
        <v>151.65180943923912</v>
      </c>
    </row>
    <row r="74" spans="1:17" ht="12" customHeight="1" x14ac:dyDescent="0.25">
      <c r="A74" s="23" t="s">
        <v>141</v>
      </c>
      <c r="B74" s="67"/>
      <c r="C74" s="67">
        <v>2.3723590726535435</v>
      </c>
      <c r="D74" s="67">
        <v>3.3323474502102446</v>
      </c>
      <c r="E74" s="67">
        <v>1.6264751218973528</v>
      </c>
      <c r="F74" s="67">
        <v>1.9132982951023569</v>
      </c>
      <c r="G74" s="67">
        <v>5.2500000000000053</v>
      </c>
      <c r="H74" s="67">
        <v>8.8137564220672715</v>
      </c>
      <c r="I74" s="67">
        <v>2.5175896131029787</v>
      </c>
      <c r="J74" s="67">
        <v>3.3260055232414745</v>
      </c>
      <c r="K74" s="67">
        <v>2.1152529254455441</v>
      </c>
      <c r="L74" s="67">
        <v>6.0009063496487993</v>
      </c>
      <c r="M74" s="67">
        <v>0</v>
      </c>
      <c r="N74" s="67">
        <v>0</v>
      </c>
      <c r="O74" s="67">
        <v>0</v>
      </c>
      <c r="P74" s="67">
        <v>7.6438735599794772</v>
      </c>
      <c r="Q74" s="67">
        <v>4.3869341193755798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1397.2500000000007</v>
      </c>
      <c r="D78" s="67">
        <v>1838.25</v>
      </c>
      <c r="E78" s="67">
        <v>754.24999999999977</v>
      </c>
      <c r="F78" s="67">
        <v>1855.2499999999995</v>
      </c>
      <c r="G78" s="67">
        <v>1542.2500000000005</v>
      </c>
      <c r="H78" s="67">
        <v>2811.2499999999995</v>
      </c>
      <c r="I78" s="67">
        <v>2182.25</v>
      </c>
      <c r="J78" s="67">
        <v>1327.2499999999995</v>
      </c>
      <c r="K78" s="67">
        <v>2170.0955735214961</v>
      </c>
      <c r="L78" s="67">
        <v>2510.7065670821789</v>
      </c>
      <c r="M78" s="67">
        <v>1617.2374563205349</v>
      </c>
      <c r="N78" s="67">
        <v>1356.5519299293164</v>
      </c>
      <c r="O78" s="67">
        <v>1388.3727184295503</v>
      </c>
      <c r="P78" s="67">
        <v>2900.6250000000005</v>
      </c>
      <c r="Q78" s="67">
        <v>1802.625</v>
      </c>
    </row>
    <row r="79" spans="1:17" ht="12" customHeight="1" x14ac:dyDescent="0.25">
      <c r="A79" s="29" t="s">
        <v>140</v>
      </c>
      <c r="B79" s="83"/>
      <c r="C79" s="83">
        <v>358.90442647850364</v>
      </c>
      <c r="D79" s="83">
        <v>582.29343291782038</v>
      </c>
      <c r="E79" s="83">
        <v>359.25000000000017</v>
      </c>
      <c r="F79" s="83">
        <v>447.198070070683</v>
      </c>
      <c r="G79" s="83">
        <v>289.37728157045001</v>
      </c>
      <c r="H79" s="83">
        <v>1050.6529404159962</v>
      </c>
      <c r="I79" s="83">
        <v>423.64078319490477</v>
      </c>
      <c r="J79" s="83">
        <v>240.26043090271111</v>
      </c>
      <c r="K79" s="83">
        <v>582.75410042207056</v>
      </c>
      <c r="L79" s="83">
        <v>563.99329372701595</v>
      </c>
      <c r="M79" s="83">
        <v>0</v>
      </c>
      <c r="N79" s="83">
        <v>381.19807007068357</v>
      </c>
      <c r="O79" s="83">
        <v>0</v>
      </c>
      <c r="P79" s="83">
        <v>847.652940415996</v>
      </c>
      <c r="Q79" s="83">
        <v>283.64078319490471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26177.9375</v>
      </c>
      <c r="D83" s="67">
        <v>34546.9375</v>
      </c>
      <c r="E83" s="67">
        <v>25806.937500000004</v>
      </c>
      <c r="F83" s="67">
        <v>51488.9375</v>
      </c>
      <c r="G83" s="67">
        <v>34798.9375</v>
      </c>
      <c r="H83" s="67">
        <v>36081.937500000007</v>
      </c>
      <c r="I83" s="67">
        <v>26758.9375</v>
      </c>
      <c r="J83" s="67">
        <v>88907.937500000015</v>
      </c>
      <c r="K83" s="67">
        <v>33513.9375</v>
      </c>
      <c r="L83" s="67">
        <v>28432.9375</v>
      </c>
      <c r="M83" s="67">
        <v>26205.9375</v>
      </c>
      <c r="N83" s="67">
        <v>23831.9375</v>
      </c>
      <c r="O83" s="67">
        <v>19069.9375</v>
      </c>
      <c r="P83" s="67">
        <v>24335.9375</v>
      </c>
      <c r="Q83" s="67">
        <v>18318.9375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1638</v>
      </c>
      <c r="D86" s="67">
        <v>1423</v>
      </c>
      <c r="E86" s="67">
        <v>1016</v>
      </c>
      <c r="F86" s="67">
        <v>1577</v>
      </c>
      <c r="G86" s="67">
        <v>1585</v>
      </c>
      <c r="H86" s="67">
        <v>2704</v>
      </c>
      <c r="I86" s="67">
        <v>2595</v>
      </c>
      <c r="J86" s="67">
        <v>6633</v>
      </c>
      <c r="K86" s="67">
        <v>3241</v>
      </c>
      <c r="L86" s="67">
        <v>5052</v>
      </c>
      <c r="M86" s="67">
        <v>4483</v>
      </c>
      <c r="N86" s="67">
        <v>3140</v>
      </c>
      <c r="O86" s="67">
        <v>3929</v>
      </c>
      <c r="P86" s="67">
        <v>2535</v>
      </c>
      <c r="Q86" s="67">
        <v>1971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23858.249999999971</v>
      </c>
      <c r="D88" s="67">
        <v>31224.25000000012</v>
      </c>
      <c r="E88" s="67">
        <v>17261.175307268648</v>
      </c>
      <c r="F88" s="67">
        <v>43243.25</v>
      </c>
      <c r="G88" s="67">
        <v>25816.769597427556</v>
      </c>
      <c r="H88" s="67">
        <v>26502.091681831545</v>
      </c>
      <c r="I88" s="67">
        <v>23405.249999999993</v>
      </c>
      <c r="J88" s="67">
        <v>73621.609563723789</v>
      </c>
      <c r="K88" s="67">
        <v>28437.949945327695</v>
      </c>
      <c r="L88" s="67">
        <v>27737.86149999722</v>
      </c>
      <c r="M88" s="67">
        <v>31201.862736966963</v>
      </c>
      <c r="N88" s="67">
        <v>25505.121047071414</v>
      </c>
      <c r="O88" s="67">
        <v>24798.436768469386</v>
      </c>
      <c r="P88" s="67">
        <v>31736.9375</v>
      </c>
      <c r="Q88" s="67">
        <v>26331.937499999996</v>
      </c>
    </row>
    <row r="89" spans="1:17" ht="12" customHeight="1" x14ac:dyDescent="0.25">
      <c r="A89" s="23" t="s">
        <v>155</v>
      </c>
      <c r="B89" s="67"/>
      <c r="C89" s="67">
        <v>340.42028863607095</v>
      </c>
      <c r="D89" s="67">
        <v>317.12790475735517</v>
      </c>
      <c r="E89" s="67">
        <v>131.99533387527009</v>
      </c>
      <c r="F89" s="67">
        <v>480.59352074003232</v>
      </c>
      <c r="G89" s="67">
        <v>825.59039704092561</v>
      </c>
      <c r="H89" s="67">
        <v>1203.2893716520107</v>
      </c>
      <c r="I89" s="67">
        <v>295.23605881490784</v>
      </c>
      <c r="J89" s="67">
        <v>2813.4963244798519</v>
      </c>
      <c r="K89" s="67">
        <v>352.16346952517085</v>
      </c>
      <c r="L89" s="67">
        <v>1486.6644532395671</v>
      </c>
      <c r="M89" s="67">
        <v>1103.8480210985185</v>
      </c>
      <c r="N89" s="67">
        <v>958.44163984844874</v>
      </c>
      <c r="O89" s="67">
        <v>1136.0356980472241</v>
      </c>
      <c r="P89" s="67">
        <v>1438.9279406747469</v>
      </c>
      <c r="Q89" s="67">
        <v>1446.7383680913249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113.99999999999906</v>
      </c>
      <c r="D92" s="67">
        <v>80.000000000001847</v>
      </c>
      <c r="E92" s="67">
        <v>75.999999999999432</v>
      </c>
      <c r="F92" s="67">
        <v>84.999999999999773</v>
      </c>
      <c r="G92" s="67">
        <v>77.999999999982094</v>
      </c>
      <c r="H92" s="67">
        <v>57.000000000017614</v>
      </c>
      <c r="I92" s="67">
        <v>66.999999999999005</v>
      </c>
      <c r="J92" s="67">
        <v>158.00000000000108</v>
      </c>
      <c r="K92" s="67">
        <v>124.10333373103505</v>
      </c>
      <c r="L92" s="67">
        <v>74.487719157358782</v>
      </c>
      <c r="M92" s="67">
        <v>33.006003267822514</v>
      </c>
      <c r="N92" s="67">
        <v>0.73440210732417444</v>
      </c>
      <c r="O92" s="67">
        <v>0</v>
      </c>
      <c r="P92" s="67">
        <v>20.116448399780683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1.9817374223611499</v>
      </c>
      <c r="D93" s="67">
        <v>0.75000000000002442</v>
      </c>
      <c r="E93" s="67">
        <v>0.74999999999999445</v>
      </c>
      <c r="F93" s="67">
        <v>0.74999999999999667</v>
      </c>
      <c r="G93" s="67">
        <v>1.7499999999993048</v>
      </c>
      <c r="H93" s="67">
        <v>2.7500000000006608</v>
      </c>
      <c r="I93" s="67">
        <v>0.75000000000002487</v>
      </c>
      <c r="J93" s="67">
        <v>5.7500000000000089</v>
      </c>
      <c r="K93" s="67">
        <v>1.8178240148195284</v>
      </c>
      <c r="L93" s="67">
        <v>3.2151828032099701</v>
      </c>
      <c r="M93" s="67">
        <v>1.0914692348348227</v>
      </c>
      <c r="N93" s="67">
        <v>0.13356142303417978</v>
      </c>
      <c r="O93" s="67">
        <v>0.14887962142307143</v>
      </c>
      <c r="P93" s="67">
        <v>0.56784128374175291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5119.1061551584999</v>
      </c>
      <c r="D96" s="67">
        <v>6839.6318434502336</v>
      </c>
      <c r="E96" s="67">
        <v>10487.750000000007</v>
      </c>
      <c r="F96" s="67">
        <v>10586.534786170485</v>
      </c>
      <c r="G96" s="67">
        <v>7932.0128421825884</v>
      </c>
      <c r="H96" s="67">
        <v>8737.7499999999891</v>
      </c>
      <c r="I96" s="67">
        <v>3860.3797897716659</v>
      </c>
      <c r="J96" s="67">
        <v>13668.749999999996</v>
      </c>
      <c r="K96" s="67">
        <v>11085.856155158519</v>
      </c>
      <c r="L96" s="67">
        <v>5938.6595835127737</v>
      </c>
      <c r="M96" s="67">
        <v>3725.3805118699861</v>
      </c>
      <c r="N96" s="67">
        <v>8071.5347861704868</v>
      </c>
      <c r="O96" s="67">
        <v>2608.0563564804452</v>
      </c>
      <c r="P96" s="67">
        <v>2342.1479806090583</v>
      </c>
      <c r="Q96" s="67">
        <v>912.28909228026544</v>
      </c>
    </row>
    <row r="97" spans="1:17" ht="12" customHeight="1" x14ac:dyDescent="0.25">
      <c r="A97" s="23" t="s">
        <v>141</v>
      </c>
      <c r="B97" s="67"/>
      <c r="C97" s="67">
        <v>43.737196237664776</v>
      </c>
      <c r="D97" s="67">
        <v>57.354625631752803</v>
      </c>
      <c r="E97" s="67">
        <v>73.500000000000057</v>
      </c>
      <c r="F97" s="67">
        <v>85.145899421187579</v>
      </c>
      <c r="G97" s="67">
        <v>188.49999999999574</v>
      </c>
      <c r="H97" s="67">
        <v>271.20388197155762</v>
      </c>
      <c r="I97" s="67">
        <v>37.533960879296153</v>
      </c>
      <c r="J97" s="67">
        <v>460.86839486972434</v>
      </c>
      <c r="K97" s="67">
        <v>62.409085069275768</v>
      </c>
      <c r="L97" s="67">
        <v>113.20518385045018</v>
      </c>
      <c r="M97" s="67">
        <v>74.691713882867845</v>
      </c>
      <c r="N97" s="67">
        <v>154.47840586178305</v>
      </c>
      <c r="O97" s="67">
        <v>62.595391493364346</v>
      </c>
      <c r="P97" s="67">
        <v>156.21786409323866</v>
      </c>
      <c r="Q97" s="67">
        <v>26.291768444801988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2862.9999999999982</v>
      </c>
      <c r="D102" s="67">
        <v>466.50228633463109</v>
      </c>
      <c r="E102" s="67">
        <v>986.89786109971578</v>
      </c>
      <c r="F102" s="67">
        <v>805.21752927453679</v>
      </c>
      <c r="G102" s="67">
        <v>1493.1899824696452</v>
      </c>
      <c r="H102" s="67">
        <v>144.86547233622238</v>
      </c>
      <c r="I102" s="67">
        <v>1884.8654723362149</v>
      </c>
      <c r="J102" s="67">
        <v>4109.1335523761018</v>
      </c>
      <c r="K102" s="67">
        <v>3593.3237667596018</v>
      </c>
      <c r="L102" s="67">
        <v>410.55779117391239</v>
      </c>
      <c r="M102" s="67">
        <v>366.9283399080345</v>
      </c>
      <c r="N102" s="67">
        <v>305.1024566543054</v>
      </c>
      <c r="O102" s="67">
        <v>2519.1024566543088</v>
      </c>
      <c r="P102" s="67">
        <v>2236.5871041345908</v>
      </c>
      <c r="Q102" s="67">
        <v>4045.96056003892</v>
      </c>
    </row>
    <row r="103" spans="1:17" ht="12" customHeight="1" x14ac:dyDescent="0.25">
      <c r="A103" s="29" t="s">
        <v>140</v>
      </c>
      <c r="B103" s="83"/>
      <c r="C103" s="83">
        <v>35748.5</v>
      </c>
      <c r="D103" s="83">
        <v>46696.5</v>
      </c>
      <c r="E103" s="83">
        <v>37498.5</v>
      </c>
      <c r="F103" s="83">
        <v>63343.499999999949</v>
      </c>
      <c r="G103" s="83">
        <v>46222.500000000015</v>
      </c>
      <c r="H103" s="83">
        <v>52751.500000000036</v>
      </c>
      <c r="I103" s="83">
        <v>37452.500000000015</v>
      </c>
      <c r="J103" s="83">
        <v>97482.5</v>
      </c>
      <c r="K103" s="83">
        <v>69960.935213665376</v>
      </c>
      <c r="L103" s="83">
        <v>78461.041925234938</v>
      </c>
      <c r="M103" s="83">
        <v>65324.117831825162</v>
      </c>
      <c r="N103" s="83">
        <v>88351.465046804908</v>
      </c>
      <c r="O103" s="83">
        <v>64088.976553514403</v>
      </c>
      <c r="P103" s="83">
        <v>72918.222956619007</v>
      </c>
      <c r="Q103" s="83">
        <v>55225.169419960104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33390.937500000007</v>
      </c>
      <c r="D126" s="67">
        <v>82697.937500000015</v>
      </c>
      <c r="E126" s="67">
        <v>81642.9375</v>
      </c>
      <c r="F126" s="67">
        <v>83586.937499999985</v>
      </c>
      <c r="G126" s="67">
        <v>49553.9375</v>
      </c>
      <c r="H126" s="67">
        <v>71921.9375</v>
      </c>
      <c r="I126" s="67">
        <v>64901.937500000015</v>
      </c>
      <c r="J126" s="67">
        <v>81285.9375</v>
      </c>
      <c r="K126" s="67">
        <v>77438.9375</v>
      </c>
      <c r="L126" s="67">
        <v>62461.9375</v>
      </c>
      <c r="M126" s="67">
        <v>70433.937499999985</v>
      </c>
      <c r="N126" s="67">
        <v>66069.9375</v>
      </c>
      <c r="O126" s="67">
        <v>67917.937499999985</v>
      </c>
      <c r="P126" s="67">
        <v>52872.937500000007</v>
      </c>
      <c r="Q126" s="67">
        <v>63198.9375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2946</v>
      </c>
      <c r="D129" s="67">
        <v>3291</v>
      </c>
      <c r="E129" s="67">
        <v>2955</v>
      </c>
      <c r="F129" s="67">
        <v>2761</v>
      </c>
      <c r="G129" s="67">
        <v>2825</v>
      </c>
      <c r="H129" s="67">
        <v>5705</v>
      </c>
      <c r="I129" s="67">
        <v>5831</v>
      </c>
      <c r="J129" s="67">
        <v>10862</v>
      </c>
      <c r="K129" s="67">
        <v>6198</v>
      </c>
      <c r="L129" s="67">
        <v>10140</v>
      </c>
      <c r="M129" s="67">
        <v>10004</v>
      </c>
      <c r="N129" s="67">
        <v>6213</v>
      </c>
      <c r="O129" s="67">
        <v>8347</v>
      </c>
      <c r="P129" s="67">
        <v>5079</v>
      </c>
      <c r="Q129" s="67">
        <v>5326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36154.250000000029</v>
      </c>
      <c r="D131" s="67">
        <v>68330.415194594156</v>
      </c>
      <c r="E131" s="67">
        <v>65913.417568602192</v>
      </c>
      <c r="F131" s="67">
        <v>72375.222596384876</v>
      </c>
      <c r="G131" s="67">
        <v>41646.275770026732</v>
      </c>
      <c r="H131" s="67">
        <v>62376.400537188776</v>
      </c>
      <c r="I131" s="67">
        <v>67593.461104319998</v>
      </c>
      <c r="J131" s="67">
        <v>84479.947061276238</v>
      </c>
      <c r="K131" s="67">
        <v>74931.063554405162</v>
      </c>
      <c r="L131" s="67">
        <v>62771.872174226526</v>
      </c>
      <c r="M131" s="67">
        <v>66437.392610283598</v>
      </c>
      <c r="N131" s="67">
        <v>63263.244086575258</v>
      </c>
      <c r="O131" s="67">
        <v>68274.99612602494</v>
      </c>
      <c r="P131" s="67">
        <v>52524.937499999985</v>
      </c>
      <c r="Q131" s="67">
        <v>59588.937500000015</v>
      </c>
    </row>
    <row r="132" spans="1:17" ht="12" customHeight="1" x14ac:dyDescent="0.25">
      <c r="A132" s="23" t="s">
        <v>147</v>
      </c>
      <c r="B132" s="67"/>
      <c r="C132" s="67">
        <v>515.50000000000023</v>
      </c>
      <c r="D132" s="67">
        <v>692.3741292259499</v>
      </c>
      <c r="E132" s="67">
        <v>602.792313157835</v>
      </c>
      <c r="F132" s="67">
        <v>693.94146438255336</v>
      </c>
      <c r="G132" s="67">
        <v>1625.3783721746277</v>
      </c>
      <c r="H132" s="67">
        <v>2881.6400668931033</v>
      </c>
      <c r="I132" s="67">
        <v>789.18146295419683</v>
      </c>
      <c r="J132" s="67">
        <v>4507.9904387237275</v>
      </c>
      <c r="K132" s="67">
        <v>862.87394559487859</v>
      </c>
      <c r="L132" s="67">
        <v>3085.0653257734593</v>
      </c>
      <c r="M132" s="67">
        <v>2462.5448897164115</v>
      </c>
      <c r="N132" s="67">
        <v>2349.6934134247417</v>
      </c>
      <c r="O132" s="67">
        <v>2903.3949428561682</v>
      </c>
      <c r="P132" s="67">
        <v>2577.27905325441</v>
      </c>
      <c r="Q132" s="67">
        <v>3230.8513736433179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1619.0394305561397</v>
      </c>
      <c r="D135" s="67">
        <v>13561.399629161504</v>
      </c>
      <c r="E135" s="67">
        <v>14994.845923100131</v>
      </c>
      <c r="F135" s="67">
        <v>10434.340278846699</v>
      </c>
      <c r="G135" s="67">
        <v>6160.7584506225894</v>
      </c>
      <c r="H135" s="67">
        <v>6527.371250279878</v>
      </c>
      <c r="I135" s="67">
        <v>5907.3858796246195</v>
      </c>
      <c r="J135" s="67">
        <v>3764.0995750971797</v>
      </c>
      <c r="K135" s="67">
        <v>9653.7448831384845</v>
      </c>
      <c r="L135" s="67">
        <v>7146.8562597767559</v>
      </c>
      <c r="M135" s="67">
        <v>11947.040815705397</v>
      </c>
      <c r="N135" s="67">
        <v>11851.683430068959</v>
      </c>
      <c r="O135" s="67">
        <v>10475.119628007495</v>
      </c>
      <c r="P135" s="67">
        <v>7889.3976051072068</v>
      </c>
      <c r="Q135" s="67">
        <v>9597.4249018784067</v>
      </c>
    </row>
    <row r="136" spans="1:17" ht="12" customHeight="1" x14ac:dyDescent="0.25">
      <c r="A136" s="23" t="s">
        <v>141</v>
      </c>
      <c r="B136" s="67"/>
      <c r="C136" s="67">
        <v>13.836149348832182</v>
      </c>
      <c r="D136" s="67">
        <v>113.7485470184033</v>
      </c>
      <c r="E136" s="67">
        <v>131.88169513984894</v>
      </c>
      <c r="F136" s="67">
        <v>83.433160385862664</v>
      </c>
      <c r="G136" s="67">
        <v>139.50000000001586</v>
      </c>
      <c r="H136" s="67">
        <v>136.52564563824762</v>
      </c>
      <c r="I136" s="67">
        <v>71.027602759893753</v>
      </c>
      <c r="J136" s="67">
        <v>122.25319633600449</v>
      </c>
      <c r="K136" s="67">
        <v>173.18166311941579</v>
      </c>
      <c r="L136" s="67">
        <v>179.20768121731817</v>
      </c>
      <c r="M136" s="67">
        <v>341.42827507773927</v>
      </c>
      <c r="N136" s="67">
        <v>340.5155496045013</v>
      </c>
      <c r="O136" s="67">
        <v>267.40287107217983</v>
      </c>
      <c r="P136" s="67">
        <v>246.50898314610214</v>
      </c>
      <c r="Q136" s="67">
        <v>393.62164778195444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5942.49999999999</v>
      </c>
      <c r="D140" s="67">
        <v>718.50000000001069</v>
      </c>
      <c r="E140" s="67">
        <v>1952.5000000000018</v>
      </c>
      <c r="F140" s="67">
        <v>863.49999999999784</v>
      </c>
      <c r="G140" s="67">
        <v>1772.499999999995</v>
      </c>
      <c r="H140" s="67">
        <v>148.77361279675605</v>
      </c>
      <c r="I140" s="67">
        <v>3680.4999999999791</v>
      </c>
      <c r="J140" s="67">
        <v>6538.5000000000082</v>
      </c>
      <c r="K140" s="67">
        <v>4146.3186506408611</v>
      </c>
      <c r="L140" s="67">
        <v>487.87665947532173</v>
      </c>
      <c r="M140" s="67">
        <v>228.01008817694159</v>
      </c>
      <c r="N140" s="67">
        <v>71.564912989900975</v>
      </c>
      <c r="O140" s="67">
        <v>5190.3996623587045</v>
      </c>
      <c r="P140" s="67">
        <v>827.61017221164184</v>
      </c>
      <c r="Q140" s="67">
        <v>5062.700692784565</v>
      </c>
    </row>
    <row r="141" spans="1:17" ht="12" customHeight="1" x14ac:dyDescent="0.25">
      <c r="A141" s="29" t="s">
        <v>140</v>
      </c>
      <c r="B141" s="83"/>
      <c r="C141" s="83">
        <v>54595.500000000007</v>
      </c>
      <c r="D141" s="83">
        <v>109126.49999999999</v>
      </c>
      <c r="E141" s="83">
        <v>106837.49999999999</v>
      </c>
      <c r="F141" s="83">
        <v>109870.5</v>
      </c>
      <c r="G141" s="83">
        <v>74928.5</v>
      </c>
      <c r="H141" s="83">
        <v>107882.50000000003</v>
      </c>
      <c r="I141" s="83">
        <v>88368.500000000029</v>
      </c>
      <c r="J141" s="83">
        <v>101894.49999999993</v>
      </c>
      <c r="K141" s="83">
        <v>133830.61884935916</v>
      </c>
      <c r="L141" s="83">
        <v>177531.76986520935</v>
      </c>
      <c r="M141" s="83">
        <v>180012.61001556803</v>
      </c>
      <c r="N141" s="83">
        <v>177571.15482985543</v>
      </c>
      <c r="O141" s="83">
        <v>139428.53783764128</v>
      </c>
      <c r="P141" s="83">
        <v>151212.66388720326</v>
      </c>
      <c r="Q141" s="83">
        <v>150185.23680721543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31963.687500000004</v>
      </c>
      <c r="D145" s="67">
        <v>41606.687499999993</v>
      </c>
      <c r="E145" s="67">
        <v>38848.6875</v>
      </c>
      <c r="F145" s="67">
        <v>42256.6875</v>
      </c>
      <c r="G145" s="67">
        <v>48092.6875</v>
      </c>
      <c r="H145" s="67">
        <v>34481.6875</v>
      </c>
      <c r="I145" s="67">
        <v>31696.687499999996</v>
      </c>
      <c r="J145" s="67">
        <v>34267.687499999993</v>
      </c>
      <c r="K145" s="67">
        <v>35143.6875</v>
      </c>
      <c r="L145" s="67">
        <v>34149.687499999993</v>
      </c>
      <c r="M145" s="67">
        <v>49229.6875</v>
      </c>
      <c r="N145" s="67">
        <v>55211.6875</v>
      </c>
      <c r="O145" s="67">
        <v>56514.6875</v>
      </c>
      <c r="P145" s="67">
        <v>49127.6875</v>
      </c>
      <c r="Q145" s="67">
        <v>60207.6875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9589</v>
      </c>
      <c r="D147" s="67">
        <v>12482</v>
      </c>
      <c r="E147" s="67">
        <v>11654</v>
      </c>
      <c r="F147" s="67">
        <v>12677</v>
      </c>
      <c r="G147" s="67">
        <v>14427</v>
      </c>
      <c r="H147" s="67">
        <v>10344</v>
      </c>
      <c r="I147" s="67">
        <v>9509</v>
      </c>
      <c r="J147" s="67">
        <v>10280</v>
      </c>
      <c r="K147" s="67">
        <v>10543</v>
      </c>
      <c r="L147" s="67">
        <v>10244</v>
      </c>
      <c r="M147" s="67">
        <v>14768</v>
      </c>
      <c r="N147" s="67">
        <v>16563</v>
      </c>
      <c r="O147" s="67">
        <v>16954</v>
      </c>
      <c r="P147" s="67">
        <v>14738</v>
      </c>
      <c r="Q147" s="67">
        <v>18062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166.49999999999997</v>
      </c>
      <c r="D149" s="67">
        <v>131.67256399657114</v>
      </c>
      <c r="E149" s="67">
        <v>120.79713004847935</v>
      </c>
      <c r="F149" s="67">
        <v>134.21548387090255</v>
      </c>
      <c r="G149" s="67">
        <v>165.28447491004462</v>
      </c>
      <c r="H149" s="67">
        <v>108.65459637430817</v>
      </c>
      <c r="I149" s="67">
        <v>96.870967009155478</v>
      </c>
      <c r="J149" s="67">
        <v>252.4999999999994</v>
      </c>
      <c r="K149" s="67">
        <v>199.71902762446791</v>
      </c>
      <c r="L149" s="67">
        <v>83.987695858576927</v>
      </c>
      <c r="M149" s="67">
        <v>22.601979209033313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2.3032251038677232</v>
      </c>
      <c r="D150" s="67">
        <v>1.0817987996460934</v>
      </c>
      <c r="E150" s="67">
        <v>0.96096192251177803</v>
      </c>
      <c r="F150" s="67">
        <v>1.7499999999999982</v>
      </c>
      <c r="G150" s="67">
        <v>2.7499999999999947</v>
      </c>
      <c r="H150" s="67">
        <v>4.7500000000000098</v>
      </c>
      <c r="I150" s="67">
        <v>1.4242964615225304</v>
      </c>
      <c r="J150" s="67">
        <v>11.328713002098779</v>
      </c>
      <c r="K150" s="67">
        <v>3.4607288301215622</v>
      </c>
      <c r="L150" s="67">
        <v>3.7500000000000004</v>
      </c>
      <c r="M150" s="67">
        <v>2.0263684161616697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37687.749999999993</v>
      </c>
      <c r="D153" s="67">
        <v>47410.750000000022</v>
      </c>
      <c r="E153" s="67">
        <v>44690.749999999985</v>
      </c>
      <c r="F153" s="67">
        <v>48061.750000000022</v>
      </c>
      <c r="G153" s="67">
        <v>53308.749999999993</v>
      </c>
      <c r="H153" s="67">
        <v>39468.749999999985</v>
      </c>
      <c r="I153" s="67">
        <v>37503.75</v>
      </c>
      <c r="J153" s="67">
        <v>38405.75</v>
      </c>
      <c r="K153" s="67">
        <v>72194.528047989981</v>
      </c>
      <c r="L153" s="67">
        <v>79779.253196201666</v>
      </c>
      <c r="M153" s="67">
        <v>92452.493068238662</v>
      </c>
      <c r="N153" s="67">
        <v>101615.42468843305</v>
      </c>
      <c r="O153" s="67">
        <v>107512.55232221753</v>
      </c>
      <c r="P153" s="67">
        <v>86166.849127848691</v>
      </c>
      <c r="Q153" s="67">
        <v>94839.035804945743</v>
      </c>
    </row>
    <row r="154" spans="1:17" ht="12" customHeight="1" x14ac:dyDescent="0.25">
      <c r="A154" s="23" t="s">
        <v>141</v>
      </c>
      <c r="B154" s="67"/>
      <c r="C154" s="67">
        <v>469.41391430418122</v>
      </c>
      <c r="D154" s="67">
        <v>506.42994100209319</v>
      </c>
      <c r="E154" s="67">
        <v>433.18633979036184</v>
      </c>
      <c r="F154" s="67">
        <v>443.65686284333054</v>
      </c>
      <c r="G154" s="67">
        <v>1045.9158802610457</v>
      </c>
      <c r="H154" s="67">
        <v>1251.290630215412</v>
      </c>
      <c r="I154" s="67">
        <v>392.11482620994411</v>
      </c>
      <c r="J154" s="67">
        <v>1888.8922423100084</v>
      </c>
      <c r="K154" s="67">
        <v>785.82711960660242</v>
      </c>
      <c r="L154" s="67">
        <v>1933.330660287927</v>
      </c>
      <c r="M154" s="67">
        <v>1963.8107584732377</v>
      </c>
      <c r="N154" s="67">
        <v>2252.9560958285588</v>
      </c>
      <c r="O154" s="67">
        <v>3144.5552556184389</v>
      </c>
      <c r="P154" s="67">
        <v>3458.6414263887063</v>
      </c>
      <c r="Q154" s="67">
        <v>3606.1400144816253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1696.7499999999993</v>
      </c>
      <c r="D158" s="67">
        <v>447.7500000000008</v>
      </c>
      <c r="E158" s="67">
        <v>786.75000000000091</v>
      </c>
      <c r="F158" s="67">
        <v>512.74999999999829</v>
      </c>
      <c r="G158" s="67">
        <v>1098.7500000000005</v>
      </c>
      <c r="H158" s="67">
        <v>0</v>
      </c>
      <c r="I158" s="67">
        <v>1341.9999999999959</v>
      </c>
      <c r="J158" s="67">
        <v>2684.7500000000027</v>
      </c>
      <c r="K158" s="67">
        <v>1857.0422020001861</v>
      </c>
      <c r="L158" s="67">
        <v>218.47433290902529</v>
      </c>
      <c r="M158" s="67">
        <v>30.427237328360839</v>
      </c>
      <c r="N158" s="67">
        <v>0</v>
      </c>
      <c r="O158" s="67">
        <v>3258.2726819152031</v>
      </c>
      <c r="P158" s="67">
        <v>814.42618985854426</v>
      </c>
      <c r="Q158" s="67">
        <v>3215.2146866029061</v>
      </c>
    </row>
    <row r="159" spans="1:17" ht="12" customHeight="1" x14ac:dyDescent="0.25">
      <c r="A159" s="29" t="s">
        <v>140</v>
      </c>
      <c r="B159" s="83"/>
      <c r="C159" s="83">
        <v>36588.25</v>
      </c>
      <c r="D159" s="83">
        <v>47480.25</v>
      </c>
      <c r="E159" s="83">
        <v>44383.25</v>
      </c>
      <c r="F159" s="83">
        <v>48065.249999999971</v>
      </c>
      <c r="G159" s="83">
        <v>53315.25</v>
      </c>
      <c r="H159" s="83">
        <v>44040.25</v>
      </c>
      <c r="I159" s="83">
        <v>36555.250000000007</v>
      </c>
      <c r="J159" s="83">
        <v>37904.249999999993</v>
      </c>
      <c r="K159" s="83">
        <v>71454.12280462643</v>
      </c>
      <c r="L159" s="83">
        <v>84121.57709312372</v>
      </c>
      <c r="M159" s="83">
        <v>94529.015404328107</v>
      </c>
      <c r="N159" s="83">
        <v>103933.03488646356</v>
      </c>
      <c r="O159" s="83">
        <v>107670.4148180848</v>
      </c>
      <c r="P159" s="83">
        <v>89492.459993373399</v>
      </c>
      <c r="Q159" s="83">
        <v>94889.722813397093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18977.3125</v>
      </c>
      <c r="D163" s="67">
        <v>18096.3125</v>
      </c>
      <c r="E163" s="67">
        <v>13182.312500000002</v>
      </c>
      <c r="F163" s="67">
        <v>18555.312499999996</v>
      </c>
      <c r="G163" s="67">
        <v>19690.312499999996</v>
      </c>
      <c r="H163" s="67">
        <v>14078.3125</v>
      </c>
      <c r="I163" s="67">
        <v>11844.3125</v>
      </c>
      <c r="J163" s="67">
        <v>3431.3124999999995</v>
      </c>
      <c r="K163" s="67">
        <v>4682.3125</v>
      </c>
      <c r="L163" s="67">
        <v>15451.312499999998</v>
      </c>
      <c r="M163" s="67">
        <v>14362.312500000002</v>
      </c>
      <c r="N163" s="67">
        <v>3157.3125</v>
      </c>
      <c r="O163" s="67">
        <v>7973.3125</v>
      </c>
      <c r="P163" s="67">
        <v>15335.3125</v>
      </c>
      <c r="Q163" s="67">
        <v>15328.312500000002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1320</v>
      </c>
      <c r="D165" s="67">
        <v>908.75</v>
      </c>
      <c r="E165" s="67">
        <v>788</v>
      </c>
      <c r="F165" s="67">
        <v>630.75</v>
      </c>
      <c r="G165" s="67">
        <v>889.5</v>
      </c>
      <c r="H165" s="67">
        <v>1600.25</v>
      </c>
      <c r="I165" s="67">
        <v>1672</v>
      </c>
      <c r="J165" s="67">
        <v>3099</v>
      </c>
      <c r="K165" s="67">
        <v>1449</v>
      </c>
      <c r="L165" s="67">
        <v>2437</v>
      </c>
      <c r="M165" s="67">
        <v>2207</v>
      </c>
      <c r="N165" s="67">
        <v>665</v>
      </c>
      <c r="O165" s="67">
        <v>1329</v>
      </c>
      <c r="P165" s="67">
        <v>1086</v>
      </c>
      <c r="Q165" s="67">
        <v>1038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370.60447931303781</v>
      </c>
      <c r="D167" s="67">
        <v>259.64819759551125</v>
      </c>
      <c r="E167" s="67">
        <v>261.26481123862669</v>
      </c>
      <c r="F167" s="67">
        <v>260.84402352187402</v>
      </c>
      <c r="G167" s="67">
        <v>213.3421874733483</v>
      </c>
      <c r="H167" s="67">
        <v>175.60097828222501</v>
      </c>
      <c r="I167" s="67">
        <v>213.85227138187645</v>
      </c>
      <c r="J167" s="67">
        <v>549.32137886839985</v>
      </c>
      <c r="K167" s="67">
        <v>527.62839776768453</v>
      </c>
      <c r="L167" s="67">
        <v>124.56944590253735</v>
      </c>
      <c r="M167" s="67">
        <v>87.460787795785947</v>
      </c>
      <c r="N167" s="67">
        <v>11.095267803253764</v>
      </c>
      <c r="O167" s="67">
        <v>16.028129893372313</v>
      </c>
      <c r="P167" s="67">
        <v>27.406353423414494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5.210891521635987</v>
      </c>
      <c r="D168" s="67">
        <v>2.175741353694753</v>
      </c>
      <c r="E168" s="67">
        <v>2.131586429819667</v>
      </c>
      <c r="F168" s="67">
        <v>3.1558093643425575</v>
      </c>
      <c r="G168" s="67">
        <v>6.0413562681215494</v>
      </c>
      <c r="H168" s="67">
        <v>8.0717172982934393</v>
      </c>
      <c r="I168" s="67">
        <v>2.5059188183405787</v>
      </c>
      <c r="J168" s="67">
        <v>23.612506297016157</v>
      </c>
      <c r="K168" s="67">
        <v>10.23282745512631</v>
      </c>
      <c r="L168" s="67">
        <v>7.9291764126619837</v>
      </c>
      <c r="M168" s="67">
        <v>2.1266176511115109</v>
      </c>
      <c r="N168" s="67">
        <v>0.32110283245916876</v>
      </c>
      <c r="O168" s="67">
        <v>0.73112269852532619</v>
      </c>
      <c r="P168" s="67">
        <v>1.7888175118397791</v>
      </c>
      <c r="Q168" s="67">
        <v>1.4318531468697246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29013</v>
      </c>
      <c r="D171" s="67">
        <v>28397.999999999996</v>
      </c>
      <c r="E171" s="67">
        <v>23535.000000000004</v>
      </c>
      <c r="F171" s="67">
        <v>28832.999999999942</v>
      </c>
      <c r="G171" s="67">
        <v>29445.999999999996</v>
      </c>
      <c r="H171" s="67">
        <v>23693.000000000029</v>
      </c>
      <c r="I171" s="67">
        <v>22221.999999999996</v>
      </c>
      <c r="J171" s="67">
        <v>20585.252349339858</v>
      </c>
      <c r="K171" s="67">
        <v>33807.829503783985</v>
      </c>
      <c r="L171" s="67">
        <v>43144.417289405006</v>
      </c>
      <c r="M171" s="67">
        <v>38003.291297991673</v>
      </c>
      <c r="N171" s="67">
        <v>32420.131958839444</v>
      </c>
      <c r="O171" s="67">
        <v>37363.402785123537</v>
      </c>
      <c r="P171" s="67">
        <v>38571.152124293709</v>
      </c>
      <c r="Q171" s="67">
        <v>37189.657559677347</v>
      </c>
    </row>
    <row r="172" spans="1:17" ht="12" customHeight="1" x14ac:dyDescent="0.25">
      <c r="A172" s="23" t="s">
        <v>141</v>
      </c>
      <c r="B172" s="67"/>
      <c r="C172" s="67">
        <v>334.49999999999994</v>
      </c>
      <c r="D172" s="67">
        <v>182.49999999999994</v>
      </c>
      <c r="E172" s="67">
        <v>175.25632707932718</v>
      </c>
      <c r="F172" s="67">
        <v>189.49999999999966</v>
      </c>
      <c r="G172" s="67">
        <v>731.50000000000091</v>
      </c>
      <c r="H172" s="67">
        <v>936.49999999999909</v>
      </c>
      <c r="I172" s="67">
        <v>280.94194339327441</v>
      </c>
      <c r="J172" s="67">
        <v>1080.4999999999995</v>
      </c>
      <c r="K172" s="67">
        <v>304.70022960671048</v>
      </c>
      <c r="L172" s="67">
        <v>970.34414954418207</v>
      </c>
      <c r="M172" s="67">
        <v>706.04259967677922</v>
      </c>
      <c r="N172" s="67">
        <v>469.8053740467592</v>
      </c>
      <c r="O172" s="67">
        <v>1083.9182586179322</v>
      </c>
      <c r="P172" s="67">
        <v>1401.4580712868187</v>
      </c>
      <c r="Q172" s="67">
        <v>757.38404448042206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2425.7500000000027</v>
      </c>
      <c r="D176" s="67">
        <v>123.96842459220986</v>
      </c>
      <c r="E176" s="67">
        <v>495.74999999999966</v>
      </c>
      <c r="F176" s="67">
        <v>149.45916505051343</v>
      </c>
      <c r="G176" s="67">
        <v>641.74999999999841</v>
      </c>
      <c r="H176" s="67">
        <v>32.770911796366015</v>
      </c>
      <c r="I176" s="67">
        <v>1156.7499999999991</v>
      </c>
      <c r="J176" s="67">
        <v>1761.7499999999975</v>
      </c>
      <c r="K176" s="67">
        <v>929.36156678643852</v>
      </c>
      <c r="L176" s="67">
        <v>114.43593959461241</v>
      </c>
      <c r="M176" s="67">
        <v>59.899869432559029</v>
      </c>
      <c r="N176" s="67">
        <v>6.2963372916441465</v>
      </c>
      <c r="O176" s="67">
        <v>1188.9602783896476</v>
      </c>
      <c r="P176" s="67">
        <v>187.52091179636605</v>
      </c>
      <c r="Q176" s="67">
        <v>1029.208312420049</v>
      </c>
    </row>
    <row r="177" spans="1:17" ht="12" customHeight="1" x14ac:dyDescent="0.25">
      <c r="A177" s="29" t="s">
        <v>140</v>
      </c>
      <c r="B177" s="83"/>
      <c r="C177" s="83">
        <v>27299.749999999996</v>
      </c>
      <c r="D177" s="83">
        <v>28746.750000000015</v>
      </c>
      <c r="E177" s="83">
        <v>23434.75</v>
      </c>
      <c r="F177" s="83">
        <v>29161.749999999985</v>
      </c>
      <c r="G177" s="83">
        <v>29796.75</v>
      </c>
      <c r="H177" s="83">
        <v>27958.750000000007</v>
      </c>
      <c r="I177" s="83">
        <v>21435.75</v>
      </c>
      <c r="J177" s="83">
        <v>19707.434443154438</v>
      </c>
      <c r="K177" s="83">
        <v>33478.450933213586</v>
      </c>
      <c r="L177" s="83">
        <v>45771.094075407789</v>
      </c>
      <c r="M177" s="83">
        <v>38603.389290210456</v>
      </c>
      <c r="N177" s="83">
        <v>32756.603334949479</v>
      </c>
      <c r="O177" s="83">
        <v>37222.852221610359</v>
      </c>
      <c r="P177" s="83">
        <v>39974.291588203625</v>
      </c>
      <c r="Q177" s="83">
        <v>36891.604187579949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116.43071603420367</v>
      </c>
      <c r="D5" s="67">
        <v>107.42096038415364</v>
      </c>
      <c r="E5" s="67">
        <v>22.382426797049366</v>
      </c>
      <c r="F5" s="67">
        <v>388.23810614435581</v>
      </c>
      <c r="G5" s="67">
        <v>190.15829348914193</v>
      </c>
      <c r="H5" s="67">
        <v>172.67606898433971</v>
      </c>
      <c r="I5" s="67">
        <v>2.7110870694000111</v>
      </c>
      <c r="J5" s="67">
        <v>0</v>
      </c>
      <c r="K5" s="67">
        <v>76.494230857513358</v>
      </c>
      <c r="L5" s="67">
        <v>160.13548677249923</v>
      </c>
      <c r="M5" s="67">
        <v>0</v>
      </c>
      <c r="N5" s="67">
        <v>47.093975621862469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10</v>
      </c>
      <c r="D8" s="67">
        <v>6</v>
      </c>
      <c r="E8" s="67">
        <v>6</v>
      </c>
      <c r="F8" s="67">
        <v>9</v>
      </c>
      <c r="G8" s="67">
        <v>5</v>
      </c>
      <c r="H8" s="67">
        <v>11.999999999999996</v>
      </c>
      <c r="I8" s="67">
        <v>2.7110870694000111</v>
      </c>
      <c r="J8" s="67">
        <v>0</v>
      </c>
      <c r="K8" s="67">
        <v>10.000000000000002</v>
      </c>
      <c r="L8" s="67">
        <v>17</v>
      </c>
      <c r="M8" s="67">
        <v>0</v>
      </c>
      <c r="N8" s="67">
        <v>7.9999999999999956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114.45421367790445</v>
      </c>
      <c r="D15" s="67">
        <v>106.52756602912362</v>
      </c>
      <c r="E15" s="67">
        <v>22.197873709365162</v>
      </c>
      <c r="F15" s="67">
        <v>383.16350597161636</v>
      </c>
      <c r="G15" s="67">
        <v>178.43653742625699</v>
      </c>
      <c r="H15" s="67">
        <v>156.78576360451936</v>
      </c>
      <c r="I15" s="67">
        <v>2.67867569189201</v>
      </c>
      <c r="J15" s="67">
        <v>0</v>
      </c>
      <c r="K15" s="67">
        <v>75.306568848799813</v>
      </c>
      <c r="L15" s="67">
        <v>149.41172119932713</v>
      </c>
      <c r="M15" s="67">
        <v>0</v>
      </c>
      <c r="N15" s="67">
        <v>47.093975621862469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1.9765023562992203</v>
      </c>
      <c r="D16" s="67">
        <v>0.89339435503002484</v>
      </c>
      <c r="E16" s="67">
        <v>0.18455308768420378</v>
      </c>
      <c r="F16" s="67">
        <v>5.0746001727394319</v>
      </c>
      <c r="G16" s="67">
        <v>11.721756062884936</v>
      </c>
      <c r="H16" s="67">
        <v>15.890305379820342</v>
      </c>
      <c r="I16" s="67">
        <v>3.2411377508000869E-2</v>
      </c>
      <c r="J16" s="67">
        <v>0</v>
      </c>
      <c r="K16" s="67">
        <v>1.1876620087135485</v>
      </c>
      <c r="L16" s="67">
        <v>10.723765573172091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116.43071603420367</v>
      </c>
      <c r="D22" s="83">
        <v>107.42096038415364</v>
      </c>
      <c r="E22" s="83">
        <v>22.382426797049366</v>
      </c>
      <c r="F22" s="83">
        <v>388.23810614435581</v>
      </c>
      <c r="G22" s="83">
        <v>190.15829348914193</v>
      </c>
      <c r="H22" s="83">
        <v>172.67606898433971</v>
      </c>
      <c r="I22" s="83">
        <v>2.7110870694000111</v>
      </c>
      <c r="J22" s="83">
        <v>0</v>
      </c>
      <c r="K22" s="83">
        <v>76.494230857513358</v>
      </c>
      <c r="L22" s="83">
        <v>160.13548677249923</v>
      </c>
      <c r="M22" s="83">
        <v>0</v>
      </c>
      <c r="N22" s="83">
        <v>47.093975621862469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33920.029371947225</v>
      </c>
      <c r="D45" s="67">
        <v>3558.3116529304248</v>
      </c>
      <c r="E45" s="67">
        <v>13062.65708395997</v>
      </c>
      <c r="F45" s="67">
        <v>0</v>
      </c>
      <c r="G45" s="67">
        <v>840.35554370745763</v>
      </c>
      <c r="H45" s="67">
        <v>594.46744148935443</v>
      </c>
      <c r="I45" s="67">
        <v>11906.873095574696</v>
      </c>
      <c r="J45" s="67">
        <v>0</v>
      </c>
      <c r="K45" s="67">
        <v>5440.8137574803259</v>
      </c>
      <c r="L45" s="67">
        <v>11340.467427348829</v>
      </c>
      <c r="M45" s="67">
        <v>2173.1732840549271</v>
      </c>
      <c r="N45" s="67">
        <v>8019.5975989743656</v>
      </c>
      <c r="O45" s="67">
        <v>6285.5619143961085</v>
      </c>
      <c r="P45" s="67">
        <v>8372.362019133574</v>
      </c>
      <c r="Q45" s="67">
        <v>5276.1706379232464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1406</v>
      </c>
      <c r="D48" s="67">
        <v>532</v>
      </c>
      <c r="E48" s="67">
        <v>542</v>
      </c>
      <c r="F48" s="67">
        <v>0</v>
      </c>
      <c r="G48" s="67">
        <v>298</v>
      </c>
      <c r="H48" s="67">
        <v>487.99999999999989</v>
      </c>
      <c r="I48" s="67">
        <v>912.00000000000023</v>
      </c>
      <c r="J48" s="67">
        <v>0</v>
      </c>
      <c r="K48" s="67">
        <v>1425.0000000000002</v>
      </c>
      <c r="L48" s="67">
        <v>1353</v>
      </c>
      <c r="M48" s="67">
        <v>869.99999999999955</v>
      </c>
      <c r="N48" s="67">
        <v>593.99999999999966</v>
      </c>
      <c r="O48" s="67">
        <v>728.99999999999955</v>
      </c>
      <c r="P48" s="67">
        <v>344.99999999999983</v>
      </c>
      <c r="Q48" s="67">
        <v>754.99999999999955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22648.232365925454</v>
      </c>
      <c r="D50" s="67">
        <v>3528.7074593038119</v>
      </c>
      <c r="E50" s="67">
        <v>7514.0917108411404</v>
      </c>
      <c r="F50" s="67">
        <v>0</v>
      </c>
      <c r="G50" s="67">
        <v>446.06636752743054</v>
      </c>
      <c r="H50" s="67">
        <v>0</v>
      </c>
      <c r="I50" s="67">
        <v>6850.9342319506377</v>
      </c>
      <c r="J50" s="67">
        <v>0</v>
      </c>
      <c r="K50" s="67">
        <v>3014.440520857971</v>
      </c>
      <c r="L50" s="67">
        <v>6727.6872576770829</v>
      </c>
      <c r="M50" s="67">
        <v>355.85889848474693</v>
      </c>
      <c r="N50" s="67">
        <v>3475.7179598996399</v>
      </c>
      <c r="O50" s="67">
        <v>2307.2670004968677</v>
      </c>
      <c r="P50" s="67">
        <v>4979.9160007768651</v>
      </c>
      <c r="Q50" s="67">
        <v>4346.4990431025808</v>
      </c>
    </row>
    <row r="51" spans="1:17" ht="12" customHeight="1" x14ac:dyDescent="0.25">
      <c r="A51" s="23" t="s">
        <v>164</v>
      </c>
      <c r="B51" s="67"/>
      <c r="C51" s="67">
        <v>639.47325102190246</v>
      </c>
      <c r="D51" s="67">
        <v>29.604193626612979</v>
      </c>
      <c r="E51" s="67">
        <v>61.894823075666892</v>
      </c>
      <c r="F51" s="67">
        <v>0</v>
      </c>
      <c r="G51" s="67">
        <v>394.28917618002708</v>
      </c>
      <c r="H51" s="67">
        <v>594.46744148935443</v>
      </c>
      <c r="I51" s="67">
        <v>82.434695638371068</v>
      </c>
      <c r="J51" s="67">
        <v>0</v>
      </c>
      <c r="K51" s="67">
        <v>47.22378895810246</v>
      </c>
      <c r="L51" s="67">
        <v>772.58734597971761</v>
      </c>
      <c r="M51" s="67">
        <v>80.134375215456728</v>
      </c>
      <c r="N51" s="67">
        <v>290.85936624447811</v>
      </c>
      <c r="O51" s="67">
        <v>228.3952429241449</v>
      </c>
      <c r="P51" s="67">
        <v>491.96725483601972</v>
      </c>
      <c r="Q51" s="67">
        <v>364.32111914011261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10498.676713236267</v>
      </c>
      <c r="D54" s="67">
        <v>0</v>
      </c>
      <c r="E54" s="67">
        <v>5441.8662890979813</v>
      </c>
      <c r="F54" s="67">
        <v>0</v>
      </c>
      <c r="G54" s="67">
        <v>0</v>
      </c>
      <c r="H54" s="67">
        <v>0</v>
      </c>
      <c r="I54" s="67">
        <v>4912.4317545281556</v>
      </c>
      <c r="J54" s="67">
        <v>0</v>
      </c>
      <c r="K54" s="67">
        <v>2342.4144963978897</v>
      </c>
      <c r="L54" s="67">
        <v>3746.9605046792794</v>
      </c>
      <c r="M54" s="67">
        <v>1702.9989240619118</v>
      </c>
      <c r="N54" s="67">
        <v>4143.591159451722</v>
      </c>
      <c r="O54" s="67">
        <v>3626.7975029878912</v>
      </c>
      <c r="P54" s="67">
        <v>2826.2304860296217</v>
      </c>
      <c r="Q54" s="67">
        <v>507.71551948213704</v>
      </c>
    </row>
    <row r="55" spans="1:17" ht="12" customHeight="1" x14ac:dyDescent="0.25">
      <c r="A55" s="23" t="s">
        <v>141</v>
      </c>
      <c r="B55" s="67"/>
      <c r="C55" s="67">
        <v>133.6470417635997</v>
      </c>
      <c r="D55" s="67">
        <v>0</v>
      </c>
      <c r="E55" s="67">
        <v>44.804260945181213</v>
      </c>
      <c r="F55" s="67">
        <v>0</v>
      </c>
      <c r="G55" s="67">
        <v>0</v>
      </c>
      <c r="H55" s="67">
        <v>0</v>
      </c>
      <c r="I55" s="67">
        <v>61.072413457531567</v>
      </c>
      <c r="J55" s="67">
        <v>0</v>
      </c>
      <c r="K55" s="67">
        <v>36.734951266362614</v>
      </c>
      <c r="L55" s="67">
        <v>93.232319012747325</v>
      </c>
      <c r="M55" s="67">
        <v>34.181086292811834</v>
      </c>
      <c r="N55" s="67">
        <v>109.4291133785255</v>
      </c>
      <c r="O55" s="67">
        <v>123.10216798720481</v>
      </c>
      <c r="P55" s="67">
        <v>74.248277491067938</v>
      </c>
      <c r="Q55" s="67">
        <v>57.634956198415857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33920.029371947225</v>
      </c>
      <c r="D60" s="83">
        <v>3558.3116529304248</v>
      </c>
      <c r="E60" s="83">
        <v>13062.65708395997</v>
      </c>
      <c r="F60" s="83">
        <v>0</v>
      </c>
      <c r="G60" s="83">
        <v>840.35554370745763</v>
      </c>
      <c r="H60" s="83">
        <v>594.46744148935443</v>
      </c>
      <c r="I60" s="83">
        <v>11906.873095574694</v>
      </c>
      <c r="J60" s="83">
        <v>0</v>
      </c>
      <c r="K60" s="83">
        <v>5440.8137574803259</v>
      </c>
      <c r="L60" s="83">
        <v>11340.467427348827</v>
      </c>
      <c r="M60" s="83">
        <v>2173.1732840549271</v>
      </c>
      <c r="N60" s="83">
        <v>8019.5975989743656</v>
      </c>
      <c r="O60" s="83">
        <v>6285.5619143961076</v>
      </c>
      <c r="P60" s="83">
        <v>8372.362019133574</v>
      </c>
      <c r="Q60" s="83">
        <v>5276.1706379232473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592.22874197838166</v>
      </c>
      <c r="D64" s="67">
        <v>897.48282132704765</v>
      </c>
      <c r="E64" s="67">
        <v>371.38708175713487</v>
      </c>
      <c r="F64" s="67">
        <v>840.04453721693926</v>
      </c>
      <c r="G64" s="67">
        <v>525.65659952413705</v>
      </c>
      <c r="H64" s="67">
        <v>1442.1499619579311</v>
      </c>
      <c r="I64" s="67">
        <v>917.8966220682895</v>
      </c>
      <c r="J64" s="67">
        <v>437.67320900212303</v>
      </c>
      <c r="K64" s="67">
        <v>595.65456181331876</v>
      </c>
      <c r="L64" s="67">
        <v>548.65810225608186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29</v>
      </c>
      <c r="D67" s="67">
        <v>31</v>
      </c>
      <c r="E67" s="67">
        <v>15</v>
      </c>
      <c r="F67" s="67">
        <v>22</v>
      </c>
      <c r="G67" s="67">
        <v>16</v>
      </c>
      <c r="H67" s="67">
        <v>62.999999999999986</v>
      </c>
      <c r="I67" s="67">
        <v>62.000000000000014</v>
      </c>
      <c r="J67" s="67">
        <v>51.000000000000014</v>
      </c>
      <c r="K67" s="67">
        <v>58.000000000000014</v>
      </c>
      <c r="L67" s="67">
        <v>98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438.7178141300061</v>
      </c>
      <c r="D69" s="67">
        <v>652.1960844119194</v>
      </c>
      <c r="E69" s="67">
        <v>230.22089162931903</v>
      </c>
      <c r="F69" s="67">
        <v>699.2963149181013</v>
      </c>
      <c r="G69" s="67">
        <v>343.70761900340335</v>
      </c>
      <c r="H69" s="67">
        <v>1002.1783427344008</v>
      </c>
      <c r="I69" s="67">
        <v>675.60972911008764</v>
      </c>
      <c r="J69" s="67">
        <v>336.44966260079752</v>
      </c>
      <c r="K69" s="67">
        <v>442.69829275099471</v>
      </c>
      <c r="L69" s="67">
        <v>319.06665809194465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11.738285603253786</v>
      </c>
      <c r="D70" s="67">
        <v>14.497063831904171</v>
      </c>
      <c r="E70" s="67">
        <v>1.889168077525184</v>
      </c>
      <c r="F70" s="67">
        <v>14.666812242861807</v>
      </c>
      <c r="G70" s="67">
        <v>27.305406286712113</v>
      </c>
      <c r="H70" s="67">
        <v>74.06252543543772</v>
      </c>
      <c r="I70" s="67">
        <v>26.117493905859746</v>
      </c>
      <c r="J70" s="67">
        <v>77.293991809222931</v>
      </c>
      <c r="K70" s="67">
        <v>16.936309204325742</v>
      </c>
      <c r="L70" s="67">
        <v>59.810302808655862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140.56653314636208</v>
      </c>
      <c r="D73" s="67">
        <v>228.85645284598928</v>
      </c>
      <c r="E73" s="67">
        <v>138.15517732978893</v>
      </c>
      <c r="F73" s="67">
        <v>125.06689714537818</v>
      </c>
      <c r="G73" s="67">
        <v>150.16789533739762</v>
      </c>
      <c r="H73" s="67">
        <v>357.57381475373592</v>
      </c>
      <c r="I73" s="67">
        <v>213.65180943923917</v>
      </c>
      <c r="J73" s="67">
        <v>20.60354906886112</v>
      </c>
      <c r="K73" s="67">
        <v>133.90470693255273</v>
      </c>
      <c r="L73" s="67">
        <v>163.78023500583254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1.2061090987597367</v>
      </c>
      <c r="D74" s="67">
        <v>1.9332202372348248</v>
      </c>
      <c r="E74" s="67">
        <v>1.1218447205017372</v>
      </c>
      <c r="F74" s="67">
        <v>1.01451291059793</v>
      </c>
      <c r="G74" s="67">
        <v>4.4756788966239354</v>
      </c>
      <c r="H74" s="67">
        <v>8.3352790343566419</v>
      </c>
      <c r="I74" s="67">
        <v>2.5175896131029787</v>
      </c>
      <c r="J74" s="67">
        <v>3.3260055232414745</v>
      </c>
      <c r="K74" s="67">
        <v>2.1152529254455441</v>
      </c>
      <c r="L74" s="67">
        <v>6.0009063496487993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439.3348155428618</v>
      </c>
      <c r="D78" s="67">
        <v>577.51975966660973</v>
      </c>
      <c r="E78" s="67">
        <v>279.68675976549508</v>
      </c>
      <c r="F78" s="67">
        <v>606.48242839490752</v>
      </c>
      <c r="G78" s="67">
        <v>380.9502752186765</v>
      </c>
      <c r="H78" s="67">
        <v>651.14726452393779</v>
      </c>
      <c r="I78" s="67">
        <v>574.34640955651048</v>
      </c>
      <c r="J78" s="67">
        <v>401.57661782119658</v>
      </c>
      <c r="K78" s="67">
        <v>493.26565149432429</v>
      </c>
      <c r="L78" s="67">
        <v>548.65810225608186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152.89392643551986</v>
      </c>
      <c r="D79" s="83">
        <v>319.96306166043792</v>
      </c>
      <c r="E79" s="83">
        <v>91.700321991639782</v>
      </c>
      <c r="F79" s="83">
        <v>233.56210882203175</v>
      </c>
      <c r="G79" s="83">
        <v>144.70632430546056</v>
      </c>
      <c r="H79" s="83">
        <v>791.00269743399315</v>
      </c>
      <c r="I79" s="83">
        <v>343.55021251177908</v>
      </c>
      <c r="J79" s="83">
        <v>36.096591180926517</v>
      </c>
      <c r="K79" s="83">
        <v>102.38891031899439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12485.063010439864</v>
      </c>
      <c r="D83" s="67">
        <v>16935.83664383951</v>
      </c>
      <c r="E83" s="67">
        <v>12800.485084759628</v>
      </c>
      <c r="F83" s="67">
        <v>24890.232009195453</v>
      </c>
      <c r="G83" s="67">
        <v>14226.942370836456</v>
      </c>
      <c r="H83" s="67">
        <v>15571.351774666999</v>
      </c>
      <c r="I83" s="67">
        <v>11844.213787287032</v>
      </c>
      <c r="J83" s="67">
        <v>34201.381948042355</v>
      </c>
      <c r="K83" s="67">
        <v>15069.054354558555</v>
      </c>
      <c r="L83" s="67">
        <v>13078.98682063784</v>
      </c>
      <c r="M83" s="67">
        <v>11379.766861547243</v>
      </c>
      <c r="N83" s="67">
        <v>11098.548169559948</v>
      </c>
      <c r="O83" s="67">
        <v>8806.8236185235</v>
      </c>
      <c r="P83" s="67">
        <v>11026.288866791598</v>
      </c>
      <c r="Q83" s="67">
        <v>9520.6698340672883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781</v>
      </c>
      <c r="D86" s="67">
        <v>668</v>
      </c>
      <c r="E86" s="67">
        <v>477</v>
      </c>
      <c r="F86" s="67">
        <v>608</v>
      </c>
      <c r="G86" s="67">
        <v>433</v>
      </c>
      <c r="H86" s="67">
        <v>1044.9999999999998</v>
      </c>
      <c r="I86" s="67">
        <v>1149.0000000000002</v>
      </c>
      <c r="J86" s="67">
        <v>2552.0000000000005</v>
      </c>
      <c r="K86" s="67">
        <v>1457.0000000000002</v>
      </c>
      <c r="L86" s="67">
        <v>2324</v>
      </c>
      <c r="M86" s="67">
        <v>1946.9999999999989</v>
      </c>
      <c r="N86" s="67">
        <v>1461.9999999999991</v>
      </c>
      <c r="O86" s="67">
        <v>1813.9999999999989</v>
      </c>
      <c r="P86" s="67">
        <v>1148.9999999999993</v>
      </c>
      <c r="Q86" s="67">
        <v>1023.9999999999994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10349.576064681205</v>
      </c>
      <c r="D88" s="67">
        <v>13596.794489442564</v>
      </c>
      <c r="E88" s="67">
        <v>7050.8548756532837</v>
      </c>
      <c r="F88" s="67">
        <v>18614.277386386992</v>
      </c>
      <c r="G88" s="67">
        <v>8638.2331322784285</v>
      </c>
      <c r="H88" s="67">
        <v>8945.6089778708592</v>
      </c>
      <c r="I88" s="67">
        <v>9197.2005532639068</v>
      </c>
      <c r="J88" s="67">
        <v>23096.225243479868</v>
      </c>
      <c r="K88" s="67">
        <v>10702.187544566865</v>
      </c>
      <c r="L88" s="67">
        <v>8793.7061203834146</v>
      </c>
      <c r="M88" s="67">
        <v>6475.8466146958726</v>
      </c>
      <c r="N88" s="67">
        <v>5289.5003196237139</v>
      </c>
      <c r="O88" s="67">
        <v>5000.1361725024699</v>
      </c>
      <c r="P88" s="67">
        <v>7183.5890351278249</v>
      </c>
      <c r="Q88" s="67">
        <v>7135.3506052508965</v>
      </c>
    </row>
    <row r="89" spans="1:17" ht="12" customHeight="1" x14ac:dyDescent="0.25">
      <c r="A89" s="23" t="s">
        <v>155</v>
      </c>
      <c r="B89" s="67"/>
      <c r="C89" s="67">
        <v>258.42620405385748</v>
      </c>
      <c r="D89" s="67">
        <v>215.07171859625106</v>
      </c>
      <c r="E89" s="67">
        <v>58.067111905667254</v>
      </c>
      <c r="F89" s="67">
        <v>342.53286119415276</v>
      </c>
      <c r="G89" s="67">
        <v>723.06201203843773</v>
      </c>
      <c r="H89" s="67">
        <v>1107.6123928483876</v>
      </c>
      <c r="I89" s="67">
        <v>229.67682394354333</v>
      </c>
      <c r="J89" s="67">
        <v>2679.7790824462309</v>
      </c>
      <c r="K89" s="67">
        <v>321.65804207644243</v>
      </c>
      <c r="L89" s="67">
        <v>1472.2155443386125</v>
      </c>
      <c r="M89" s="67">
        <v>1103.8480210985178</v>
      </c>
      <c r="N89" s="67">
        <v>958.44163984844818</v>
      </c>
      <c r="O89" s="67">
        <v>1136.0356980472234</v>
      </c>
      <c r="P89" s="67">
        <v>1438.927940674746</v>
      </c>
      <c r="Q89" s="67">
        <v>1446.738368091324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1861.1591602656206</v>
      </c>
      <c r="D96" s="67">
        <v>3097.9749059465507</v>
      </c>
      <c r="E96" s="67">
        <v>5645.0416040369337</v>
      </c>
      <c r="F96" s="67">
        <v>5885.8287871271878</v>
      </c>
      <c r="G96" s="67">
        <v>4711.3353794111526</v>
      </c>
      <c r="H96" s="67">
        <v>5268.7412584956946</v>
      </c>
      <c r="I96" s="67">
        <v>2388.5957011227588</v>
      </c>
      <c r="J96" s="67">
        <v>7965.9057917592099</v>
      </c>
      <c r="K96" s="67">
        <v>3982.7996828459718</v>
      </c>
      <c r="L96" s="67">
        <v>2699.8599720653619</v>
      </c>
      <c r="M96" s="67">
        <v>3725.3805118699838</v>
      </c>
      <c r="N96" s="67">
        <v>4696.1278042260037</v>
      </c>
      <c r="O96" s="67">
        <v>2608.0563564804434</v>
      </c>
      <c r="P96" s="67">
        <v>2342.147980609057</v>
      </c>
      <c r="Q96" s="67">
        <v>912.28909228026498</v>
      </c>
    </row>
    <row r="97" spans="1:17" ht="12" customHeight="1" x14ac:dyDescent="0.25">
      <c r="A97" s="23" t="s">
        <v>141</v>
      </c>
      <c r="B97" s="67"/>
      <c r="C97" s="67">
        <v>15.901581439180845</v>
      </c>
      <c r="D97" s="67">
        <v>25.995529854143932</v>
      </c>
      <c r="E97" s="67">
        <v>46.521493163743749</v>
      </c>
      <c r="F97" s="67">
        <v>47.592974487123108</v>
      </c>
      <c r="G97" s="67">
        <v>154.31184710843723</v>
      </c>
      <c r="H97" s="67">
        <v>249.38914545205887</v>
      </c>
      <c r="I97" s="67">
        <v>28.740708956822342</v>
      </c>
      <c r="J97" s="67">
        <v>459.47183035705092</v>
      </c>
      <c r="K97" s="67">
        <v>62.409085069275768</v>
      </c>
      <c r="L97" s="67">
        <v>113.20518385045018</v>
      </c>
      <c r="M97" s="67">
        <v>74.691713882867802</v>
      </c>
      <c r="N97" s="67">
        <v>154.47840586178296</v>
      </c>
      <c r="O97" s="67">
        <v>62.595391493364303</v>
      </c>
      <c r="P97" s="67">
        <v>61.623910379968144</v>
      </c>
      <c r="Q97" s="67">
        <v>26.291768444801974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12485.063010439864</v>
      </c>
      <c r="D103" s="83">
        <v>16935.83664383951</v>
      </c>
      <c r="E103" s="83">
        <v>12800.485084759628</v>
      </c>
      <c r="F103" s="83">
        <v>24890.232009195453</v>
      </c>
      <c r="G103" s="83">
        <v>14226.942370836456</v>
      </c>
      <c r="H103" s="83">
        <v>15571.351774667</v>
      </c>
      <c r="I103" s="83">
        <v>11844.213787287032</v>
      </c>
      <c r="J103" s="83">
        <v>34201.381948042363</v>
      </c>
      <c r="K103" s="83">
        <v>15069.054354558555</v>
      </c>
      <c r="L103" s="83">
        <v>13078.98682063784</v>
      </c>
      <c r="M103" s="83">
        <v>11379.766861547243</v>
      </c>
      <c r="N103" s="83">
        <v>11098.54816955995</v>
      </c>
      <c r="O103" s="83">
        <v>8806.8236185235019</v>
      </c>
      <c r="P103" s="83">
        <v>11026.288866791596</v>
      </c>
      <c r="Q103" s="83">
        <v>9520.6698340672865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15925.164412404885</v>
      </c>
      <c r="D126" s="67">
        <v>40540.750110844107</v>
      </c>
      <c r="E126" s="67">
        <v>40495.669187586187</v>
      </c>
      <c r="F126" s="67">
        <v>40406.704203463509</v>
      </c>
      <c r="G126" s="67">
        <v>20259.268348653794</v>
      </c>
      <c r="H126" s="67">
        <v>31038.294136175868</v>
      </c>
      <c r="I126" s="67">
        <v>28727.314862899213</v>
      </c>
      <c r="J126" s="67">
        <v>31269.327279605375</v>
      </c>
      <c r="K126" s="67">
        <v>34819.291476770311</v>
      </c>
      <c r="L126" s="67">
        <v>28732.130028914686</v>
      </c>
      <c r="M126" s="67">
        <v>30585.503300188724</v>
      </c>
      <c r="N126" s="67">
        <v>30768.811134368127</v>
      </c>
      <c r="O126" s="67">
        <v>31365.666305744471</v>
      </c>
      <c r="P126" s="67">
        <v>23956.023149336976</v>
      </c>
      <c r="Q126" s="67">
        <v>32845.584947345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1405</v>
      </c>
      <c r="D129" s="67">
        <v>1523</v>
      </c>
      <c r="E129" s="67">
        <v>1361</v>
      </c>
      <c r="F129" s="67">
        <v>961</v>
      </c>
      <c r="G129" s="67">
        <v>646</v>
      </c>
      <c r="H129" s="67">
        <v>2100.9999999999995</v>
      </c>
      <c r="I129" s="67">
        <v>2468.0000000000005</v>
      </c>
      <c r="J129" s="67">
        <v>4178.0000000000009</v>
      </c>
      <c r="K129" s="67">
        <v>2787.0000000000005</v>
      </c>
      <c r="L129" s="67">
        <v>4664</v>
      </c>
      <c r="M129" s="67">
        <v>4343.9999999999973</v>
      </c>
      <c r="N129" s="67">
        <v>2892.9999999999982</v>
      </c>
      <c r="O129" s="67">
        <v>3854.9999999999973</v>
      </c>
      <c r="P129" s="67">
        <v>2300.9999999999986</v>
      </c>
      <c r="Q129" s="67">
        <v>2767.9999999999986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15572.124071713226</v>
      </c>
      <c r="D131" s="67">
        <v>29815.33550950831</v>
      </c>
      <c r="E131" s="67">
        <v>27826.771652842162</v>
      </c>
      <c r="F131" s="67">
        <v>31672.283432980214</v>
      </c>
      <c r="G131" s="67">
        <v>13613.440049502487</v>
      </c>
      <c r="H131" s="67">
        <v>22206.575367862657</v>
      </c>
      <c r="I131" s="67">
        <v>22240.268429327953</v>
      </c>
      <c r="J131" s="67">
        <v>23203.49451291779</v>
      </c>
      <c r="K131" s="67">
        <v>24357.803171763615</v>
      </c>
      <c r="L131" s="67">
        <v>18485.264961627872</v>
      </c>
      <c r="M131" s="67">
        <v>15973.754868938797</v>
      </c>
      <c r="N131" s="67">
        <v>16296.938749870444</v>
      </c>
      <c r="O131" s="67">
        <v>17719.74886380864</v>
      </c>
      <c r="P131" s="67">
        <v>13242.837507829268</v>
      </c>
      <c r="Q131" s="67">
        <v>19623.68702404133</v>
      </c>
    </row>
    <row r="132" spans="1:17" ht="12" customHeight="1" x14ac:dyDescent="0.25">
      <c r="A132" s="23" t="s">
        <v>147</v>
      </c>
      <c r="B132" s="67"/>
      <c r="C132" s="67">
        <v>353.04034069165937</v>
      </c>
      <c r="D132" s="67">
        <v>388.10950142916943</v>
      </c>
      <c r="E132" s="67">
        <v>313.21642176544913</v>
      </c>
      <c r="F132" s="67">
        <v>401.11622048797261</v>
      </c>
      <c r="G132" s="67">
        <v>1424.9118433428962</v>
      </c>
      <c r="H132" s="67">
        <v>2614.1505479341599</v>
      </c>
      <c r="I132" s="67">
        <v>508.63295118674904</v>
      </c>
      <c r="J132" s="67">
        <v>4179.4799952543972</v>
      </c>
      <c r="K132" s="67">
        <v>634.56175874879557</v>
      </c>
      <c r="L132" s="67">
        <v>2920.8011262927394</v>
      </c>
      <c r="M132" s="67">
        <v>2323.2793404667996</v>
      </c>
      <c r="N132" s="67">
        <v>2279.6734048242311</v>
      </c>
      <c r="O132" s="67">
        <v>2903.3949428561664</v>
      </c>
      <c r="P132" s="67">
        <v>2577.279053254405</v>
      </c>
      <c r="Q132" s="67">
        <v>3230.851373643316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10251.310377320608</v>
      </c>
      <c r="E135" s="67">
        <v>12245.808500253259</v>
      </c>
      <c r="F135" s="67">
        <v>8266.4468984570649</v>
      </c>
      <c r="G135" s="67">
        <v>5108.788449259976</v>
      </c>
      <c r="H135" s="67">
        <v>6089.3293943721364</v>
      </c>
      <c r="I135" s="67">
        <v>5907.3858796246195</v>
      </c>
      <c r="J135" s="67">
        <v>3764.0995750971797</v>
      </c>
      <c r="K135" s="67">
        <v>9653.7448831384845</v>
      </c>
      <c r="L135" s="67">
        <v>7146.8562597767559</v>
      </c>
      <c r="M135" s="67">
        <v>11947.04081570539</v>
      </c>
      <c r="N135" s="67">
        <v>11851.683430068952</v>
      </c>
      <c r="O135" s="67">
        <v>10475.119628007487</v>
      </c>
      <c r="P135" s="67">
        <v>7889.3976051072023</v>
      </c>
      <c r="Q135" s="67">
        <v>9597.4249018784012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85.994722586021695</v>
      </c>
      <c r="E136" s="67">
        <v>109.87261272531491</v>
      </c>
      <c r="F136" s="67">
        <v>66.8576515382575</v>
      </c>
      <c r="G136" s="67">
        <v>112.12800654843431</v>
      </c>
      <c r="H136" s="67">
        <v>128.23882600691175</v>
      </c>
      <c r="I136" s="67">
        <v>71.027602759893753</v>
      </c>
      <c r="J136" s="67">
        <v>122.25319633600449</v>
      </c>
      <c r="K136" s="67">
        <v>173.18166311941579</v>
      </c>
      <c r="L136" s="67">
        <v>179.20768121731817</v>
      </c>
      <c r="M136" s="67">
        <v>341.4282750777391</v>
      </c>
      <c r="N136" s="67">
        <v>340.51554960450113</v>
      </c>
      <c r="O136" s="67">
        <v>267.40287107217966</v>
      </c>
      <c r="P136" s="67">
        <v>246.508983146102</v>
      </c>
      <c r="Q136" s="67">
        <v>393.62164778195421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15925.164412404885</v>
      </c>
      <c r="D141" s="83">
        <v>40540.750110844107</v>
      </c>
      <c r="E141" s="83">
        <v>40495.669187586187</v>
      </c>
      <c r="F141" s="83">
        <v>40406.704203463509</v>
      </c>
      <c r="G141" s="83">
        <v>20259.268348653794</v>
      </c>
      <c r="H141" s="83">
        <v>31038.294136175864</v>
      </c>
      <c r="I141" s="83">
        <v>28727.314862899217</v>
      </c>
      <c r="J141" s="83">
        <v>31269.327279605372</v>
      </c>
      <c r="K141" s="83">
        <v>34819.291476770311</v>
      </c>
      <c r="L141" s="83">
        <v>28732.130028914686</v>
      </c>
      <c r="M141" s="83">
        <v>30585.503300188724</v>
      </c>
      <c r="N141" s="83">
        <v>30768.811134368127</v>
      </c>
      <c r="O141" s="83">
        <v>31365.666305744471</v>
      </c>
      <c r="P141" s="83">
        <v>23956.023149336976</v>
      </c>
      <c r="Q141" s="83">
        <v>32845.584947345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15244.465018816285</v>
      </c>
      <c r="D145" s="67">
        <v>20396.715708629141</v>
      </c>
      <c r="E145" s="67">
        <v>19269.316435018209</v>
      </c>
      <c r="F145" s="67">
        <v>20427.276360384585</v>
      </c>
      <c r="G145" s="67">
        <v>19661.861616353854</v>
      </c>
      <c r="H145" s="67">
        <v>14880.755387557498</v>
      </c>
      <c r="I145" s="67">
        <v>14029.792591683752</v>
      </c>
      <c r="J145" s="67">
        <v>13182.200618068062</v>
      </c>
      <c r="K145" s="67">
        <v>15801.847728489678</v>
      </c>
      <c r="L145" s="67">
        <v>15708.658760333883</v>
      </c>
      <c r="M145" s="67">
        <v>21377.688411903844</v>
      </c>
      <c r="N145" s="67">
        <v>25712.117331687405</v>
      </c>
      <c r="O145" s="67">
        <v>26099.450229895876</v>
      </c>
      <c r="P145" s="67">
        <v>22259.100301045175</v>
      </c>
      <c r="Q145" s="67">
        <v>31290.98039447976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4573</v>
      </c>
      <c r="D147" s="67">
        <v>6119</v>
      </c>
      <c r="E147" s="67">
        <v>5780</v>
      </c>
      <c r="F147" s="67">
        <v>6128</v>
      </c>
      <c r="G147" s="67">
        <v>5898</v>
      </c>
      <c r="H147" s="67">
        <v>4463.9999999999991</v>
      </c>
      <c r="I147" s="67">
        <v>4209.0000000000009</v>
      </c>
      <c r="J147" s="67">
        <v>3955.0000000000009</v>
      </c>
      <c r="K147" s="67">
        <v>4741.0000000000009</v>
      </c>
      <c r="L147" s="67">
        <v>4712</v>
      </c>
      <c r="M147" s="67">
        <v>6412.9999999999964</v>
      </c>
      <c r="N147" s="67">
        <v>7712.9999999999955</v>
      </c>
      <c r="O147" s="67">
        <v>7829.9999999999945</v>
      </c>
      <c r="P147" s="67">
        <v>6677.9999999999964</v>
      </c>
      <c r="Q147" s="67">
        <v>9386.9999999999945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14898.187795352753</v>
      </c>
      <c r="D153" s="67">
        <v>20021.770535665237</v>
      </c>
      <c r="E153" s="67">
        <v>18936.321562574081</v>
      </c>
      <c r="F153" s="67">
        <v>20068.996233220223</v>
      </c>
      <c r="G153" s="67">
        <v>18686.154013076564</v>
      </c>
      <c r="H153" s="67">
        <v>13653.514004214174</v>
      </c>
      <c r="I153" s="67">
        <v>13637.677765473809</v>
      </c>
      <c r="J153" s="67">
        <v>11293.308375758053</v>
      </c>
      <c r="K153" s="67">
        <v>15250.936326289093</v>
      </c>
      <c r="L153" s="67">
        <v>14017.252278587866</v>
      </c>
      <c r="M153" s="67">
        <v>19474.242340675115</v>
      </c>
      <c r="N153" s="67">
        <v>23459.161235858846</v>
      </c>
      <c r="O153" s="67">
        <v>23405.555938140995</v>
      </c>
      <c r="P153" s="67">
        <v>19563.586704131052</v>
      </c>
      <c r="Q153" s="67">
        <v>27697.347308883018</v>
      </c>
    </row>
    <row r="154" spans="1:17" ht="12" customHeight="1" x14ac:dyDescent="0.25">
      <c r="A154" s="23" t="s">
        <v>141</v>
      </c>
      <c r="B154" s="67"/>
      <c r="C154" s="67">
        <v>346.27722346353249</v>
      </c>
      <c r="D154" s="67">
        <v>374.94517296390245</v>
      </c>
      <c r="E154" s="67">
        <v>332.99487244412597</v>
      </c>
      <c r="F154" s="67">
        <v>358.28012716436251</v>
      </c>
      <c r="G154" s="67">
        <v>975.70760327729033</v>
      </c>
      <c r="H154" s="67">
        <v>1227.2413833433236</v>
      </c>
      <c r="I154" s="67">
        <v>392.11482620994411</v>
      </c>
      <c r="J154" s="67">
        <v>1888.8922423100084</v>
      </c>
      <c r="K154" s="67">
        <v>550.9114022005848</v>
      </c>
      <c r="L154" s="67">
        <v>1691.4064817460164</v>
      </c>
      <c r="M154" s="67">
        <v>1903.4460712287305</v>
      </c>
      <c r="N154" s="67">
        <v>2252.9560958285574</v>
      </c>
      <c r="O154" s="67">
        <v>2693.8942917548802</v>
      </c>
      <c r="P154" s="67">
        <v>2695.5135969141243</v>
      </c>
      <c r="Q154" s="67">
        <v>3593.6330855967444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15244.465018816285</v>
      </c>
      <c r="D159" s="83">
        <v>20396.715708629141</v>
      </c>
      <c r="E159" s="83">
        <v>19269.316435018209</v>
      </c>
      <c r="F159" s="83">
        <v>20427.276360384585</v>
      </c>
      <c r="G159" s="83">
        <v>19661.861616353854</v>
      </c>
      <c r="H159" s="83">
        <v>14880.755387557498</v>
      </c>
      <c r="I159" s="83">
        <v>14029.792591683752</v>
      </c>
      <c r="J159" s="83">
        <v>13182.200618068064</v>
      </c>
      <c r="K159" s="83">
        <v>15801.847728489678</v>
      </c>
      <c r="L159" s="83">
        <v>15708.658760333883</v>
      </c>
      <c r="M159" s="83">
        <v>21377.688411903848</v>
      </c>
      <c r="N159" s="83">
        <v>25712.117331687405</v>
      </c>
      <c r="O159" s="83">
        <v>26099.450229895872</v>
      </c>
      <c r="P159" s="83">
        <v>22259.100301045179</v>
      </c>
      <c r="Q159" s="83">
        <v>31290.98039447976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9050.8636263383269</v>
      </c>
      <c r="D163" s="67">
        <v>8871.2984285762213</v>
      </c>
      <c r="E163" s="67">
        <v>6538.5516797136579</v>
      </c>
      <c r="F163" s="67">
        <v>8969.8109060441293</v>
      </c>
      <c r="G163" s="67">
        <v>8050.0429417208707</v>
      </c>
      <c r="H163" s="67">
        <v>6075.5705352904524</v>
      </c>
      <c r="I163" s="67">
        <v>5242.6061166829268</v>
      </c>
      <c r="J163" s="67">
        <v>1319.9679656902636</v>
      </c>
      <c r="K163" s="67">
        <v>2105.3336859486881</v>
      </c>
      <c r="L163" s="67">
        <v>7107.5143941443512</v>
      </c>
      <c r="M163" s="67">
        <v>6236.7456933256326</v>
      </c>
      <c r="N163" s="67">
        <v>1470.3624020331433</v>
      </c>
      <c r="O163" s="67">
        <v>3682.212217154286</v>
      </c>
      <c r="P163" s="67">
        <v>6948.225663692635</v>
      </c>
      <c r="Q163" s="67">
        <v>7966.3901045519979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630</v>
      </c>
      <c r="D165" s="67">
        <v>416</v>
      </c>
      <c r="E165" s="67">
        <v>391</v>
      </c>
      <c r="F165" s="67">
        <v>266</v>
      </c>
      <c r="G165" s="67">
        <v>226</v>
      </c>
      <c r="H165" s="67">
        <v>565.99999999999989</v>
      </c>
      <c r="I165" s="67">
        <v>644.00000000000011</v>
      </c>
      <c r="J165" s="67">
        <v>1192.0000000000002</v>
      </c>
      <c r="K165" s="67">
        <v>652.00000000000011</v>
      </c>
      <c r="L165" s="67">
        <v>1121</v>
      </c>
      <c r="M165" s="67">
        <v>957.99999999999943</v>
      </c>
      <c r="N165" s="67">
        <v>309.99999999999983</v>
      </c>
      <c r="O165" s="67">
        <v>613.99999999999955</v>
      </c>
      <c r="P165" s="67">
        <v>491.99999999999972</v>
      </c>
      <c r="Q165" s="67">
        <v>538.99999999999966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8902.81889143238</v>
      </c>
      <c r="D171" s="67">
        <v>8797.500631677307</v>
      </c>
      <c r="E171" s="67">
        <v>6485.1243073567248</v>
      </c>
      <c r="F171" s="67">
        <v>8897.8506424378702</v>
      </c>
      <c r="G171" s="67">
        <v>7508.8434283749111</v>
      </c>
      <c r="H171" s="67">
        <v>5337.3583865098117</v>
      </c>
      <c r="I171" s="67">
        <v>5180.264043069139</v>
      </c>
      <c r="J171" s="67">
        <v>494.18471647928243</v>
      </c>
      <c r="K171" s="67">
        <v>2072.8621161604447</v>
      </c>
      <c r="L171" s="67">
        <v>6430.3562310801108</v>
      </c>
      <c r="M171" s="67">
        <v>5782.7992692489715</v>
      </c>
      <c r="N171" s="67">
        <v>1378.2797008112439</v>
      </c>
      <c r="O171" s="67">
        <v>3409.3579343393117</v>
      </c>
      <c r="P171" s="67">
        <v>6440.8410281542392</v>
      </c>
      <c r="Q171" s="67">
        <v>7389.3369327158071</v>
      </c>
    </row>
    <row r="172" spans="1:17" ht="12" customHeight="1" x14ac:dyDescent="0.25">
      <c r="A172" s="23" t="s">
        <v>141</v>
      </c>
      <c r="B172" s="67"/>
      <c r="C172" s="67">
        <v>148.04473490594739</v>
      </c>
      <c r="D172" s="67">
        <v>73.797796898913731</v>
      </c>
      <c r="E172" s="67">
        <v>53.427372356933503</v>
      </c>
      <c r="F172" s="67">
        <v>71.960263606258977</v>
      </c>
      <c r="G172" s="67">
        <v>541.19951334595964</v>
      </c>
      <c r="H172" s="67">
        <v>738.2121487806404</v>
      </c>
      <c r="I172" s="67">
        <v>62.342073613787996</v>
      </c>
      <c r="J172" s="67">
        <v>825.78324921098124</v>
      </c>
      <c r="K172" s="67">
        <v>32.471569788243251</v>
      </c>
      <c r="L172" s="67">
        <v>677.15816306424063</v>
      </c>
      <c r="M172" s="67">
        <v>453.94642407666083</v>
      </c>
      <c r="N172" s="67">
        <v>92.082701221899555</v>
      </c>
      <c r="O172" s="67">
        <v>272.85428281497445</v>
      </c>
      <c r="P172" s="67">
        <v>507.3846355383958</v>
      </c>
      <c r="Q172" s="67">
        <v>577.0531718361907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9050.8636263383269</v>
      </c>
      <c r="D177" s="83">
        <v>8871.2984285762213</v>
      </c>
      <c r="E177" s="83">
        <v>6538.5516797136579</v>
      </c>
      <c r="F177" s="83">
        <v>8969.8109060441293</v>
      </c>
      <c r="G177" s="83">
        <v>8050.0429417208707</v>
      </c>
      <c r="H177" s="83">
        <v>6075.5705352904524</v>
      </c>
      <c r="I177" s="83">
        <v>5242.6061166829268</v>
      </c>
      <c r="J177" s="83">
        <v>1319.9679656902636</v>
      </c>
      <c r="K177" s="83">
        <v>2105.3336859486881</v>
      </c>
      <c r="L177" s="83">
        <v>7107.5143941443512</v>
      </c>
      <c r="M177" s="83">
        <v>6236.7456933256326</v>
      </c>
      <c r="N177" s="83">
        <v>1470.3624020331433</v>
      </c>
      <c r="O177" s="83">
        <v>3682.2122171542865</v>
      </c>
      <c r="P177" s="83">
        <v>6948.225663692635</v>
      </c>
      <c r="Q177" s="83">
        <v>7966.3901045519979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127.69428396579633</v>
      </c>
      <c r="D5" s="67">
        <f>RES_hhdet_in!D5-RES_hhdet_in_new!D5</f>
        <v>111.70403961584636</v>
      </c>
      <c r="E5" s="67">
        <f>RES_hhdet_in!E5-RES_hhdet_in_new!E5</f>
        <v>22.742573202950641</v>
      </c>
      <c r="F5" s="67">
        <f>RES_hhdet_in!F5-RES_hhdet_in_new!F5</f>
        <v>414.88689385564408</v>
      </c>
      <c r="G5" s="67">
        <f>RES_hhdet_in!G5-RES_hhdet_in_new!G5</f>
        <v>274.96670651085799</v>
      </c>
      <c r="H5" s="67">
        <f>RES_hhdet_in!H5-RES_hhdet_in_new!H5</f>
        <v>227.44893101566029</v>
      </c>
      <c r="I5" s="67">
        <f>RES_hhdet_in!I5-RES_hhdet_in_new!I5</f>
        <v>3.413912930599988</v>
      </c>
      <c r="J5" s="67">
        <f>RES_hhdet_in!J5-RES_hhdet_in_new!J5</f>
        <v>0</v>
      </c>
      <c r="K5" s="67">
        <f>RES_hhdet_in!K5-RES_hhdet_in_new!K5</f>
        <v>93.63076914248667</v>
      </c>
      <c r="L5" s="67">
        <f>RES_hhdet_in!L5-RES_hhdet_in_new!L5</f>
        <v>187.98951322750077</v>
      </c>
      <c r="M5" s="67">
        <f>RES_hhdet_in!M5-RES_hhdet_in_new!M5</f>
        <v>0</v>
      </c>
      <c r="N5" s="67">
        <f>RES_hhdet_in!N5-RES_hhdet_in_new!N5</f>
        <v>54.031024378137531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11</v>
      </c>
      <c r="D8" s="67">
        <f>RES_hhdet_in!D8-RES_hhdet_in_new!D8</f>
        <v>7.25</v>
      </c>
      <c r="E8" s="67">
        <f>RES_hhdet_in!E8-RES_hhdet_in_new!E8</f>
        <v>7</v>
      </c>
      <c r="F8" s="67">
        <f>RES_hhdet_in!F8-RES_hhdet_in_new!F8</f>
        <v>15.25</v>
      </c>
      <c r="G8" s="67">
        <f>RES_hhdet_in!G8-RES_hhdet_in_new!G8</f>
        <v>17.5</v>
      </c>
      <c r="H8" s="67">
        <f>RES_hhdet_in!H8-RES_hhdet_in_new!H8</f>
        <v>24.750000000000004</v>
      </c>
      <c r="I8" s="67">
        <f>RES_hhdet_in!I8-RES_hhdet_in_new!I8</f>
        <v>25.288912930599988</v>
      </c>
      <c r="J8" s="67">
        <f>RES_hhdet_in!J8-RES_hhdet_in_new!J8</f>
        <v>0</v>
      </c>
      <c r="K8" s="67">
        <f>RES_hhdet_in!K8-RES_hhdet_in_new!K8</f>
        <v>12.999999999999998</v>
      </c>
      <c r="L8" s="67">
        <f>RES_hhdet_in!L8-RES_hhdet_in_new!L8</f>
        <v>19</v>
      </c>
      <c r="M8" s="67">
        <f>RES_hhdet_in!M8-RES_hhdet_in_new!M8</f>
        <v>11</v>
      </c>
      <c r="N8" s="67">
        <f>RES_hhdet_in!N8-RES_hhdet_in_new!N8</f>
        <v>10.000000000000004</v>
      </c>
      <c r="O8" s="67">
        <f>RES_hhdet_in!O8-RES_hhdet_in_new!O8</f>
        <v>15</v>
      </c>
      <c r="P8" s="67">
        <f>RES_hhdet_in!P8-RES_hhdet_in_new!P8</f>
        <v>22.000000000000004</v>
      </c>
      <c r="Q8" s="67">
        <f>RES_hhdet_in!Q8-RES_hhdet_in_new!Q8</f>
        <v>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1.5189567157478163</v>
      </c>
      <c r="D11" s="67">
        <f>RES_hhdet_in!D11-RES_hhdet_in_new!D11</f>
        <v>1.6223985900197171</v>
      </c>
      <c r="E11" s="67">
        <f>RES_hhdet_in!E11-RES_hhdet_in_new!E11</f>
        <v>1.1273958507013389</v>
      </c>
      <c r="F11" s="67">
        <f>RES_hhdet_in!F11-RES_hhdet_in_new!F11</f>
        <v>3.9999999999999916</v>
      </c>
      <c r="G11" s="67">
        <f>RES_hhdet_in!G11-RES_hhdet_in_new!G11</f>
        <v>2.0000000000000071</v>
      </c>
      <c r="H11" s="67">
        <f>RES_hhdet_in!H11-RES_hhdet_in_new!H11</f>
        <v>2.0313840976643016</v>
      </c>
      <c r="I11" s="67">
        <f>RES_hhdet_in!I11-RES_hhdet_in_new!I11</f>
        <v>1.2328198813361473</v>
      </c>
      <c r="J11" s="67">
        <f>RES_hhdet_in!J11-RES_hhdet_in_new!J11</f>
        <v>0</v>
      </c>
      <c r="K11" s="67">
        <f>RES_hhdet_in!K11-RES_hhdet_in_new!K11</f>
        <v>1.731043284252181</v>
      </c>
      <c r="L11" s="67">
        <f>RES_hhdet_in!L11-RES_hhdet_in_new!L11</f>
        <v>2.6276014099802834</v>
      </c>
      <c r="M11" s="67">
        <f>RES_hhdet_in!M11-RES_hhdet_in_new!M11</f>
        <v>0.2177802170138125</v>
      </c>
      <c r="N11" s="67">
        <f>RES_hhdet_in!N11-RES_hhdet_in_new!N11</f>
        <v>2.3064646270805662</v>
      </c>
      <c r="O11" s="67">
        <f>RES_hhdet_in!O11-RES_hhdet_in_new!O11</f>
        <v>2.25</v>
      </c>
      <c r="P11" s="67">
        <f>RES_hhdet_in!P11-RES_hhdet_in_new!P11</f>
        <v>2.25</v>
      </c>
      <c r="Q11" s="67">
        <f>RES_hhdet_in!Q11-RES_hhdet_in_new!Q11</f>
        <v>0.25000000000000006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305.04578632209552</v>
      </c>
      <c r="D15" s="67">
        <f>RES_hhdet_in!D15-RES_hhdet_in_new!D15</f>
        <v>290.97243397087641</v>
      </c>
      <c r="E15" s="67">
        <f>RES_hhdet_in!E15-RES_hhdet_in_new!E15</f>
        <v>337.80179973886487</v>
      </c>
      <c r="F15" s="67">
        <f>RES_hhdet_in!F15-RES_hhdet_in_new!F15</f>
        <v>591.33649402838307</v>
      </c>
      <c r="G15" s="67">
        <f>RES_hhdet_in!G15-RES_hhdet_in_new!G15</f>
        <v>452.06346257374378</v>
      </c>
      <c r="H15" s="67">
        <f>RES_hhdet_in!H15-RES_hhdet_in_new!H15</f>
        <v>404.71423639548061</v>
      </c>
      <c r="I15" s="67">
        <f>RES_hhdet_in!I15-RES_hhdet_in_new!I15</f>
        <v>355.85592594854046</v>
      </c>
      <c r="J15" s="67">
        <f>RES_hhdet_in!J15-RES_hhdet_in_new!J15</f>
        <v>0</v>
      </c>
      <c r="K15" s="67">
        <f>RES_hhdet_in!K15-RES_hhdet_in_new!K15</f>
        <v>514.55947398345415</v>
      </c>
      <c r="L15" s="67">
        <f>RES_hhdet_in!L15-RES_hhdet_in_new!L15</f>
        <v>582.79000809173135</v>
      </c>
      <c r="M15" s="67">
        <f>RES_hhdet_in!M15-RES_hhdet_in_new!M15</f>
        <v>44.770380082254533</v>
      </c>
      <c r="N15" s="67">
        <f>RES_hhdet_in!N15-RES_hhdet_in_new!N15</f>
        <v>845.19157569119216</v>
      </c>
      <c r="O15" s="67">
        <f>RES_hhdet_in!O15-RES_hhdet_in_new!O15</f>
        <v>542.06567796610182</v>
      </c>
      <c r="P15" s="67">
        <f>RES_hhdet_in!P15-RES_hhdet_in_new!P15</f>
        <v>589.36763372620123</v>
      </c>
      <c r="Q15" s="67">
        <f>RES_hhdet_in!Q15-RES_hhdet_in_new!Q15</f>
        <v>24.301825993555312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3.5234976437007743</v>
      </c>
      <c r="D16" s="67">
        <f>RES_hhdet_in!D16-RES_hhdet_in_new!D16</f>
        <v>2.1429739522281674</v>
      </c>
      <c r="E16" s="67">
        <f>RES_hhdet_in!E16-RES_hhdet_in_new!E16</f>
        <v>2.8133776133844184</v>
      </c>
      <c r="F16" s="67">
        <f>RES_hhdet_in!F16-RES_hhdet_in_new!F16</f>
        <v>3.0121618025536279</v>
      </c>
      <c r="G16" s="67">
        <f>RES_hhdet_in!G16-RES_hhdet_in_new!G16</f>
        <v>2.7782439371150645</v>
      </c>
      <c r="H16" s="67">
        <f>RES_hhdet_in!H16-RES_hhdet_in_new!H16</f>
        <v>2.6096946201796651</v>
      </c>
      <c r="I16" s="67">
        <f>RES_hhdet_in!I16-RES_hhdet_in_new!I16</f>
        <v>4.3251671007233332</v>
      </c>
      <c r="J16" s="67">
        <f>RES_hhdet_in!J16-RES_hhdet_in_new!J16</f>
        <v>0</v>
      </c>
      <c r="K16" s="67">
        <f>RES_hhdet_in!K16-RES_hhdet_in_new!K16</f>
        <v>3.3402518747801571</v>
      </c>
      <c r="L16" s="67">
        <f>RES_hhdet_in!L16-RES_hhdet_in_new!L16</f>
        <v>3.5719037257892001</v>
      </c>
      <c r="M16" s="67">
        <f>RES_hhdet_in!M16-RES_hhdet_in_new!M16</f>
        <v>0.13683970073165705</v>
      </c>
      <c r="N16" s="67">
        <f>RES_hhdet_in!N16-RES_hhdet_in_new!N16</f>
        <v>9.6579840598647788</v>
      </c>
      <c r="O16" s="67">
        <f>RES_hhdet_in!O16-RES_hhdet_in_new!O16</f>
        <v>13.913628451618852</v>
      </c>
      <c r="P16" s="67">
        <f>RES_hhdet_in!P16-RES_hhdet_in_new!P16</f>
        <v>21.241276506553394</v>
      </c>
      <c r="Q16" s="67">
        <f>RES_hhdet_in!Q16-RES_hhdet_in_new!Q16</f>
        <v>0.69817400644468308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40.749999999999915</v>
      </c>
      <c r="D21" s="67">
        <f>RES_hhdet_in!D21-RES_hhdet_in_new!D21</f>
        <v>2.4405375948332506</v>
      </c>
      <c r="E21" s="67">
        <f>RES_hhdet_in!E21-RES_hhdet_in_new!E21</f>
        <v>7.2449258372954697</v>
      </c>
      <c r="F21" s="67">
        <f>RES_hhdet_in!F21-RES_hhdet_in_new!F21</f>
        <v>10.147870305365988</v>
      </c>
      <c r="G21" s="67">
        <f>RES_hhdet_in!G21-RES_hhdet_in_new!G21</f>
        <v>19.576094602904092</v>
      </c>
      <c r="H21" s="67">
        <f>RES_hhdet_in!H21-RES_hhdet_in_new!H21</f>
        <v>1.4546223007390766</v>
      </c>
      <c r="I21" s="67">
        <f>RES_hhdet_in!I21-RES_hhdet_in_new!I21</f>
        <v>21.204622300739079</v>
      </c>
      <c r="J21" s="67">
        <f>RES_hhdet_in!J21-RES_hhdet_in_new!J21</f>
        <v>10.963471708072005</v>
      </c>
      <c r="K21" s="67">
        <f>RES_hhdet_in!K21-RES_hhdet_in_new!K21</f>
        <v>10.963471708072021</v>
      </c>
      <c r="L21" s="67">
        <f>RES_hhdet_in!L21-RES_hhdet_in_new!L21</f>
        <v>5.2189350261926375</v>
      </c>
      <c r="M21" s="67">
        <f>RES_hhdet_in!M21-RES_hhdet_in_new!M21</f>
        <v>2.693925253311523</v>
      </c>
      <c r="N21" s="67">
        <f>RES_hhdet_in!N21-RES_hhdet_in_new!N21</f>
        <v>18</v>
      </c>
      <c r="O21" s="67">
        <f>RES_hhdet_in!O21-RES_hhdet_in_new!O21</f>
        <v>25</v>
      </c>
      <c r="P21" s="67">
        <f>RES_hhdet_in!P21-RES_hhdet_in_new!P21</f>
        <v>24.000000000000007</v>
      </c>
      <c r="Q21" s="67">
        <f>RES_hhdet_in!Q21-RES_hhdet_in_new!Q21</f>
        <v>26.999999999999904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269.56928396579644</v>
      </c>
      <c r="D22" s="83">
        <f>RES_hhdet_in!D22-RES_hhdet_in_new!D22</f>
        <v>293.57903961584628</v>
      </c>
      <c r="E22" s="83">
        <f>RES_hhdet_in!E22-RES_hhdet_in_new!E22</f>
        <v>335.45939510188765</v>
      </c>
      <c r="F22" s="83">
        <f>RES_hhdet_in!F22-RES_hhdet_in_new!F22</f>
        <v>587.7618938556451</v>
      </c>
      <c r="G22" s="83">
        <f>RES_hhdet_in!G22-RES_hhdet_in_new!G22</f>
        <v>444.8417065108581</v>
      </c>
      <c r="H22" s="83">
        <f>RES_hhdet_in!H22-RES_hhdet_in_new!H22</f>
        <v>464.32393101566049</v>
      </c>
      <c r="I22" s="83">
        <f>RES_hhdet_in!I22-RES_hhdet_in_new!I22</f>
        <v>340.83518849482391</v>
      </c>
      <c r="J22" s="83">
        <f>RES_hhdet_in!J22-RES_hhdet_in_new!J22</f>
        <v>0</v>
      </c>
      <c r="K22" s="83">
        <f>RES_hhdet_in!K22-RES_hhdet_in_new!K22</f>
        <v>507.9402315476533</v>
      </c>
      <c r="L22" s="83">
        <f>RES_hhdet_in!L22-RES_hhdet_in_new!L22</f>
        <v>608.18512498503867</v>
      </c>
      <c r="M22" s="83">
        <f>RES_hhdet_in!M22-RES_hhdet_in_new!M22</f>
        <v>48.747065304810661</v>
      </c>
      <c r="N22" s="83">
        <f>RES_hhdet_in!N22-RES_hhdet_in_new!N22</f>
        <v>835.42096189384199</v>
      </c>
      <c r="O22" s="83">
        <f>RES_hhdet_in!O22-RES_hhdet_in_new!O22</f>
        <v>536.62500000000011</v>
      </c>
      <c r="P22" s="83">
        <f>RES_hhdet_in!P22-RES_hhdet_in_new!P22</f>
        <v>663.62499999999989</v>
      </c>
      <c r="Q22" s="83">
        <f>RES_hhdet_in!Q22-RES_hhdet_in_new!Q22</f>
        <v>2.0327431659102366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37201.470628052775</v>
      </c>
      <c r="D45" s="67">
        <f>RES_hhdet_in!D45-RES_hhdet_in_new!D45</f>
        <v>3700.1883470695752</v>
      </c>
      <c r="E45" s="67">
        <f>RES_hhdet_in!E45-RES_hhdet_in_new!E45</f>
        <v>13272.842916040034</v>
      </c>
      <c r="F45" s="67">
        <f>RES_hhdet_in!F45-RES_hhdet_in_new!F45</f>
        <v>0</v>
      </c>
      <c r="G45" s="67">
        <f>RES_hhdet_in!G45-RES_hhdet_in_new!G45</f>
        <v>1215.1444562925424</v>
      </c>
      <c r="H45" s="67">
        <f>RES_hhdet_in!H45-RES_hhdet_in_new!H45</f>
        <v>783.03255851064557</v>
      </c>
      <c r="I45" s="67">
        <f>RES_hhdet_in!I45-RES_hhdet_in_new!I45</f>
        <v>14993.626904425308</v>
      </c>
      <c r="J45" s="67">
        <f>RES_hhdet_in!J45-RES_hhdet_in_new!J45</f>
        <v>0</v>
      </c>
      <c r="K45" s="67">
        <f>RES_hhdet_in!K45-RES_hhdet_in_new!K45</f>
        <v>6659.6862425196741</v>
      </c>
      <c r="L45" s="67">
        <f>RES_hhdet_in!L45-RES_hhdet_in_new!L45</f>
        <v>13313.032572651171</v>
      </c>
      <c r="M45" s="67">
        <f>RES_hhdet_in!M45-RES_hhdet_in_new!M45</f>
        <v>2831.326715945072</v>
      </c>
      <c r="N45" s="67">
        <f>RES_hhdet_in!N45-RES_hhdet_in_new!N45</f>
        <v>9200.9024010256344</v>
      </c>
      <c r="O45" s="67">
        <f>RES_hhdet_in!O45-RES_hhdet_in_new!O45</f>
        <v>7324.9380856038897</v>
      </c>
      <c r="P45" s="67">
        <f>RES_hhdet_in!P45-RES_hhdet_in_new!P45</f>
        <v>10106.137980866426</v>
      </c>
      <c r="Q45" s="67">
        <f>RES_hhdet_in!Q45-RES_hhdet_in_new!Q45</f>
        <v>4875.8293620767536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1541</v>
      </c>
      <c r="D48" s="67">
        <f>RES_hhdet_in!D48-RES_hhdet_in_new!D48</f>
        <v>554</v>
      </c>
      <c r="E48" s="67">
        <f>RES_hhdet_in!E48-RES_hhdet_in_new!E48</f>
        <v>550</v>
      </c>
      <c r="F48" s="67">
        <f>RES_hhdet_in!F48-RES_hhdet_in_new!F48</f>
        <v>778</v>
      </c>
      <c r="G48" s="67">
        <f>RES_hhdet_in!G48-RES_hhdet_in_new!G48</f>
        <v>430</v>
      </c>
      <c r="H48" s="67">
        <f>RES_hhdet_in!H48-RES_hhdet_in_new!H48</f>
        <v>643.00000000000011</v>
      </c>
      <c r="I48" s="67">
        <f>RES_hhdet_in!I48-RES_hhdet_in_new!I48</f>
        <v>1152.2499999999998</v>
      </c>
      <c r="J48" s="67">
        <f>RES_hhdet_in!J48-RES_hhdet_in_new!J48</f>
        <v>868</v>
      </c>
      <c r="K48" s="67">
        <f>RES_hhdet_in!K48-RES_hhdet_in_new!K48</f>
        <v>1744.9999999999998</v>
      </c>
      <c r="L48" s="67">
        <f>RES_hhdet_in!L48-RES_hhdet_in_new!L48</f>
        <v>1589</v>
      </c>
      <c r="M48" s="67">
        <f>RES_hhdet_in!M48-RES_hhdet_in_new!M48</f>
        <v>1133.0000000000005</v>
      </c>
      <c r="N48" s="67">
        <f>RES_hhdet_in!N48-RES_hhdet_in_new!N48</f>
        <v>682.00000000000034</v>
      </c>
      <c r="O48" s="67">
        <f>RES_hhdet_in!O48-RES_hhdet_in_new!O48</f>
        <v>849.00000000000045</v>
      </c>
      <c r="P48" s="67">
        <f>RES_hhdet_in!P48-RES_hhdet_in_new!P48</f>
        <v>416.00000000000017</v>
      </c>
      <c r="Q48" s="67">
        <f>RES_hhdet_in!Q48-RES_hhdet_in_new!Q48</f>
        <v>698.00000000000045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34369.517634074582</v>
      </c>
      <c r="D50" s="67">
        <f>RES_hhdet_in!D50-RES_hhdet_in_new!D50</f>
        <v>3016.2258862937983</v>
      </c>
      <c r="E50" s="67">
        <f>RES_hhdet_in!E50-RES_hhdet_in_new!E50</f>
        <v>10897.791562377843</v>
      </c>
      <c r="F50" s="67">
        <f>RES_hhdet_in!F50-RES_hhdet_in_new!F50</f>
        <v>0</v>
      </c>
      <c r="G50" s="67">
        <f>RES_hhdet_in!G50-RES_hhdet_in_new!G50</f>
        <v>4393.2148886796858</v>
      </c>
      <c r="H50" s="67">
        <f>RES_hhdet_in!H50-RES_hhdet_in_new!H50</f>
        <v>5192.0369996734771</v>
      </c>
      <c r="I50" s="67">
        <f>RES_hhdet_in!I50-RES_hhdet_in_new!I50</f>
        <v>13642.647864439548</v>
      </c>
      <c r="J50" s="67">
        <f>RES_hhdet_in!J50-RES_hhdet_in_new!J50</f>
        <v>3168.593220474083</v>
      </c>
      <c r="K50" s="67">
        <f>RES_hhdet_in!K50-RES_hhdet_in_new!K50</f>
        <v>11253.272093637181</v>
      </c>
      <c r="L50" s="67">
        <f>RES_hhdet_in!L50-RES_hhdet_in_new!L50</f>
        <v>19212.570135860318</v>
      </c>
      <c r="M50" s="67">
        <f>RES_hhdet_in!M50-RES_hhdet_in_new!M50</f>
        <v>6876.8332148372056</v>
      </c>
      <c r="N50" s="67">
        <f>RES_hhdet_in!N50-RES_hhdet_in_new!N50</f>
        <v>14167.626166003782</v>
      </c>
      <c r="O50" s="67">
        <f>RES_hhdet_in!O50-RES_hhdet_in_new!O50</f>
        <v>11303.104466960676</v>
      </c>
      <c r="P50" s="67">
        <f>RES_hhdet_in!P50-RES_hhdet_in_new!P50</f>
        <v>17204.711832291832</v>
      </c>
      <c r="Q50" s="67">
        <f>RES_hhdet_in!Q50-RES_hhdet_in_new!Q50</f>
        <v>5253.3281802858537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218.59180243794333</v>
      </c>
      <c r="D51" s="67">
        <f>RES_hhdet_in!D51-RES_hhdet_in_new!D51</f>
        <v>21.376736777217918</v>
      </c>
      <c r="E51" s="67">
        <f>RES_hhdet_in!E51-RES_hhdet_in_new!E51</f>
        <v>74.811701128518536</v>
      </c>
      <c r="F51" s="67">
        <f>RES_hhdet_in!F51-RES_hhdet_in_new!F51</f>
        <v>0</v>
      </c>
      <c r="G51" s="67">
        <f>RES_hhdet_in!G51-RES_hhdet_in_new!G51</f>
        <v>129.96082381994586</v>
      </c>
      <c r="H51" s="67">
        <f>RES_hhdet_in!H51-RES_hhdet_in_new!H51</f>
        <v>161.78255851062852</v>
      </c>
      <c r="I51" s="67">
        <f>RES_hhdet_in!I51-RES_hhdet_in_new!I51</f>
        <v>100.43150395461441</v>
      </c>
      <c r="J51" s="67">
        <f>RES_hhdet_in!J51-RES_hhdet_in_new!J51</f>
        <v>708.50017270336878</v>
      </c>
      <c r="K51" s="67">
        <f>RES_hhdet_in!K51-RES_hhdet_in_new!K51</f>
        <v>110.03673758587914</v>
      </c>
      <c r="L51" s="67">
        <f>RES_hhdet_in!L51-RES_hhdet_in_new!L51</f>
        <v>130.0766905151329</v>
      </c>
      <c r="M51" s="67">
        <f>RES_hhdet_in!M51-RES_hhdet_in_new!M51</f>
        <v>155.67351146259506</v>
      </c>
      <c r="N51" s="67">
        <f>RES_hhdet_in!N51-RES_hhdet_in_new!N51</f>
        <v>113.29650785208855</v>
      </c>
      <c r="O51" s="67">
        <f>RES_hhdet_in!O51-RES_hhdet_in_new!O51</f>
        <v>110.73328961833545</v>
      </c>
      <c r="P51" s="67">
        <f>RES_hhdet_in!P51-RES_hhdet_in_new!P51</f>
        <v>109.90491209528545</v>
      </c>
      <c r="Q51" s="67">
        <f>RES_hhdet_in!Q51-RES_hhdet_in_new!Q51</f>
        <v>62.851657471449812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7065.5889929524437</v>
      </c>
      <c r="D54" s="67">
        <f>RES_hhdet_in!D54-RES_hhdet_in_new!D54</f>
        <v>1780.1938173399747</v>
      </c>
      <c r="E54" s="67">
        <f>RES_hhdet_in!E54-RES_hhdet_in_new!E54</f>
        <v>4172.3837109020715</v>
      </c>
      <c r="F54" s="67">
        <f>RES_hhdet_in!F54-RES_hhdet_in_new!F54</f>
        <v>0</v>
      </c>
      <c r="G54" s="67">
        <f>RES_hhdet_in!G54-RES_hhdet_in_new!G54</f>
        <v>410.80987009425053</v>
      </c>
      <c r="H54" s="67">
        <f>RES_hhdet_in!H54-RES_hhdet_in_new!H54</f>
        <v>75.117440591422351</v>
      </c>
      <c r="I54" s="67">
        <f>RES_hhdet_in!I54-RES_hhdet_in_new!I54</f>
        <v>4142.818245471808</v>
      </c>
      <c r="J54" s="67">
        <f>RES_hhdet_in!J54-RES_hhdet_in_new!J54</f>
        <v>0</v>
      </c>
      <c r="K54" s="67">
        <f>RES_hhdet_in!K54-RES_hhdet_in_new!K54</f>
        <v>8982.824872244295</v>
      </c>
      <c r="L54" s="67">
        <f>RES_hhdet_in!L54-RES_hhdet_in_new!L54</f>
        <v>267.65867819341247</v>
      </c>
      <c r="M54" s="67">
        <f>RES_hhdet_in!M54-RES_hhdet_in_new!M54</f>
        <v>3562.9191193214483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56.732081355558023</v>
      </c>
      <c r="D55" s="67">
        <f>RES_hhdet_in!D55-RES_hhdet_in_new!D55</f>
        <v>15.345458661466802</v>
      </c>
      <c r="E55" s="67">
        <f>RES_hhdet_in!E55-RES_hhdet_in_new!E55</f>
        <v>20.69573905481893</v>
      </c>
      <c r="F55" s="67">
        <f>RES_hhdet_in!F55-RES_hhdet_in_new!F55</f>
        <v>0</v>
      </c>
      <c r="G55" s="67">
        <f>RES_hhdet_in!G55-RES_hhdet_in_new!G55</f>
        <v>82.499999999981753</v>
      </c>
      <c r="H55" s="67">
        <f>RES_hhdet_in!H55-RES_hhdet_in_new!H55</f>
        <v>90.49999999999288</v>
      </c>
      <c r="I55" s="67">
        <f>RES_hhdet_in!I55-RES_hhdet_in_new!I55</f>
        <v>17.91175844994649</v>
      </c>
      <c r="J55" s="67">
        <f>RES_hhdet_in!J55-RES_hhdet_in_new!J55</f>
        <v>1.9329443691068495</v>
      </c>
      <c r="K55" s="67">
        <f>RES_hhdet_in!K55-RES_hhdet_in_new!K55</f>
        <v>189.17103081363467</v>
      </c>
      <c r="L55" s="67">
        <f>RES_hhdet_in!L55-RES_hhdet_in_new!L55</f>
        <v>13.627067585044045</v>
      </c>
      <c r="M55" s="67">
        <f>RES_hhdet_in!M55-RES_hhdet_in_new!M55</f>
        <v>22.811072900656178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3743.5000000000018</v>
      </c>
      <c r="D59" s="67">
        <f>RES_hhdet_in!D59-RES_hhdet_in_new!D59</f>
        <v>51.156170606691099</v>
      </c>
      <c r="E59" s="67">
        <f>RES_hhdet_in!E59-RES_hhdet_in_new!E59</f>
        <v>807.5</v>
      </c>
      <c r="F59" s="67">
        <f>RES_hhdet_in!F59-RES_hhdet_in_new!F59</f>
        <v>0</v>
      </c>
      <c r="G59" s="67">
        <f>RES_hhdet_in!G59-RES_hhdet_in_new!G59</f>
        <v>500.65632103789136</v>
      </c>
      <c r="H59" s="67">
        <f>RES_hhdet_in!H59-RES_hhdet_in_new!H59</f>
        <v>3.2976665562940384</v>
      </c>
      <c r="I59" s="67">
        <f>RES_hhdet_in!I59-RES_hhdet_in_new!I59</f>
        <v>1483.5</v>
      </c>
      <c r="J59" s="67">
        <f>RES_hhdet_in!J59-RES_hhdet_in_new!J59</f>
        <v>1568.5</v>
      </c>
      <c r="K59" s="67">
        <f>RES_hhdet_in!K59-RES_hhdet_in_new!K59</f>
        <v>1460.6382308097759</v>
      </c>
      <c r="L59" s="67">
        <f>RES_hhdet_in!L59-RES_hhdet_in_new!L59</f>
        <v>168.81569475683989</v>
      </c>
      <c r="M59" s="67">
        <f>RES_hhdet_in!M59-RES_hhdet_in_new!M59</f>
        <v>16.691909795166357</v>
      </c>
      <c r="N59" s="67">
        <f>RES_hhdet_in!N59-RES_hhdet_in_new!N59</f>
        <v>16.946166492449034</v>
      </c>
      <c r="O59" s="67">
        <f>RES_hhdet_in!O59-RES_hhdet_in_new!O59</f>
        <v>1028.6976465891021</v>
      </c>
      <c r="P59" s="67">
        <f>RES_hhdet_in!P59-RES_hhdet_in_new!P59</f>
        <v>354.6035579740211</v>
      </c>
      <c r="Q59" s="67">
        <f>RES_hhdet_in!Q59-RES_hhdet_in_new!Q59</f>
        <v>3301.000000000005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47373.220628052775</v>
      </c>
      <c r="D60" s="83">
        <f>RES_hhdet_in!D60-RES_hhdet_in_new!D60</f>
        <v>24323.594517676269</v>
      </c>
      <c r="E60" s="83">
        <f>RES_hhdet_in!E60-RES_hhdet_in_new!E60</f>
        <v>26380.59291604003</v>
      </c>
      <c r="F60" s="83">
        <f>RES_hhdet_in!F60-RES_hhdet_in_new!F60</f>
        <v>18660.25</v>
      </c>
      <c r="G60" s="83">
        <f>RES_hhdet_in!G60-RES_hhdet_in_new!G60</f>
        <v>26441.373551921319</v>
      </c>
      <c r="H60" s="83">
        <f>RES_hhdet_in!H60-RES_hhdet_in_new!H60</f>
        <v>31117.580225066937</v>
      </c>
      <c r="I60" s="83">
        <f>RES_hhdet_in!I60-RES_hhdet_in_new!I60</f>
        <v>27425.376904425306</v>
      </c>
      <c r="J60" s="83">
        <f>RES_hhdet_in!J60-RES_hhdet_in_new!J60</f>
        <v>0</v>
      </c>
      <c r="K60" s="83">
        <f>RES_hhdet_in!K60-RES_hhdet_in_new!K60</f>
        <v>90235.798011709907</v>
      </c>
      <c r="L60" s="83">
        <f>RES_hhdet_in!L60-RES_hhdet_in_new!L60</f>
        <v>36091.126402044501</v>
      </c>
      <c r="M60" s="83">
        <f>RES_hhdet_in!M60-RES_hhdet_in_new!M60</f>
        <v>43416.773436653697</v>
      </c>
      <c r="N60" s="83">
        <f>RES_hhdet_in!N60-RES_hhdet_in_new!N60</f>
        <v>23468.65240102564</v>
      </c>
      <c r="O60" s="83">
        <f>RES_hhdet_in!O60-RES_hhdet_in_new!O60</f>
        <v>22171.208989975119</v>
      </c>
      <c r="P60" s="83">
        <f>RES_hhdet_in!P60-RES_hhdet_in_new!P60</f>
        <v>20961.523086570407</v>
      </c>
      <c r="Q60" s="83">
        <f>RES_hhdet_in!Q60-RES_hhdet_in_new!Q60</f>
        <v>30558.201359454681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649.52125802161834</v>
      </c>
      <c r="D64" s="67">
        <f>RES_hhdet_in!D64-RES_hhdet_in_new!D64</f>
        <v>933.26717867295258</v>
      </c>
      <c r="E64" s="67">
        <f>RES_hhdet_in!E64-RES_hhdet_in_new!E64</f>
        <v>377.36291824286513</v>
      </c>
      <c r="F64" s="67">
        <f>RES_hhdet_in!F64-RES_hhdet_in_new!F64</f>
        <v>897.70546278306074</v>
      </c>
      <c r="G64" s="67">
        <f>RES_hhdet_in!G64-RES_hhdet_in_new!G64</f>
        <v>760.09340047586272</v>
      </c>
      <c r="H64" s="67">
        <f>RES_hhdet_in!H64-RES_hhdet_in_new!H64</f>
        <v>1899.6000380420689</v>
      </c>
      <c r="I64" s="67">
        <f>RES_hhdet_in!I64-RES_hhdet_in_new!I64</f>
        <v>1155.8533779317104</v>
      </c>
      <c r="J64" s="67">
        <f>RES_hhdet_in!J64-RES_hhdet_in_new!J64</f>
        <v>700.07679099787697</v>
      </c>
      <c r="K64" s="67">
        <f>RES_hhdet_in!K64-RES_hhdet_in_new!K64</f>
        <v>729.09543818668124</v>
      </c>
      <c r="L64" s="67">
        <f>RES_hhdet_in!L64-RES_hhdet_in_new!L64</f>
        <v>644.09189774391814</v>
      </c>
      <c r="M64" s="67">
        <f>RES_hhdet_in!M64-RES_hhdet_in_new!M64</f>
        <v>0</v>
      </c>
      <c r="N64" s="67">
        <f>RES_hhdet_in!N64-RES_hhdet_in_new!N64</f>
        <v>0</v>
      </c>
      <c r="O64" s="67">
        <f>RES_hhdet_in!O64-RES_hhdet_in_new!O64</f>
        <v>0</v>
      </c>
      <c r="P64" s="67">
        <f>RES_hhdet_in!P64-RES_hhdet_in_new!P64</f>
        <v>0</v>
      </c>
      <c r="Q64" s="67">
        <f>RES_hhdet_in!Q64-RES_hhdet_in_new!Q64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32</v>
      </c>
      <c r="D67" s="67">
        <f>RES_hhdet_in!D67-RES_hhdet_in_new!D67</f>
        <v>32.75</v>
      </c>
      <c r="E67" s="67">
        <f>RES_hhdet_in!E67-RES_hhdet_in_new!E67</f>
        <v>16</v>
      </c>
      <c r="F67" s="67">
        <f>RES_hhdet_in!F67-RES_hhdet_in_new!F67</f>
        <v>28.75</v>
      </c>
      <c r="G67" s="67">
        <f>RES_hhdet_in!G67-RES_hhdet_in_new!G67</f>
        <v>33.5</v>
      </c>
      <c r="H67" s="67">
        <f>RES_hhdet_in!H67-RES_hhdet_in_new!H67</f>
        <v>83.000000000000014</v>
      </c>
      <c r="I67" s="67">
        <f>RES_hhdet_in!I67-RES_hhdet_in_new!I67</f>
        <v>76.999999999999986</v>
      </c>
      <c r="J67" s="67">
        <f>RES_hhdet_in!J67-RES_hhdet_in_new!J67</f>
        <v>81.999999999999986</v>
      </c>
      <c r="K67" s="67">
        <f>RES_hhdet_in!K67-RES_hhdet_in_new!K67</f>
        <v>71.999999999999986</v>
      </c>
      <c r="L67" s="67">
        <f>RES_hhdet_in!L67-RES_hhdet_in_new!L67</f>
        <v>115</v>
      </c>
      <c r="M67" s="67">
        <f>RES_hhdet_in!M67-RES_hhdet_in_new!M67</f>
        <v>39</v>
      </c>
      <c r="N67" s="67">
        <f>RES_hhdet_in!N67-RES_hhdet_in_new!N67</f>
        <v>98</v>
      </c>
      <c r="O67" s="67">
        <f>RES_hhdet_in!O67-RES_hhdet_in_new!O67</f>
        <v>84</v>
      </c>
      <c r="P67" s="67">
        <f>RES_hhdet_in!P67-RES_hhdet_in_new!P67</f>
        <v>134</v>
      </c>
      <c r="Q67" s="67">
        <f>RES_hhdet_in!Q67-RES_hhdet_in_new!Q67</f>
        <v>96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630.03218586999435</v>
      </c>
      <c r="D69" s="67">
        <f>RES_hhdet_in!D69-RES_hhdet_in_new!D69</f>
        <v>934.5539155880806</v>
      </c>
      <c r="E69" s="67">
        <f>RES_hhdet_in!E69-RES_hhdet_in_new!E69</f>
        <v>311.565476203343</v>
      </c>
      <c r="F69" s="67">
        <f>RES_hhdet_in!F69-RES_hhdet_in_new!F69</f>
        <v>961.45368508189824</v>
      </c>
      <c r="G69" s="67">
        <f>RES_hhdet_in!G69-RES_hhdet_in_new!G69</f>
        <v>683.04238099659619</v>
      </c>
      <c r="H69" s="67">
        <f>RES_hhdet_in!H69-RES_hhdet_in_new!H69</f>
        <v>2034.5716572655983</v>
      </c>
      <c r="I69" s="67">
        <f>RES_hhdet_in!I69-RES_hhdet_in_new!I69</f>
        <v>1275.9185940572715</v>
      </c>
      <c r="J69" s="67">
        <f>RES_hhdet_in!J69-RES_hhdet_in_new!J69</f>
        <v>1007.7342370416094</v>
      </c>
      <c r="K69" s="67">
        <f>RES_hhdet_in!K69-RES_hhdet_in_new!K69</f>
        <v>996.46487254178408</v>
      </c>
      <c r="L69" s="67">
        <f>RES_hhdet_in!L69-RES_hhdet_in_new!L69</f>
        <v>853.68334190805535</v>
      </c>
      <c r="M69" s="67">
        <f>RES_hhdet_in!M69-RES_hhdet_in_new!M69</f>
        <v>427.48090898328144</v>
      </c>
      <c r="N69" s="67">
        <f>RES_hhdet_in!N69-RES_hhdet_in_new!N69</f>
        <v>31.000000000000057</v>
      </c>
      <c r="O69" s="67">
        <f>RES_hhdet_in!O69-RES_hhdet_in_new!O69</f>
        <v>157.00000000000017</v>
      </c>
      <c r="P69" s="67">
        <f>RES_hhdet_in!P69-RES_hhdet_in_new!P69</f>
        <v>15.000000000000004</v>
      </c>
      <c r="Q69" s="67">
        <f>RES_hhdet_in!Q69-RES_hhdet_in_new!Q69</f>
        <v>49.000000000000021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3.8846252002903228</v>
      </c>
      <c r="D70" s="67">
        <f>RES_hhdet_in!D70-RES_hhdet_in_new!D70</f>
        <v>5.018429483499645</v>
      </c>
      <c r="E70" s="67">
        <f>RES_hhdet_in!E70-RES_hhdet_in_new!E70</f>
        <v>1.9525818316671593</v>
      </c>
      <c r="F70" s="67">
        <f>RES_hhdet_in!F70-RES_hhdet_in_new!F70</f>
        <v>4.0360306925217646</v>
      </c>
      <c r="G70" s="67">
        <f>RES_hhdet_in!G70-RES_hhdet_in_new!G70</f>
        <v>3.1188589348736677</v>
      </c>
      <c r="H70" s="67">
        <f>RES_hhdet_in!H70-RES_hhdet_in_new!H70</f>
        <v>4.3070252924845249</v>
      </c>
      <c r="I70" s="67">
        <f>RES_hhdet_in!I70-RES_hhdet_in_new!I70</f>
        <v>1.2527581162934958</v>
      </c>
      <c r="J70" s="67">
        <f>RES_hhdet_in!J70-RES_hhdet_in_new!J70</f>
        <v>0.2721085483707526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24</v>
      </c>
      <c r="O70" s="67">
        <f>RES_hhdet_in!O70-RES_hhdet_in_new!O70</f>
        <v>11.000000000000057</v>
      </c>
      <c r="P70" s="67">
        <f>RES_hhdet_in!P70-RES_hhdet_in_new!P70</f>
        <v>22.000000000000007</v>
      </c>
      <c r="Q70" s="67">
        <f>RES_hhdet_in!Q70-RES_hhdet_in_new!Q70</f>
        <v>13.000000000000062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135.92113332107817</v>
      </c>
      <c r="D73" s="67">
        <f>RES_hhdet_in!D73-RES_hhdet_in_new!D73</f>
        <v>165.99495086701614</v>
      </c>
      <c r="E73" s="67">
        <f>RES_hhdet_in!E73-RES_hhdet_in_new!E73</f>
        <v>93.094822670209538</v>
      </c>
      <c r="F73" s="67">
        <f>RES_hhdet_in!F73-RES_hhdet_in_new!F73</f>
        <v>113.68043034946167</v>
      </c>
      <c r="G73" s="67">
        <f>RES_hhdet_in!G73-RES_hhdet_in_new!G73</f>
        <v>75.802865307805092</v>
      </c>
      <c r="H73" s="67">
        <f>RES_hhdet_in!H73-RES_hhdet_in_new!H73</f>
        <v>75.857793996258636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1.1368683772161579E-13</v>
      </c>
      <c r="O73" s="67">
        <f>RES_hhdet_in!O73-RES_hhdet_in_new!O73</f>
        <v>0</v>
      </c>
      <c r="P73" s="67">
        <f>RES_hhdet_in!P73-RES_hhdet_in_new!P73</f>
        <v>247.05969955351455</v>
      </c>
      <c r="Q73" s="67">
        <f>RES_hhdet_in!Q73-RES_hhdet_in_new!Q73</f>
        <v>151.65180943923912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1.1662499738938068</v>
      </c>
      <c r="D74" s="67">
        <f>RES_hhdet_in!D74-RES_hhdet_in_new!D74</f>
        <v>1.3991272129754198</v>
      </c>
      <c r="E74" s="67">
        <f>RES_hhdet_in!E74-RES_hhdet_in_new!E74</f>
        <v>0.50463040139561555</v>
      </c>
      <c r="F74" s="67">
        <f>RES_hhdet_in!F74-RES_hhdet_in_new!F74</f>
        <v>0.89878538450442691</v>
      </c>
      <c r="G74" s="67">
        <f>RES_hhdet_in!G74-RES_hhdet_in_new!G74</f>
        <v>0.77432110337606996</v>
      </c>
      <c r="H74" s="67">
        <f>RES_hhdet_in!H74-RES_hhdet_in_new!H74</f>
        <v>0.47847738771062964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7.6438735599794772</v>
      </c>
      <c r="Q74" s="67">
        <f>RES_hhdet_in!Q74-RES_hhdet_in_new!Q74</f>
        <v>4.3869341193755798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957.91518445713882</v>
      </c>
      <c r="D78" s="67">
        <f>RES_hhdet_in!D78-RES_hhdet_in_new!D78</f>
        <v>1260.7302403333902</v>
      </c>
      <c r="E78" s="67">
        <f>RES_hhdet_in!E78-RES_hhdet_in_new!E78</f>
        <v>474.56324023450469</v>
      </c>
      <c r="F78" s="67">
        <f>RES_hhdet_in!F78-RES_hhdet_in_new!F78</f>
        <v>1248.7675716050921</v>
      </c>
      <c r="G78" s="67">
        <f>RES_hhdet_in!G78-RES_hhdet_in_new!G78</f>
        <v>1161.2997247813239</v>
      </c>
      <c r="H78" s="67">
        <f>RES_hhdet_in!H78-RES_hhdet_in_new!H78</f>
        <v>2160.1027354760618</v>
      </c>
      <c r="I78" s="67">
        <f>RES_hhdet_in!I78-RES_hhdet_in_new!I78</f>
        <v>1607.9035904434895</v>
      </c>
      <c r="J78" s="67">
        <f>RES_hhdet_in!J78-RES_hhdet_in_new!J78</f>
        <v>925.67338217880297</v>
      </c>
      <c r="K78" s="67">
        <f>RES_hhdet_in!K78-RES_hhdet_in_new!K78</f>
        <v>1676.829922027172</v>
      </c>
      <c r="L78" s="67">
        <f>RES_hhdet_in!L78-RES_hhdet_in_new!L78</f>
        <v>1962.0484648260972</v>
      </c>
      <c r="M78" s="67">
        <f>RES_hhdet_in!M78-RES_hhdet_in_new!M78</f>
        <v>1617.2374563205349</v>
      </c>
      <c r="N78" s="67">
        <f>RES_hhdet_in!N78-RES_hhdet_in_new!N78</f>
        <v>1356.5519299293164</v>
      </c>
      <c r="O78" s="67">
        <f>RES_hhdet_in!O78-RES_hhdet_in_new!O78</f>
        <v>1388.3727184295503</v>
      </c>
      <c r="P78" s="67">
        <f>RES_hhdet_in!P78-RES_hhdet_in_new!P78</f>
        <v>2900.6250000000005</v>
      </c>
      <c r="Q78" s="67">
        <f>RES_hhdet_in!Q78-RES_hhdet_in_new!Q78</f>
        <v>1802.625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206.01050004298378</v>
      </c>
      <c r="D79" s="83">
        <f>RES_hhdet_in!D79-RES_hhdet_in_new!D79</f>
        <v>262.33037125738247</v>
      </c>
      <c r="E79" s="83">
        <f>RES_hhdet_in!E79-RES_hhdet_in_new!E79</f>
        <v>267.54967800836039</v>
      </c>
      <c r="F79" s="83">
        <f>RES_hhdet_in!F79-RES_hhdet_in_new!F79</f>
        <v>213.63596124865126</v>
      </c>
      <c r="G79" s="83">
        <f>RES_hhdet_in!G79-RES_hhdet_in_new!G79</f>
        <v>144.67095726498945</v>
      </c>
      <c r="H79" s="83">
        <f>RES_hhdet_in!H79-RES_hhdet_in_new!H79</f>
        <v>259.65024298200308</v>
      </c>
      <c r="I79" s="83">
        <f>RES_hhdet_in!I79-RES_hhdet_in_new!I79</f>
        <v>80.090570683125691</v>
      </c>
      <c r="J79" s="83">
        <f>RES_hhdet_in!J79-RES_hhdet_in_new!J79</f>
        <v>204.1638397217846</v>
      </c>
      <c r="K79" s="83">
        <f>RES_hhdet_in!K79-RES_hhdet_in_new!K79</f>
        <v>480.3651901030762</v>
      </c>
      <c r="L79" s="83">
        <f>RES_hhdet_in!L79-RES_hhdet_in_new!L79</f>
        <v>563.99329372701595</v>
      </c>
      <c r="M79" s="83">
        <f>RES_hhdet_in!M79-RES_hhdet_in_new!M79</f>
        <v>0</v>
      </c>
      <c r="N79" s="83">
        <f>RES_hhdet_in!N79-RES_hhdet_in_new!N79</f>
        <v>381.19807007068357</v>
      </c>
      <c r="O79" s="83">
        <f>RES_hhdet_in!O79-RES_hhdet_in_new!O79</f>
        <v>0</v>
      </c>
      <c r="P79" s="83">
        <f>RES_hhdet_in!P79-RES_hhdet_in_new!P79</f>
        <v>847.652940415996</v>
      </c>
      <c r="Q79" s="83">
        <f>RES_hhdet_in!Q79-RES_hhdet_in_new!Q79</f>
        <v>283.64078319490471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13692.874489560136</v>
      </c>
      <c r="D83" s="67">
        <f>RES_hhdet_in!D83-RES_hhdet_in_new!D83</f>
        <v>17611.10085616049</v>
      </c>
      <c r="E83" s="67">
        <f>RES_hhdet_in!E83-RES_hhdet_in_new!E83</f>
        <v>13006.452415240376</v>
      </c>
      <c r="F83" s="67">
        <f>RES_hhdet_in!F83-RES_hhdet_in_new!F83</f>
        <v>26598.705490804547</v>
      </c>
      <c r="G83" s="67">
        <f>RES_hhdet_in!G83-RES_hhdet_in_new!G83</f>
        <v>20571.995129163544</v>
      </c>
      <c r="H83" s="67">
        <f>RES_hhdet_in!H83-RES_hhdet_in_new!H83</f>
        <v>20510.58572533301</v>
      </c>
      <c r="I83" s="67">
        <f>RES_hhdet_in!I83-RES_hhdet_in_new!I83</f>
        <v>14914.723712712968</v>
      </c>
      <c r="J83" s="67">
        <f>RES_hhdet_in!J83-RES_hhdet_in_new!J83</f>
        <v>54706.555551957659</v>
      </c>
      <c r="K83" s="67">
        <f>RES_hhdet_in!K83-RES_hhdet_in_new!K83</f>
        <v>18444.883145441447</v>
      </c>
      <c r="L83" s="67">
        <f>RES_hhdet_in!L83-RES_hhdet_in_new!L83</f>
        <v>15353.95067936216</v>
      </c>
      <c r="M83" s="67">
        <f>RES_hhdet_in!M83-RES_hhdet_in_new!M83</f>
        <v>14826.170638452757</v>
      </c>
      <c r="N83" s="67">
        <f>RES_hhdet_in!N83-RES_hhdet_in_new!N83</f>
        <v>12733.389330440052</v>
      </c>
      <c r="O83" s="67">
        <f>RES_hhdet_in!O83-RES_hhdet_in_new!O83</f>
        <v>10263.1138814765</v>
      </c>
      <c r="P83" s="67">
        <f>RES_hhdet_in!P83-RES_hhdet_in_new!P83</f>
        <v>13309.648633208402</v>
      </c>
      <c r="Q83" s="67">
        <f>RES_hhdet_in!Q83-RES_hhdet_in_new!Q83</f>
        <v>8798.2676659327117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857</v>
      </c>
      <c r="D86" s="67">
        <f>RES_hhdet_in!D86-RES_hhdet_in_new!D86</f>
        <v>755</v>
      </c>
      <c r="E86" s="67">
        <f>RES_hhdet_in!E86-RES_hhdet_in_new!E86</f>
        <v>539</v>
      </c>
      <c r="F86" s="67">
        <f>RES_hhdet_in!F86-RES_hhdet_in_new!F86</f>
        <v>969</v>
      </c>
      <c r="G86" s="67">
        <f>RES_hhdet_in!G86-RES_hhdet_in_new!G86</f>
        <v>1152</v>
      </c>
      <c r="H86" s="67">
        <f>RES_hhdet_in!H86-RES_hhdet_in_new!H86</f>
        <v>1659.0000000000002</v>
      </c>
      <c r="I86" s="67">
        <f>RES_hhdet_in!I86-RES_hhdet_in_new!I86</f>
        <v>1445.9999999999998</v>
      </c>
      <c r="J86" s="67">
        <f>RES_hhdet_in!J86-RES_hhdet_in_new!J86</f>
        <v>4080.9999999999995</v>
      </c>
      <c r="K86" s="67">
        <f>RES_hhdet_in!K86-RES_hhdet_in_new!K86</f>
        <v>1783.9999999999998</v>
      </c>
      <c r="L86" s="67">
        <f>RES_hhdet_in!L86-RES_hhdet_in_new!L86</f>
        <v>2728</v>
      </c>
      <c r="M86" s="67">
        <f>RES_hhdet_in!M86-RES_hhdet_in_new!M86</f>
        <v>2536.0000000000009</v>
      </c>
      <c r="N86" s="67">
        <f>RES_hhdet_in!N86-RES_hhdet_in_new!N86</f>
        <v>1678.0000000000009</v>
      </c>
      <c r="O86" s="67">
        <f>RES_hhdet_in!O86-RES_hhdet_in_new!O86</f>
        <v>2115.0000000000009</v>
      </c>
      <c r="P86" s="67">
        <f>RES_hhdet_in!P86-RES_hhdet_in_new!P86</f>
        <v>1386.0000000000007</v>
      </c>
      <c r="Q86" s="67">
        <f>RES_hhdet_in!Q86-RES_hhdet_in_new!Q86</f>
        <v>947.00000000000057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13508.673935318766</v>
      </c>
      <c r="D88" s="67">
        <f>RES_hhdet_in!D88-RES_hhdet_in_new!D88</f>
        <v>17627.455510557556</v>
      </c>
      <c r="E88" s="67">
        <f>RES_hhdet_in!E88-RES_hhdet_in_new!E88</f>
        <v>10210.320431615364</v>
      </c>
      <c r="F88" s="67">
        <f>RES_hhdet_in!F88-RES_hhdet_in_new!F88</f>
        <v>24628.972613613008</v>
      </c>
      <c r="G88" s="67">
        <f>RES_hhdet_in!G88-RES_hhdet_in_new!G88</f>
        <v>17178.536465149125</v>
      </c>
      <c r="H88" s="67">
        <f>RES_hhdet_in!H88-RES_hhdet_in_new!H88</f>
        <v>17556.482703960686</v>
      </c>
      <c r="I88" s="67">
        <f>RES_hhdet_in!I88-RES_hhdet_in_new!I88</f>
        <v>14208.049446736086</v>
      </c>
      <c r="J88" s="67">
        <f>RES_hhdet_in!J88-RES_hhdet_in_new!J88</f>
        <v>50525.384320243917</v>
      </c>
      <c r="K88" s="67">
        <f>RES_hhdet_in!K88-RES_hhdet_in_new!K88</f>
        <v>17735.762400760832</v>
      </c>
      <c r="L88" s="67">
        <f>RES_hhdet_in!L88-RES_hhdet_in_new!L88</f>
        <v>18944.155379613803</v>
      </c>
      <c r="M88" s="67">
        <f>RES_hhdet_in!M88-RES_hhdet_in_new!M88</f>
        <v>24726.016122271089</v>
      </c>
      <c r="N88" s="67">
        <f>RES_hhdet_in!N88-RES_hhdet_in_new!N88</f>
        <v>20215.620727447698</v>
      </c>
      <c r="O88" s="67">
        <f>RES_hhdet_in!O88-RES_hhdet_in_new!O88</f>
        <v>19798.300595966917</v>
      </c>
      <c r="P88" s="67">
        <f>RES_hhdet_in!P88-RES_hhdet_in_new!P88</f>
        <v>24553.348464872175</v>
      </c>
      <c r="Q88" s="67">
        <f>RES_hhdet_in!Q88-RES_hhdet_in_new!Q88</f>
        <v>19196.5868947491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81.994084582213475</v>
      </c>
      <c r="D89" s="67">
        <f>RES_hhdet_in!D89-RES_hhdet_in_new!D89</f>
        <v>102.05618616110411</v>
      </c>
      <c r="E89" s="67">
        <f>RES_hhdet_in!E89-RES_hhdet_in_new!E89</f>
        <v>73.928221969602845</v>
      </c>
      <c r="F89" s="67">
        <f>RES_hhdet_in!F89-RES_hhdet_in_new!F89</f>
        <v>138.06065954587956</v>
      </c>
      <c r="G89" s="67">
        <f>RES_hhdet_in!G89-RES_hhdet_in_new!G89</f>
        <v>102.52838500248788</v>
      </c>
      <c r="H89" s="67">
        <f>RES_hhdet_in!H89-RES_hhdet_in_new!H89</f>
        <v>95.676978803623115</v>
      </c>
      <c r="I89" s="67">
        <f>RES_hhdet_in!I89-RES_hhdet_in_new!I89</f>
        <v>65.559234871364509</v>
      </c>
      <c r="J89" s="67">
        <f>RES_hhdet_in!J89-RES_hhdet_in_new!J89</f>
        <v>133.71724203362101</v>
      </c>
      <c r="K89" s="67">
        <f>RES_hhdet_in!K89-RES_hhdet_in_new!K89</f>
        <v>30.505427448728426</v>
      </c>
      <c r="L89" s="67">
        <f>RES_hhdet_in!L89-RES_hhdet_in_new!L89</f>
        <v>14.448908900954621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113.99999999999906</v>
      </c>
      <c r="D92" s="67">
        <f>RES_hhdet_in!D92-RES_hhdet_in_new!D92</f>
        <v>80.000000000001847</v>
      </c>
      <c r="E92" s="67">
        <f>RES_hhdet_in!E92-RES_hhdet_in_new!E92</f>
        <v>75.999999999999432</v>
      </c>
      <c r="F92" s="67">
        <f>RES_hhdet_in!F92-RES_hhdet_in_new!F92</f>
        <v>84.999999999999773</v>
      </c>
      <c r="G92" s="67">
        <f>RES_hhdet_in!G92-RES_hhdet_in_new!G92</f>
        <v>77.999999999982094</v>
      </c>
      <c r="H92" s="67">
        <f>RES_hhdet_in!H92-RES_hhdet_in_new!H92</f>
        <v>57.000000000017614</v>
      </c>
      <c r="I92" s="67">
        <f>RES_hhdet_in!I92-RES_hhdet_in_new!I92</f>
        <v>66.999999999999005</v>
      </c>
      <c r="J92" s="67">
        <f>RES_hhdet_in!J92-RES_hhdet_in_new!J92</f>
        <v>158.00000000000108</v>
      </c>
      <c r="K92" s="67">
        <f>RES_hhdet_in!K92-RES_hhdet_in_new!K92</f>
        <v>124.10333373103505</v>
      </c>
      <c r="L92" s="67">
        <f>RES_hhdet_in!L92-RES_hhdet_in_new!L92</f>
        <v>74.487719157358782</v>
      </c>
      <c r="M92" s="67">
        <f>RES_hhdet_in!M92-RES_hhdet_in_new!M92</f>
        <v>33.006003267822514</v>
      </c>
      <c r="N92" s="67">
        <f>RES_hhdet_in!N92-RES_hhdet_in_new!N92</f>
        <v>0.73440210732417444</v>
      </c>
      <c r="O92" s="67">
        <f>RES_hhdet_in!O92-RES_hhdet_in_new!O92</f>
        <v>0</v>
      </c>
      <c r="P92" s="67">
        <f>RES_hhdet_in!P92-RES_hhdet_in_new!P92</f>
        <v>20.116448399780683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1.9817374223611499</v>
      </c>
      <c r="D93" s="67">
        <f>RES_hhdet_in!D93-RES_hhdet_in_new!D93</f>
        <v>0.75000000000002442</v>
      </c>
      <c r="E93" s="67">
        <f>RES_hhdet_in!E93-RES_hhdet_in_new!E93</f>
        <v>0.74999999999999445</v>
      </c>
      <c r="F93" s="67">
        <f>RES_hhdet_in!F93-RES_hhdet_in_new!F93</f>
        <v>0.74999999999999667</v>
      </c>
      <c r="G93" s="67">
        <f>RES_hhdet_in!G93-RES_hhdet_in_new!G93</f>
        <v>1.7499999999993048</v>
      </c>
      <c r="H93" s="67">
        <f>RES_hhdet_in!H93-RES_hhdet_in_new!H93</f>
        <v>2.7500000000006608</v>
      </c>
      <c r="I93" s="67">
        <f>RES_hhdet_in!I93-RES_hhdet_in_new!I93</f>
        <v>0.75000000000002487</v>
      </c>
      <c r="J93" s="67">
        <f>RES_hhdet_in!J93-RES_hhdet_in_new!J93</f>
        <v>5.7500000000000089</v>
      </c>
      <c r="K93" s="67">
        <f>RES_hhdet_in!K93-RES_hhdet_in_new!K93</f>
        <v>1.8178240148195284</v>
      </c>
      <c r="L93" s="67">
        <f>RES_hhdet_in!L93-RES_hhdet_in_new!L93</f>
        <v>3.2151828032099701</v>
      </c>
      <c r="M93" s="67">
        <f>RES_hhdet_in!M93-RES_hhdet_in_new!M93</f>
        <v>1.0914692348348227</v>
      </c>
      <c r="N93" s="67">
        <f>RES_hhdet_in!N93-RES_hhdet_in_new!N93</f>
        <v>0.13356142303417978</v>
      </c>
      <c r="O93" s="67">
        <f>RES_hhdet_in!O93-RES_hhdet_in_new!O93</f>
        <v>0.14887962142307143</v>
      </c>
      <c r="P93" s="67">
        <f>RES_hhdet_in!P93-RES_hhdet_in_new!P93</f>
        <v>0.56784128374175291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3257.946994892879</v>
      </c>
      <c r="D96" s="67">
        <f>RES_hhdet_in!D96-RES_hhdet_in_new!D96</f>
        <v>3741.6569375036829</v>
      </c>
      <c r="E96" s="67">
        <f>RES_hhdet_in!E96-RES_hhdet_in_new!E96</f>
        <v>4842.7083959630736</v>
      </c>
      <c r="F96" s="67">
        <f>RES_hhdet_in!F96-RES_hhdet_in_new!F96</f>
        <v>4700.7059990432972</v>
      </c>
      <c r="G96" s="67">
        <f>RES_hhdet_in!G96-RES_hhdet_in_new!G96</f>
        <v>3220.6774627714358</v>
      </c>
      <c r="H96" s="67">
        <f>RES_hhdet_in!H96-RES_hhdet_in_new!H96</f>
        <v>3469.0087415042944</v>
      </c>
      <c r="I96" s="67">
        <f>RES_hhdet_in!I96-RES_hhdet_in_new!I96</f>
        <v>1471.7840886489071</v>
      </c>
      <c r="J96" s="67">
        <f>RES_hhdet_in!J96-RES_hhdet_in_new!J96</f>
        <v>5702.8442082407864</v>
      </c>
      <c r="K96" s="67">
        <f>RES_hhdet_in!K96-RES_hhdet_in_new!K96</f>
        <v>7103.0564723125472</v>
      </c>
      <c r="L96" s="67">
        <f>RES_hhdet_in!L96-RES_hhdet_in_new!L96</f>
        <v>3238.7996114474117</v>
      </c>
      <c r="M96" s="67">
        <f>RES_hhdet_in!M96-RES_hhdet_in_new!M96</f>
        <v>0</v>
      </c>
      <c r="N96" s="67">
        <f>RES_hhdet_in!N96-RES_hhdet_in_new!N96</f>
        <v>3375.4069819444831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0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27.835614798483931</v>
      </c>
      <c r="D97" s="67">
        <f>RES_hhdet_in!D97-RES_hhdet_in_new!D97</f>
        <v>31.359095777608871</v>
      </c>
      <c r="E97" s="67">
        <f>RES_hhdet_in!E97-RES_hhdet_in_new!E97</f>
        <v>26.978506836256308</v>
      </c>
      <c r="F97" s="67">
        <f>RES_hhdet_in!F97-RES_hhdet_in_new!F97</f>
        <v>37.552924934064471</v>
      </c>
      <c r="G97" s="67">
        <f>RES_hhdet_in!G97-RES_hhdet_in_new!G97</f>
        <v>34.188152891558502</v>
      </c>
      <c r="H97" s="67">
        <f>RES_hhdet_in!H97-RES_hhdet_in_new!H97</f>
        <v>21.814736519498751</v>
      </c>
      <c r="I97" s="67">
        <f>RES_hhdet_in!I97-RES_hhdet_in_new!I97</f>
        <v>8.7932519224738108</v>
      </c>
      <c r="J97" s="67">
        <f>RES_hhdet_in!J97-RES_hhdet_in_new!J97</f>
        <v>1.3965645126734216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94.593953713270508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2862.9999999999982</v>
      </c>
      <c r="D102" s="67">
        <f>RES_hhdet_in!D102-RES_hhdet_in_new!D102</f>
        <v>466.50228633463109</v>
      </c>
      <c r="E102" s="67">
        <f>RES_hhdet_in!E102-RES_hhdet_in_new!E102</f>
        <v>986.89786109971578</v>
      </c>
      <c r="F102" s="67">
        <f>RES_hhdet_in!F102-RES_hhdet_in_new!F102</f>
        <v>805.21752927453679</v>
      </c>
      <c r="G102" s="67">
        <f>RES_hhdet_in!G102-RES_hhdet_in_new!G102</f>
        <v>1493.1899824696452</v>
      </c>
      <c r="H102" s="67">
        <f>RES_hhdet_in!H102-RES_hhdet_in_new!H102</f>
        <v>144.86547233622238</v>
      </c>
      <c r="I102" s="67">
        <f>RES_hhdet_in!I102-RES_hhdet_in_new!I102</f>
        <v>1884.8654723362149</v>
      </c>
      <c r="J102" s="67">
        <f>RES_hhdet_in!J102-RES_hhdet_in_new!J102</f>
        <v>4109.1335523761018</v>
      </c>
      <c r="K102" s="67">
        <f>RES_hhdet_in!K102-RES_hhdet_in_new!K102</f>
        <v>3593.3237667596018</v>
      </c>
      <c r="L102" s="67">
        <f>RES_hhdet_in!L102-RES_hhdet_in_new!L102</f>
        <v>410.55779117391239</v>
      </c>
      <c r="M102" s="67">
        <f>RES_hhdet_in!M102-RES_hhdet_in_new!M102</f>
        <v>366.9283399080345</v>
      </c>
      <c r="N102" s="67">
        <f>RES_hhdet_in!N102-RES_hhdet_in_new!N102</f>
        <v>305.1024566543054</v>
      </c>
      <c r="O102" s="67">
        <f>RES_hhdet_in!O102-RES_hhdet_in_new!O102</f>
        <v>2519.1024566543088</v>
      </c>
      <c r="P102" s="67">
        <f>RES_hhdet_in!P102-RES_hhdet_in_new!P102</f>
        <v>2236.5871041345908</v>
      </c>
      <c r="Q102" s="67">
        <f>RES_hhdet_in!Q102-RES_hhdet_in_new!Q102</f>
        <v>4045.96056003892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23263.436989560134</v>
      </c>
      <c r="D103" s="83">
        <f>RES_hhdet_in!D103-RES_hhdet_in_new!D103</f>
        <v>29760.66335616049</v>
      </c>
      <c r="E103" s="83">
        <f>RES_hhdet_in!E103-RES_hhdet_in_new!E103</f>
        <v>24698.014915240372</v>
      </c>
      <c r="F103" s="83">
        <f>RES_hhdet_in!F103-RES_hhdet_in_new!F103</f>
        <v>38453.267990804496</v>
      </c>
      <c r="G103" s="83">
        <f>RES_hhdet_in!G103-RES_hhdet_in_new!G103</f>
        <v>31995.557629163559</v>
      </c>
      <c r="H103" s="83">
        <f>RES_hhdet_in!H103-RES_hhdet_in_new!H103</f>
        <v>37180.148225333032</v>
      </c>
      <c r="I103" s="83">
        <f>RES_hhdet_in!I103-RES_hhdet_in_new!I103</f>
        <v>25608.286212712985</v>
      </c>
      <c r="J103" s="83">
        <f>RES_hhdet_in!J103-RES_hhdet_in_new!J103</f>
        <v>63281.118051957637</v>
      </c>
      <c r="K103" s="83">
        <f>RES_hhdet_in!K103-RES_hhdet_in_new!K103</f>
        <v>54891.880859106823</v>
      </c>
      <c r="L103" s="83">
        <f>RES_hhdet_in!L103-RES_hhdet_in_new!L103</f>
        <v>65382.055104597101</v>
      </c>
      <c r="M103" s="83">
        <f>RES_hhdet_in!M103-RES_hhdet_in_new!M103</f>
        <v>53944.350970277919</v>
      </c>
      <c r="N103" s="83">
        <f>RES_hhdet_in!N103-RES_hhdet_in_new!N103</f>
        <v>77252.916877244963</v>
      </c>
      <c r="O103" s="83">
        <f>RES_hhdet_in!O103-RES_hhdet_in_new!O103</f>
        <v>55282.152934990903</v>
      </c>
      <c r="P103" s="83">
        <f>RES_hhdet_in!P103-RES_hhdet_in_new!P103</f>
        <v>61891.934089827409</v>
      </c>
      <c r="Q103" s="83">
        <f>RES_hhdet_in!Q103-RES_hhdet_in_new!Q103</f>
        <v>45704.499585892816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17465.773087595124</v>
      </c>
      <c r="D126" s="67">
        <f>RES_hhdet_in!D126-RES_hhdet_in_new!D126</f>
        <v>42157.187389155908</v>
      </c>
      <c r="E126" s="67">
        <f>RES_hhdet_in!E126-RES_hhdet_in_new!E126</f>
        <v>41147.268312413813</v>
      </c>
      <c r="F126" s="67">
        <f>RES_hhdet_in!F126-RES_hhdet_in_new!F126</f>
        <v>43180.233296536477</v>
      </c>
      <c r="G126" s="67">
        <f>RES_hhdet_in!G126-RES_hhdet_in_new!G126</f>
        <v>29294.669151346206</v>
      </c>
      <c r="H126" s="67">
        <f>RES_hhdet_in!H126-RES_hhdet_in_new!H126</f>
        <v>40883.643363824129</v>
      </c>
      <c r="I126" s="67">
        <f>RES_hhdet_in!I126-RES_hhdet_in_new!I126</f>
        <v>36174.622637100802</v>
      </c>
      <c r="J126" s="67">
        <f>RES_hhdet_in!J126-RES_hhdet_in_new!J126</f>
        <v>50016.610220394621</v>
      </c>
      <c r="K126" s="67">
        <f>RES_hhdet_in!K126-RES_hhdet_in_new!K126</f>
        <v>42619.646023229689</v>
      </c>
      <c r="L126" s="67">
        <f>RES_hhdet_in!L126-RES_hhdet_in_new!L126</f>
        <v>33729.807471085311</v>
      </c>
      <c r="M126" s="67">
        <f>RES_hhdet_in!M126-RES_hhdet_in_new!M126</f>
        <v>39848.434199811265</v>
      </c>
      <c r="N126" s="67">
        <f>RES_hhdet_in!N126-RES_hhdet_in_new!N126</f>
        <v>35301.126365631877</v>
      </c>
      <c r="O126" s="67">
        <f>RES_hhdet_in!O126-RES_hhdet_in_new!O126</f>
        <v>36552.271194255518</v>
      </c>
      <c r="P126" s="67">
        <f>RES_hhdet_in!P126-RES_hhdet_in_new!P126</f>
        <v>28916.914350663032</v>
      </c>
      <c r="Q126" s="67">
        <f>RES_hhdet_in!Q126-RES_hhdet_in_new!Q126</f>
        <v>30353.352552655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1541</v>
      </c>
      <c r="D129" s="67">
        <f>RES_hhdet_in!D129-RES_hhdet_in_new!D129</f>
        <v>1768</v>
      </c>
      <c r="E129" s="67">
        <f>RES_hhdet_in!E129-RES_hhdet_in_new!E129</f>
        <v>1594</v>
      </c>
      <c r="F129" s="67">
        <f>RES_hhdet_in!F129-RES_hhdet_in_new!F129</f>
        <v>1800</v>
      </c>
      <c r="G129" s="67">
        <f>RES_hhdet_in!G129-RES_hhdet_in_new!G129</f>
        <v>2179</v>
      </c>
      <c r="H129" s="67">
        <f>RES_hhdet_in!H129-RES_hhdet_in_new!H129</f>
        <v>3604.0000000000005</v>
      </c>
      <c r="I129" s="67">
        <f>RES_hhdet_in!I129-RES_hhdet_in_new!I129</f>
        <v>3362.9999999999995</v>
      </c>
      <c r="J129" s="67">
        <f>RES_hhdet_in!J129-RES_hhdet_in_new!J129</f>
        <v>6683.9999999999991</v>
      </c>
      <c r="K129" s="67">
        <f>RES_hhdet_in!K129-RES_hhdet_in_new!K129</f>
        <v>3410.9999999999995</v>
      </c>
      <c r="L129" s="67">
        <f>RES_hhdet_in!L129-RES_hhdet_in_new!L129</f>
        <v>5476</v>
      </c>
      <c r="M129" s="67">
        <f>RES_hhdet_in!M129-RES_hhdet_in_new!M129</f>
        <v>5660.0000000000027</v>
      </c>
      <c r="N129" s="67">
        <f>RES_hhdet_in!N129-RES_hhdet_in_new!N129</f>
        <v>3320.0000000000018</v>
      </c>
      <c r="O129" s="67">
        <f>RES_hhdet_in!O129-RES_hhdet_in_new!O129</f>
        <v>4492.0000000000027</v>
      </c>
      <c r="P129" s="67">
        <f>RES_hhdet_in!P129-RES_hhdet_in_new!P129</f>
        <v>2778.0000000000014</v>
      </c>
      <c r="Q129" s="67">
        <f>RES_hhdet_in!Q129-RES_hhdet_in_new!Q129</f>
        <v>2558.0000000000014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20582.125928286805</v>
      </c>
      <c r="D131" s="67">
        <f>RES_hhdet_in!D131-RES_hhdet_in_new!D131</f>
        <v>38515.079685085846</v>
      </c>
      <c r="E131" s="67">
        <f>RES_hhdet_in!E131-RES_hhdet_in_new!E131</f>
        <v>38086.645915760033</v>
      </c>
      <c r="F131" s="67">
        <f>RES_hhdet_in!F131-RES_hhdet_in_new!F131</f>
        <v>40702.939163404662</v>
      </c>
      <c r="G131" s="67">
        <f>RES_hhdet_in!G131-RES_hhdet_in_new!G131</f>
        <v>28032.835720524243</v>
      </c>
      <c r="H131" s="67">
        <f>RES_hhdet_in!H131-RES_hhdet_in_new!H131</f>
        <v>40169.825169326119</v>
      </c>
      <c r="I131" s="67">
        <f>RES_hhdet_in!I131-RES_hhdet_in_new!I131</f>
        <v>45353.192674992046</v>
      </c>
      <c r="J131" s="67">
        <f>RES_hhdet_in!J131-RES_hhdet_in_new!J131</f>
        <v>61276.452548358444</v>
      </c>
      <c r="K131" s="67">
        <f>RES_hhdet_in!K131-RES_hhdet_in_new!K131</f>
        <v>50573.260382641543</v>
      </c>
      <c r="L131" s="67">
        <f>RES_hhdet_in!L131-RES_hhdet_in_new!L131</f>
        <v>44286.607212598654</v>
      </c>
      <c r="M131" s="67">
        <f>RES_hhdet_in!M131-RES_hhdet_in_new!M131</f>
        <v>50463.637741344799</v>
      </c>
      <c r="N131" s="67">
        <f>RES_hhdet_in!N131-RES_hhdet_in_new!N131</f>
        <v>46966.305336704812</v>
      </c>
      <c r="O131" s="67">
        <f>RES_hhdet_in!O131-RES_hhdet_in_new!O131</f>
        <v>50555.247262216304</v>
      </c>
      <c r="P131" s="67">
        <f>RES_hhdet_in!P131-RES_hhdet_in_new!P131</f>
        <v>39282.099992170719</v>
      </c>
      <c r="Q131" s="67">
        <f>RES_hhdet_in!Q131-RES_hhdet_in_new!Q131</f>
        <v>39965.250475958688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162.45965930834086</v>
      </c>
      <c r="D132" s="67">
        <f>RES_hhdet_in!D132-RES_hhdet_in_new!D132</f>
        <v>304.26462779678047</v>
      </c>
      <c r="E132" s="67">
        <f>RES_hhdet_in!E132-RES_hhdet_in_new!E132</f>
        <v>289.57589139238587</v>
      </c>
      <c r="F132" s="67">
        <f>RES_hhdet_in!F132-RES_hhdet_in_new!F132</f>
        <v>292.82524389458075</v>
      </c>
      <c r="G132" s="67">
        <f>RES_hhdet_in!G132-RES_hhdet_in_new!G132</f>
        <v>200.46652883173147</v>
      </c>
      <c r="H132" s="67">
        <f>RES_hhdet_in!H132-RES_hhdet_in_new!H132</f>
        <v>267.48951895894334</v>
      </c>
      <c r="I132" s="67">
        <f>RES_hhdet_in!I132-RES_hhdet_in_new!I132</f>
        <v>280.54851176744779</v>
      </c>
      <c r="J132" s="67">
        <f>RES_hhdet_in!J132-RES_hhdet_in_new!J132</f>
        <v>328.51044346933031</v>
      </c>
      <c r="K132" s="67">
        <f>RES_hhdet_in!K132-RES_hhdet_in_new!K132</f>
        <v>228.31218684608302</v>
      </c>
      <c r="L132" s="67">
        <f>RES_hhdet_in!L132-RES_hhdet_in_new!L132</f>
        <v>164.26419948071998</v>
      </c>
      <c r="M132" s="67">
        <f>RES_hhdet_in!M132-RES_hhdet_in_new!M132</f>
        <v>139.26554924961192</v>
      </c>
      <c r="N132" s="67">
        <f>RES_hhdet_in!N132-RES_hhdet_in_new!N132</f>
        <v>70.020008600510664</v>
      </c>
      <c r="O132" s="67">
        <f>RES_hhdet_in!O132-RES_hhdet_in_new!O132</f>
        <v>0</v>
      </c>
      <c r="P132" s="67">
        <f>RES_hhdet_in!P132-RES_hhdet_in_new!P132</f>
        <v>5.0022208597511053E-12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1619.0394305561397</v>
      </c>
      <c r="D135" s="67">
        <f>RES_hhdet_in!D135-RES_hhdet_in_new!D135</f>
        <v>3310.0892518408964</v>
      </c>
      <c r="E135" s="67">
        <f>RES_hhdet_in!E135-RES_hhdet_in_new!E135</f>
        <v>2749.0374228468718</v>
      </c>
      <c r="F135" s="67">
        <f>RES_hhdet_in!F135-RES_hhdet_in_new!F135</f>
        <v>2167.8933803896343</v>
      </c>
      <c r="G135" s="67">
        <f>RES_hhdet_in!G135-RES_hhdet_in_new!G135</f>
        <v>1051.9700013626134</v>
      </c>
      <c r="H135" s="67">
        <f>RES_hhdet_in!H135-RES_hhdet_in_new!H135</f>
        <v>438.04185590774159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13.836149348832182</v>
      </c>
      <c r="D136" s="67">
        <f>RES_hhdet_in!D136-RES_hhdet_in_new!D136</f>
        <v>27.753824432381606</v>
      </c>
      <c r="E136" s="67">
        <f>RES_hhdet_in!E136-RES_hhdet_in_new!E136</f>
        <v>22.009082414534035</v>
      </c>
      <c r="F136" s="67">
        <f>RES_hhdet_in!F136-RES_hhdet_in_new!F136</f>
        <v>16.575508847605164</v>
      </c>
      <c r="G136" s="67">
        <f>RES_hhdet_in!G136-RES_hhdet_in_new!G136</f>
        <v>27.371993451581545</v>
      </c>
      <c r="H136" s="67">
        <f>RES_hhdet_in!H136-RES_hhdet_in_new!H136</f>
        <v>8.2868196313358737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5942.49999999999</v>
      </c>
      <c r="D140" s="67">
        <f>RES_hhdet_in!D140-RES_hhdet_in_new!D140</f>
        <v>718.50000000001069</v>
      </c>
      <c r="E140" s="67">
        <f>RES_hhdet_in!E140-RES_hhdet_in_new!E140</f>
        <v>1952.5000000000018</v>
      </c>
      <c r="F140" s="67">
        <f>RES_hhdet_in!F140-RES_hhdet_in_new!F140</f>
        <v>863.49999999999784</v>
      </c>
      <c r="G140" s="67">
        <f>RES_hhdet_in!G140-RES_hhdet_in_new!G140</f>
        <v>1772.499999999995</v>
      </c>
      <c r="H140" s="67">
        <f>RES_hhdet_in!H140-RES_hhdet_in_new!H140</f>
        <v>148.77361279675605</v>
      </c>
      <c r="I140" s="67">
        <f>RES_hhdet_in!I140-RES_hhdet_in_new!I140</f>
        <v>3680.4999999999791</v>
      </c>
      <c r="J140" s="67">
        <f>RES_hhdet_in!J140-RES_hhdet_in_new!J140</f>
        <v>6538.5000000000082</v>
      </c>
      <c r="K140" s="67">
        <f>RES_hhdet_in!K140-RES_hhdet_in_new!K140</f>
        <v>4146.3186506408611</v>
      </c>
      <c r="L140" s="67">
        <f>RES_hhdet_in!L140-RES_hhdet_in_new!L140</f>
        <v>487.87665947532173</v>
      </c>
      <c r="M140" s="67">
        <f>RES_hhdet_in!M140-RES_hhdet_in_new!M140</f>
        <v>228.01008817694159</v>
      </c>
      <c r="N140" s="67">
        <f>RES_hhdet_in!N140-RES_hhdet_in_new!N140</f>
        <v>71.564912989900975</v>
      </c>
      <c r="O140" s="67">
        <f>RES_hhdet_in!O140-RES_hhdet_in_new!O140</f>
        <v>5190.3996623587045</v>
      </c>
      <c r="P140" s="67">
        <f>RES_hhdet_in!P140-RES_hhdet_in_new!P140</f>
        <v>827.61017221164184</v>
      </c>
      <c r="Q140" s="67">
        <f>RES_hhdet_in!Q140-RES_hhdet_in_new!Q140</f>
        <v>5062.700692784565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38670.335587595124</v>
      </c>
      <c r="D141" s="83">
        <f>RES_hhdet_in!D141-RES_hhdet_in_new!D141</f>
        <v>68585.749889155879</v>
      </c>
      <c r="E141" s="83">
        <f>RES_hhdet_in!E141-RES_hhdet_in_new!E141</f>
        <v>66341.830812413798</v>
      </c>
      <c r="F141" s="83">
        <f>RES_hhdet_in!F141-RES_hhdet_in_new!F141</f>
        <v>69463.795796536491</v>
      </c>
      <c r="G141" s="83">
        <f>RES_hhdet_in!G141-RES_hhdet_in_new!G141</f>
        <v>54669.231651346206</v>
      </c>
      <c r="H141" s="83">
        <f>RES_hhdet_in!H141-RES_hhdet_in_new!H141</f>
        <v>76844.205863824172</v>
      </c>
      <c r="I141" s="83">
        <f>RES_hhdet_in!I141-RES_hhdet_in_new!I141</f>
        <v>59641.185137100809</v>
      </c>
      <c r="J141" s="83">
        <f>RES_hhdet_in!J141-RES_hhdet_in_new!J141</f>
        <v>70625.172720394563</v>
      </c>
      <c r="K141" s="83">
        <f>RES_hhdet_in!K141-RES_hhdet_in_new!K141</f>
        <v>99011.327372588858</v>
      </c>
      <c r="L141" s="83">
        <f>RES_hhdet_in!L141-RES_hhdet_in_new!L141</f>
        <v>148799.63983629466</v>
      </c>
      <c r="M141" s="83">
        <f>RES_hhdet_in!M141-RES_hhdet_in_new!M141</f>
        <v>149427.10671537931</v>
      </c>
      <c r="N141" s="83">
        <f>RES_hhdet_in!N141-RES_hhdet_in_new!N141</f>
        <v>146802.3436954873</v>
      </c>
      <c r="O141" s="83">
        <f>RES_hhdet_in!O141-RES_hhdet_in_new!O141</f>
        <v>108062.87153189682</v>
      </c>
      <c r="P141" s="83">
        <f>RES_hhdet_in!P141-RES_hhdet_in_new!P141</f>
        <v>127256.64073786628</v>
      </c>
      <c r="Q141" s="83">
        <f>RES_hhdet_in!Q141-RES_hhdet_in_new!Q141</f>
        <v>117339.65185987044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16719.222481183719</v>
      </c>
      <c r="D145" s="67">
        <f>RES_hhdet_in!D145-RES_hhdet_in_new!D145</f>
        <v>21209.971791370852</v>
      </c>
      <c r="E145" s="67">
        <f>RES_hhdet_in!E145-RES_hhdet_in_new!E145</f>
        <v>19579.371064981791</v>
      </c>
      <c r="F145" s="67">
        <f>RES_hhdet_in!F145-RES_hhdet_in_new!F145</f>
        <v>21829.411139615415</v>
      </c>
      <c r="G145" s="67">
        <f>RES_hhdet_in!G145-RES_hhdet_in_new!G145</f>
        <v>28430.825883646146</v>
      </c>
      <c r="H145" s="67">
        <f>RES_hhdet_in!H145-RES_hhdet_in_new!H145</f>
        <v>19600.932112442504</v>
      </c>
      <c r="I145" s="67">
        <f>RES_hhdet_in!I145-RES_hhdet_in_new!I145</f>
        <v>17666.894908316244</v>
      </c>
      <c r="J145" s="67">
        <f>RES_hhdet_in!J145-RES_hhdet_in_new!J145</f>
        <v>21085.486881931931</v>
      </c>
      <c r="K145" s="67">
        <f>RES_hhdet_in!K145-RES_hhdet_in_new!K145</f>
        <v>19341.83977151032</v>
      </c>
      <c r="L145" s="67">
        <f>RES_hhdet_in!L145-RES_hhdet_in_new!L145</f>
        <v>18441.028739666108</v>
      </c>
      <c r="M145" s="67">
        <f>RES_hhdet_in!M145-RES_hhdet_in_new!M145</f>
        <v>27851.999088096156</v>
      </c>
      <c r="N145" s="67">
        <f>RES_hhdet_in!N145-RES_hhdet_in_new!N145</f>
        <v>29499.570168312595</v>
      </c>
      <c r="O145" s="67">
        <f>RES_hhdet_in!O145-RES_hhdet_in_new!O145</f>
        <v>30415.237270104124</v>
      </c>
      <c r="P145" s="67">
        <f>RES_hhdet_in!P145-RES_hhdet_in_new!P145</f>
        <v>26868.587198954825</v>
      </c>
      <c r="Q145" s="67">
        <f>RES_hhdet_in!Q145-RES_hhdet_in_new!Q145</f>
        <v>28916.70710552024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5016</v>
      </c>
      <c r="D147" s="67">
        <f>RES_hhdet_in!D147-RES_hhdet_in_new!D147</f>
        <v>6363</v>
      </c>
      <c r="E147" s="67">
        <f>RES_hhdet_in!E147-RES_hhdet_in_new!E147</f>
        <v>5874</v>
      </c>
      <c r="F147" s="67">
        <f>RES_hhdet_in!F147-RES_hhdet_in_new!F147</f>
        <v>6549</v>
      </c>
      <c r="G147" s="67">
        <f>RES_hhdet_in!G147-RES_hhdet_in_new!G147</f>
        <v>8529</v>
      </c>
      <c r="H147" s="67">
        <f>RES_hhdet_in!H147-RES_hhdet_in_new!H147</f>
        <v>5880.0000000000009</v>
      </c>
      <c r="I147" s="67">
        <f>RES_hhdet_in!I147-RES_hhdet_in_new!I147</f>
        <v>5299.9999999999991</v>
      </c>
      <c r="J147" s="67">
        <f>RES_hhdet_in!J147-RES_hhdet_in_new!J147</f>
        <v>6324.9999999999991</v>
      </c>
      <c r="K147" s="67">
        <f>RES_hhdet_in!K147-RES_hhdet_in_new!K147</f>
        <v>5801.9999999999991</v>
      </c>
      <c r="L147" s="67">
        <f>RES_hhdet_in!L147-RES_hhdet_in_new!L147</f>
        <v>5532</v>
      </c>
      <c r="M147" s="67">
        <f>RES_hhdet_in!M147-RES_hhdet_in_new!M147</f>
        <v>8355.0000000000036</v>
      </c>
      <c r="N147" s="67">
        <f>RES_hhdet_in!N147-RES_hhdet_in_new!N147</f>
        <v>8850.0000000000036</v>
      </c>
      <c r="O147" s="67">
        <f>RES_hhdet_in!O147-RES_hhdet_in_new!O147</f>
        <v>9124.0000000000055</v>
      </c>
      <c r="P147" s="67">
        <f>RES_hhdet_in!P147-RES_hhdet_in_new!P147</f>
        <v>8060.0000000000036</v>
      </c>
      <c r="Q147" s="67">
        <f>RES_hhdet_in!Q147-RES_hhdet_in_new!Q147</f>
        <v>8675.0000000000055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166.49999999999997</v>
      </c>
      <c r="D149" s="67">
        <f>RES_hhdet_in!D149-RES_hhdet_in_new!D149</f>
        <v>131.67256399657114</v>
      </c>
      <c r="E149" s="67">
        <f>RES_hhdet_in!E149-RES_hhdet_in_new!E149</f>
        <v>120.79713004847935</v>
      </c>
      <c r="F149" s="67">
        <f>RES_hhdet_in!F149-RES_hhdet_in_new!F149</f>
        <v>134.21548387090255</v>
      </c>
      <c r="G149" s="67">
        <f>RES_hhdet_in!G149-RES_hhdet_in_new!G149</f>
        <v>165.28447491004462</v>
      </c>
      <c r="H149" s="67">
        <f>RES_hhdet_in!H149-RES_hhdet_in_new!H149</f>
        <v>108.65459637430817</v>
      </c>
      <c r="I149" s="67">
        <f>RES_hhdet_in!I149-RES_hhdet_in_new!I149</f>
        <v>96.870967009155478</v>
      </c>
      <c r="J149" s="67">
        <f>RES_hhdet_in!J149-RES_hhdet_in_new!J149</f>
        <v>252.4999999999994</v>
      </c>
      <c r="K149" s="67">
        <f>RES_hhdet_in!K149-RES_hhdet_in_new!K149</f>
        <v>199.71902762446791</v>
      </c>
      <c r="L149" s="67">
        <f>RES_hhdet_in!L149-RES_hhdet_in_new!L149</f>
        <v>83.987695858576927</v>
      </c>
      <c r="M149" s="67">
        <f>RES_hhdet_in!M149-RES_hhdet_in_new!M149</f>
        <v>22.601979209033313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2.3032251038677232</v>
      </c>
      <c r="D150" s="67">
        <f>RES_hhdet_in!D150-RES_hhdet_in_new!D150</f>
        <v>1.0817987996460934</v>
      </c>
      <c r="E150" s="67">
        <f>RES_hhdet_in!E150-RES_hhdet_in_new!E150</f>
        <v>0.96096192251177803</v>
      </c>
      <c r="F150" s="67">
        <f>RES_hhdet_in!F150-RES_hhdet_in_new!F150</f>
        <v>1.7499999999999982</v>
      </c>
      <c r="G150" s="67">
        <f>RES_hhdet_in!G150-RES_hhdet_in_new!G150</f>
        <v>2.7499999999999947</v>
      </c>
      <c r="H150" s="67">
        <f>RES_hhdet_in!H150-RES_hhdet_in_new!H150</f>
        <v>4.7500000000000098</v>
      </c>
      <c r="I150" s="67">
        <f>RES_hhdet_in!I150-RES_hhdet_in_new!I150</f>
        <v>1.4242964615225304</v>
      </c>
      <c r="J150" s="67">
        <f>RES_hhdet_in!J150-RES_hhdet_in_new!J150</f>
        <v>11.328713002098779</v>
      </c>
      <c r="K150" s="67">
        <f>RES_hhdet_in!K150-RES_hhdet_in_new!K150</f>
        <v>3.4607288301215622</v>
      </c>
      <c r="L150" s="67">
        <f>RES_hhdet_in!L150-RES_hhdet_in_new!L150</f>
        <v>3.7500000000000004</v>
      </c>
      <c r="M150" s="67">
        <f>RES_hhdet_in!M150-RES_hhdet_in_new!M150</f>
        <v>2.0263684161616697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22789.562204647242</v>
      </c>
      <c r="D153" s="67">
        <f>RES_hhdet_in!D153-RES_hhdet_in_new!D153</f>
        <v>27388.979464334785</v>
      </c>
      <c r="E153" s="67">
        <f>RES_hhdet_in!E153-RES_hhdet_in_new!E153</f>
        <v>25754.428437425904</v>
      </c>
      <c r="F153" s="67">
        <f>RES_hhdet_in!F153-RES_hhdet_in_new!F153</f>
        <v>27992.753766779799</v>
      </c>
      <c r="G153" s="67">
        <f>RES_hhdet_in!G153-RES_hhdet_in_new!G153</f>
        <v>34622.595986923428</v>
      </c>
      <c r="H153" s="67">
        <f>RES_hhdet_in!H153-RES_hhdet_in_new!H153</f>
        <v>25815.235995785813</v>
      </c>
      <c r="I153" s="67">
        <f>RES_hhdet_in!I153-RES_hhdet_in_new!I153</f>
        <v>23866.072234526189</v>
      </c>
      <c r="J153" s="67">
        <f>RES_hhdet_in!J153-RES_hhdet_in_new!J153</f>
        <v>27112.441624241947</v>
      </c>
      <c r="K153" s="67">
        <f>RES_hhdet_in!K153-RES_hhdet_in_new!K153</f>
        <v>56943.59172170089</v>
      </c>
      <c r="L153" s="67">
        <f>RES_hhdet_in!L153-RES_hhdet_in_new!L153</f>
        <v>65762.000917613797</v>
      </c>
      <c r="M153" s="67">
        <f>RES_hhdet_in!M153-RES_hhdet_in_new!M153</f>
        <v>72978.250727563543</v>
      </c>
      <c r="N153" s="67">
        <f>RES_hhdet_in!N153-RES_hhdet_in_new!N153</f>
        <v>78156.263452574203</v>
      </c>
      <c r="O153" s="67">
        <f>RES_hhdet_in!O153-RES_hhdet_in_new!O153</f>
        <v>84106.996384076527</v>
      </c>
      <c r="P153" s="67">
        <f>RES_hhdet_in!P153-RES_hhdet_in_new!P153</f>
        <v>66603.262423717635</v>
      </c>
      <c r="Q153" s="67">
        <f>RES_hhdet_in!Q153-RES_hhdet_in_new!Q153</f>
        <v>67141.688496062721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123.13669084064873</v>
      </c>
      <c r="D154" s="67">
        <f>RES_hhdet_in!D154-RES_hhdet_in_new!D154</f>
        <v>131.48476803819074</v>
      </c>
      <c r="E154" s="67">
        <f>RES_hhdet_in!E154-RES_hhdet_in_new!E154</f>
        <v>100.19146734623587</v>
      </c>
      <c r="F154" s="67">
        <f>RES_hhdet_in!F154-RES_hhdet_in_new!F154</f>
        <v>85.376735678968032</v>
      </c>
      <c r="G154" s="67">
        <f>RES_hhdet_in!G154-RES_hhdet_in_new!G154</f>
        <v>70.208276983755354</v>
      </c>
      <c r="H154" s="67">
        <f>RES_hhdet_in!H154-RES_hhdet_in_new!H154</f>
        <v>24.049246872088361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234.91571740601762</v>
      </c>
      <c r="L154" s="67">
        <f>RES_hhdet_in!L154-RES_hhdet_in_new!L154</f>
        <v>241.92417854191058</v>
      </c>
      <c r="M154" s="67">
        <f>RES_hhdet_in!M154-RES_hhdet_in_new!M154</f>
        <v>60.364687244507195</v>
      </c>
      <c r="N154" s="67">
        <f>RES_hhdet_in!N154-RES_hhdet_in_new!N154</f>
        <v>0</v>
      </c>
      <c r="O154" s="67">
        <f>RES_hhdet_in!O154-RES_hhdet_in_new!O154</f>
        <v>450.66096386355866</v>
      </c>
      <c r="P154" s="67">
        <f>RES_hhdet_in!P154-RES_hhdet_in_new!P154</f>
        <v>763.12782947458209</v>
      </c>
      <c r="Q154" s="67">
        <f>RES_hhdet_in!Q154-RES_hhdet_in_new!Q154</f>
        <v>12.506928884880836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1696.7499999999993</v>
      </c>
      <c r="D158" s="67">
        <f>RES_hhdet_in!D158-RES_hhdet_in_new!D158</f>
        <v>447.7500000000008</v>
      </c>
      <c r="E158" s="67">
        <f>RES_hhdet_in!E158-RES_hhdet_in_new!E158</f>
        <v>786.75000000000091</v>
      </c>
      <c r="F158" s="67">
        <f>RES_hhdet_in!F158-RES_hhdet_in_new!F158</f>
        <v>512.74999999999829</v>
      </c>
      <c r="G158" s="67">
        <f>RES_hhdet_in!G158-RES_hhdet_in_new!G158</f>
        <v>1098.7500000000005</v>
      </c>
      <c r="H158" s="67">
        <f>RES_hhdet_in!H158-RES_hhdet_in_new!H158</f>
        <v>0</v>
      </c>
      <c r="I158" s="67">
        <f>RES_hhdet_in!I158-RES_hhdet_in_new!I158</f>
        <v>1341.9999999999959</v>
      </c>
      <c r="J158" s="67">
        <f>RES_hhdet_in!J158-RES_hhdet_in_new!J158</f>
        <v>2684.7500000000027</v>
      </c>
      <c r="K158" s="67">
        <f>RES_hhdet_in!K158-RES_hhdet_in_new!K158</f>
        <v>1857.0422020001861</v>
      </c>
      <c r="L158" s="67">
        <f>RES_hhdet_in!L158-RES_hhdet_in_new!L158</f>
        <v>218.47433290902529</v>
      </c>
      <c r="M158" s="67">
        <f>RES_hhdet_in!M158-RES_hhdet_in_new!M158</f>
        <v>30.427237328360839</v>
      </c>
      <c r="N158" s="67">
        <f>RES_hhdet_in!N158-RES_hhdet_in_new!N158</f>
        <v>0</v>
      </c>
      <c r="O158" s="67">
        <f>RES_hhdet_in!O158-RES_hhdet_in_new!O158</f>
        <v>3258.2726819152031</v>
      </c>
      <c r="P158" s="67">
        <f>RES_hhdet_in!P158-RES_hhdet_in_new!P158</f>
        <v>814.42618985854426</v>
      </c>
      <c r="Q158" s="67">
        <f>RES_hhdet_in!Q158-RES_hhdet_in_new!Q158</f>
        <v>3215.2146866029061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21343.784981183715</v>
      </c>
      <c r="D159" s="83">
        <f>RES_hhdet_in!D159-RES_hhdet_in_new!D159</f>
        <v>27083.534291370859</v>
      </c>
      <c r="E159" s="83">
        <f>RES_hhdet_in!E159-RES_hhdet_in_new!E159</f>
        <v>25113.933564981791</v>
      </c>
      <c r="F159" s="83">
        <f>RES_hhdet_in!F159-RES_hhdet_in_new!F159</f>
        <v>27637.973639615386</v>
      </c>
      <c r="G159" s="83">
        <f>RES_hhdet_in!G159-RES_hhdet_in_new!G159</f>
        <v>33653.388383646146</v>
      </c>
      <c r="H159" s="83">
        <f>RES_hhdet_in!H159-RES_hhdet_in_new!H159</f>
        <v>29159.494612442504</v>
      </c>
      <c r="I159" s="83">
        <f>RES_hhdet_in!I159-RES_hhdet_in_new!I159</f>
        <v>22525.457408316255</v>
      </c>
      <c r="J159" s="83">
        <f>RES_hhdet_in!J159-RES_hhdet_in_new!J159</f>
        <v>24722.049381931931</v>
      </c>
      <c r="K159" s="83">
        <f>RES_hhdet_in!K159-RES_hhdet_in_new!K159</f>
        <v>55652.27507613675</v>
      </c>
      <c r="L159" s="83">
        <f>RES_hhdet_in!L159-RES_hhdet_in_new!L159</f>
        <v>68412.918332789835</v>
      </c>
      <c r="M159" s="83">
        <f>RES_hhdet_in!M159-RES_hhdet_in_new!M159</f>
        <v>73151.326992424263</v>
      </c>
      <c r="N159" s="83">
        <f>RES_hhdet_in!N159-RES_hhdet_in_new!N159</f>
        <v>78220.917554776155</v>
      </c>
      <c r="O159" s="83">
        <f>RES_hhdet_in!O159-RES_hhdet_in_new!O159</f>
        <v>81570.96458818893</v>
      </c>
      <c r="P159" s="83">
        <f>RES_hhdet_in!P159-RES_hhdet_in_new!P159</f>
        <v>67233.359692328217</v>
      </c>
      <c r="Q159" s="83">
        <f>RES_hhdet_in!Q159-RES_hhdet_in_new!Q159</f>
        <v>63598.742418917333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9926.4488736616731</v>
      </c>
      <c r="D163" s="67">
        <f>RES_hhdet_in!D163-RES_hhdet_in_new!D163</f>
        <v>9225.0140714237787</v>
      </c>
      <c r="E163" s="67">
        <f>RES_hhdet_in!E163-RES_hhdet_in_new!E163</f>
        <v>6643.7608202863439</v>
      </c>
      <c r="F163" s="67">
        <f>RES_hhdet_in!F163-RES_hhdet_in_new!F163</f>
        <v>9585.5015939558671</v>
      </c>
      <c r="G163" s="67">
        <f>RES_hhdet_in!G163-RES_hhdet_in_new!G163</f>
        <v>11640.269558279126</v>
      </c>
      <c r="H163" s="67">
        <f>RES_hhdet_in!H163-RES_hhdet_in_new!H163</f>
        <v>8002.7419647095476</v>
      </c>
      <c r="I163" s="67">
        <f>RES_hhdet_in!I163-RES_hhdet_in_new!I163</f>
        <v>6601.7063833170732</v>
      </c>
      <c r="J163" s="67">
        <f>RES_hhdet_in!J163-RES_hhdet_in_new!J163</f>
        <v>2111.344534309736</v>
      </c>
      <c r="K163" s="67">
        <f>RES_hhdet_in!K163-RES_hhdet_in_new!K163</f>
        <v>2576.9788140513119</v>
      </c>
      <c r="L163" s="67">
        <f>RES_hhdet_in!L163-RES_hhdet_in_new!L163</f>
        <v>8343.798105855647</v>
      </c>
      <c r="M163" s="67">
        <f>RES_hhdet_in!M163-RES_hhdet_in_new!M163</f>
        <v>8125.5668066743692</v>
      </c>
      <c r="N163" s="67">
        <f>RES_hhdet_in!N163-RES_hhdet_in_new!N163</f>
        <v>1686.9500979668567</v>
      </c>
      <c r="O163" s="67">
        <f>RES_hhdet_in!O163-RES_hhdet_in_new!O163</f>
        <v>4291.100282845714</v>
      </c>
      <c r="P163" s="67">
        <f>RES_hhdet_in!P163-RES_hhdet_in_new!P163</f>
        <v>8387.0868363073641</v>
      </c>
      <c r="Q163" s="67">
        <f>RES_hhdet_in!Q163-RES_hhdet_in_new!Q163</f>
        <v>7361.922395448004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690</v>
      </c>
      <c r="D165" s="67">
        <f>RES_hhdet_in!D165-RES_hhdet_in_new!D165</f>
        <v>492.75</v>
      </c>
      <c r="E165" s="67">
        <f>RES_hhdet_in!E165-RES_hhdet_in_new!E165</f>
        <v>397</v>
      </c>
      <c r="F165" s="67">
        <f>RES_hhdet_in!F165-RES_hhdet_in_new!F165</f>
        <v>364.75</v>
      </c>
      <c r="G165" s="67">
        <f>RES_hhdet_in!G165-RES_hhdet_in_new!G165</f>
        <v>663.5</v>
      </c>
      <c r="H165" s="67">
        <f>RES_hhdet_in!H165-RES_hhdet_in_new!H165</f>
        <v>1034.25</v>
      </c>
      <c r="I165" s="67">
        <f>RES_hhdet_in!I165-RES_hhdet_in_new!I165</f>
        <v>1028</v>
      </c>
      <c r="J165" s="67">
        <f>RES_hhdet_in!J165-RES_hhdet_in_new!J165</f>
        <v>1906.9999999999998</v>
      </c>
      <c r="K165" s="67">
        <f>RES_hhdet_in!K165-RES_hhdet_in_new!K165</f>
        <v>796.99999999999989</v>
      </c>
      <c r="L165" s="67">
        <f>RES_hhdet_in!L165-RES_hhdet_in_new!L165</f>
        <v>1316</v>
      </c>
      <c r="M165" s="67">
        <f>RES_hhdet_in!M165-RES_hhdet_in_new!M165</f>
        <v>1249.0000000000005</v>
      </c>
      <c r="N165" s="67">
        <f>RES_hhdet_in!N165-RES_hhdet_in_new!N165</f>
        <v>355.00000000000017</v>
      </c>
      <c r="O165" s="67">
        <f>RES_hhdet_in!O165-RES_hhdet_in_new!O165</f>
        <v>715.00000000000045</v>
      </c>
      <c r="P165" s="67">
        <f>RES_hhdet_in!P165-RES_hhdet_in_new!P165</f>
        <v>594.00000000000023</v>
      </c>
      <c r="Q165" s="67">
        <f>RES_hhdet_in!Q165-RES_hhdet_in_new!Q165</f>
        <v>499.00000000000034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370.60447931303781</v>
      </c>
      <c r="D167" s="67">
        <f>RES_hhdet_in!D167-RES_hhdet_in_new!D167</f>
        <v>259.64819759551125</v>
      </c>
      <c r="E167" s="67">
        <f>RES_hhdet_in!E167-RES_hhdet_in_new!E167</f>
        <v>261.26481123862669</v>
      </c>
      <c r="F167" s="67">
        <f>RES_hhdet_in!F167-RES_hhdet_in_new!F167</f>
        <v>260.84402352187402</v>
      </c>
      <c r="G167" s="67">
        <f>RES_hhdet_in!G167-RES_hhdet_in_new!G167</f>
        <v>213.3421874733483</v>
      </c>
      <c r="H167" s="67">
        <f>RES_hhdet_in!H167-RES_hhdet_in_new!H167</f>
        <v>175.60097828222501</v>
      </c>
      <c r="I167" s="67">
        <f>RES_hhdet_in!I167-RES_hhdet_in_new!I167</f>
        <v>213.85227138187645</v>
      </c>
      <c r="J167" s="67">
        <f>RES_hhdet_in!J167-RES_hhdet_in_new!J167</f>
        <v>549.32137886839985</v>
      </c>
      <c r="K167" s="67">
        <f>RES_hhdet_in!K167-RES_hhdet_in_new!K167</f>
        <v>527.62839776768453</v>
      </c>
      <c r="L167" s="67">
        <f>RES_hhdet_in!L167-RES_hhdet_in_new!L167</f>
        <v>124.56944590253735</v>
      </c>
      <c r="M167" s="67">
        <f>RES_hhdet_in!M167-RES_hhdet_in_new!M167</f>
        <v>87.460787795785947</v>
      </c>
      <c r="N167" s="67">
        <f>RES_hhdet_in!N167-RES_hhdet_in_new!N167</f>
        <v>11.095267803253764</v>
      </c>
      <c r="O167" s="67">
        <f>RES_hhdet_in!O167-RES_hhdet_in_new!O167</f>
        <v>16.028129893372313</v>
      </c>
      <c r="P167" s="67">
        <f>RES_hhdet_in!P167-RES_hhdet_in_new!P167</f>
        <v>27.406353423414494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5.210891521635987</v>
      </c>
      <c r="D168" s="67">
        <f>RES_hhdet_in!D168-RES_hhdet_in_new!D168</f>
        <v>2.175741353694753</v>
      </c>
      <c r="E168" s="67">
        <f>RES_hhdet_in!E168-RES_hhdet_in_new!E168</f>
        <v>2.131586429819667</v>
      </c>
      <c r="F168" s="67">
        <f>RES_hhdet_in!F168-RES_hhdet_in_new!F168</f>
        <v>3.1558093643425575</v>
      </c>
      <c r="G168" s="67">
        <f>RES_hhdet_in!G168-RES_hhdet_in_new!G168</f>
        <v>6.0413562681215494</v>
      </c>
      <c r="H168" s="67">
        <f>RES_hhdet_in!H168-RES_hhdet_in_new!H168</f>
        <v>8.0717172982934393</v>
      </c>
      <c r="I168" s="67">
        <f>RES_hhdet_in!I168-RES_hhdet_in_new!I168</f>
        <v>2.5059188183405787</v>
      </c>
      <c r="J168" s="67">
        <f>RES_hhdet_in!J168-RES_hhdet_in_new!J168</f>
        <v>23.612506297016157</v>
      </c>
      <c r="K168" s="67">
        <f>RES_hhdet_in!K168-RES_hhdet_in_new!K168</f>
        <v>10.23282745512631</v>
      </c>
      <c r="L168" s="67">
        <f>RES_hhdet_in!L168-RES_hhdet_in_new!L168</f>
        <v>7.9291764126619837</v>
      </c>
      <c r="M168" s="67">
        <f>RES_hhdet_in!M168-RES_hhdet_in_new!M168</f>
        <v>2.1266176511115109</v>
      </c>
      <c r="N168" s="67">
        <f>RES_hhdet_in!N168-RES_hhdet_in_new!N168</f>
        <v>0.32110283245916876</v>
      </c>
      <c r="O168" s="67">
        <f>RES_hhdet_in!O168-RES_hhdet_in_new!O168</f>
        <v>0.73112269852532619</v>
      </c>
      <c r="P168" s="67">
        <f>RES_hhdet_in!P168-RES_hhdet_in_new!P168</f>
        <v>1.7888175118397791</v>
      </c>
      <c r="Q168" s="67">
        <f>RES_hhdet_in!Q168-RES_hhdet_in_new!Q168</f>
        <v>1.4318531468697246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20110.18110856762</v>
      </c>
      <c r="D171" s="67">
        <f>RES_hhdet_in!D171-RES_hhdet_in_new!D171</f>
        <v>19600.499368322689</v>
      </c>
      <c r="E171" s="67">
        <f>RES_hhdet_in!E171-RES_hhdet_in_new!E171</f>
        <v>17049.87569264328</v>
      </c>
      <c r="F171" s="67">
        <f>RES_hhdet_in!F171-RES_hhdet_in_new!F171</f>
        <v>19935.14935756207</v>
      </c>
      <c r="G171" s="67">
        <f>RES_hhdet_in!G171-RES_hhdet_in_new!G171</f>
        <v>21937.156571625084</v>
      </c>
      <c r="H171" s="67">
        <f>RES_hhdet_in!H171-RES_hhdet_in_new!H171</f>
        <v>18355.641613490217</v>
      </c>
      <c r="I171" s="67">
        <f>RES_hhdet_in!I171-RES_hhdet_in_new!I171</f>
        <v>17041.735956930857</v>
      </c>
      <c r="J171" s="67">
        <f>RES_hhdet_in!J171-RES_hhdet_in_new!J171</f>
        <v>20091.067632860577</v>
      </c>
      <c r="K171" s="67">
        <f>RES_hhdet_in!K171-RES_hhdet_in_new!K171</f>
        <v>31734.967387623539</v>
      </c>
      <c r="L171" s="67">
        <f>RES_hhdet_in!L171-RES_hhdet_in_new!L171</f>
        <v>36714.061058324893</v>
      </c>
      <c r="M171" s="67">
        <f>RES_hhdet_in!M171-RES_hhdet_in_new!M171</f>
        <v>32220.492028742701</v>
      </c>
      <c r="N171" s="67">
        <f>RES_hhdet_in!N171-RES_hhdet_in_new!N171</f>
        <v>31041.852258028201</v>
      </c>
      <c r="O171" s="67">
        <f>RES_hhdet_in!O171-RES_hhdet_in_new!O171</f>
        <v>33954.044850784223</v>
      </c>
      <c r="P171" s="67">
        <f>RES_hhdet_in!P171-RES_hhdet_in_new!P171</f>
        <v>32130.31109613947</v>
      </c>
      <c r="Q171" s="67">
        <f>RES_hhdet_in!Q171-RES_hhdet_in_new!Q171</f>
        <v>29800.32062696154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186.45526509405255</v>
      </c>
      <c r="D172" s="67">
        <f>RES_hhdet_in!D172-RES_hhdet_in_new!D172</f>
        <v>108.70220310108621</v>
      </c>
      <c r="E172" s="67">
        <f>RES_hhdet_in!E172-RES_hhdet_in_new!E172</f>
        <v>121.82895472239368</v>
      </c>
      <c r="F172" s="67">
        <f>RES_hhdet_in!F172-RES_hhdet_in_new!F172</f>
        <v>117.53973639374068</v>
      </c>
      <c r="G172" s="67">
        <f>RES_hhdet_in!G172-RES_hhdet_in_new!G172</f>
        <v>190.30048665404126</v>
      </c>
      <c r="H172" s="67">
        <f>RES_hhdet_in!H172-RES_hhdet_in_new!H172</f>
        <v>198.28785121935869</v>
      </c>
      <c r="I172" s="67">
        <f>RES_hhdet_in!I172-RES_hhdet_in_new!I172</f>
        <v>218.59986977948643</v>
      </c>
      <c r="J172" s="67">
        <f>RES_hhdet_in!J172-RES_hhdet_in_new!J172</f>
        <v>254.71675078901831</v>
      </c>
      <c r="K172" s="67">
        <f>RES_hhdet_in!K172-RES_hhdet_in_new!K172</f>
        <v>272.22865981846724</v>
      </c>
      <c r="L172" s="67">
        <f>RES_hhdet_in!L172-RES_hhdet_in_new!L172</f>
        <v>293.18598647994145</v>
      </c>
      <c r="M172" s="67">
        <f>RES_hhdet_in!M172-RES_hhdet_in_new!M172</f>
        <v>252.09617560011839</v>
      </c>
      <c r="N172" s="67">
        <f>RES_hhdet_in!N172-RES_hhdet_in_new!N172</f>
        <v>377.72267282485961</v>
      </c>
      <c r="O172" s="67">
        <f>RES_hhdet_in!O172-RES_hhdet_in_new!O172</f>
        <v>811.06397580295777</v>
      </c>
      <c r="P172" s="67">
        <f>RES_hhdet_in!P172-RES_hhdet_in_new!P172</f>
        <v>894.07343574842298</v>
      </c>
      <c r="Q172" s="67">
        <f>RES_hhdet_in!Q172-RES_hhdet_in_new!Q172</f>
        <v>180.33087264423136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2425.7500000000027</v>
      </c>
      <c r="D176" s="67">
        <f>RES_hhdet_in!D176-RES_hhdet_in_new!D176</f>
        <v>123.96842459220986</v>
      </c>
      <c r="E176" s="67">
        <f>RES_hhdet_in!E176-RES_hhdet_in_new!E176</f>
        <v>495.74999999999966</v>
      </c>
      <c r="F176" s="67">
        <f>RES_hhdet_in!F176-RES_hhdet_in_new!F176</f>
        <v>149.45916505051343</v>
      </c>
      <c r="G176" s="67">
        <f>RES_hhdet_in!G176-RES_hhdet_in_new!G176</f>
        <v>641.74999999999841</v>
      </c>
      <c r="H176" s="67">
        <f>RES_hhdet_in!H176-RES_hhdet_in_new!H176</f>
        <v>32.770911796366015</v>
      </c>
      <c r="I176" s="67">
        <f>RES_hhdet_in!I176-RES_hhdet_in_new!I176</f>
        <v>1156.7499999999991</v>
      </c>
      <c r="J176" s="67">
        <f>RES_hhdet_in!J176-RES_hhdet_in_new!J176</f>
        <v>1761.7499999999975</v>
      </c>
      <c r="K176" s="67">
        <f>RES_hhdet_in!K176-RES_hhdet_in_new!K176</f>
        <v>929.36156678643852</v>
      </c>
      <c r="L176" s="67">
        <f>RES_hhdet_in!L176-RES_hhdet_in_new!L176</f>
        <v>114.43593959461241</v>
      </c>
      <c r="M176" s="67">
        <f>RES_hhdet_in!M176-RES_hhdet_in_new!M176</f>
        <v>59.899869432559029</v>
      </c>
      <c r="N176" s="67">
        <f>RES_hhdet_in!N176-RES_hhdet_in_new!N176</f>
        <v>6.2963372916441465</v>
      </c>
      <c r="O176" s="67">
        <f>RES_hhdet_in!O176-RES_hhdet_in_new!O176</f>
        <v>1188.9602783896476</v>
      </c>
      <c r="P176" s="67">
        <f>RES_hhdet_in!P176-RES_hhdet_in_new!P176</f>
        <v>187.52091179636605</v>
      </c>
      <c r="Q176" s="67">
        <f>RES_hhdet_in!Q176-RES_hhdet_in_new!Q176</f>
        <v>1029.208312420049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18248.886373661669</v>
      </c>
      <c r="D177" s="83">
        <f>RES_hhdet_in!D177-RES_hhdet_in_new!D177</f>
        <v>19875.451571423793</v>
      </c>
      <c r="E177" s="83">
        <f>RES_hhdet_in!E177-RES_hhdet_in_new!E177</f>
        <v>16896.198320286341</v>
      </c>
      <c r="F177" s="83">
        <f>RES_hhdet_in!F177-RES_hhdet_in_new!F177</f>
        <v>20191.939093955858</v>
      </c>
      <c r="G177" s="83">
        <f>RES_hhdet_in!G177-RES_hhdet_in_new!G177</f>
        <v>21746.707058279128</v>
      </c>
      <c r="H177" s="83">
        <f>RES_hhdet_in!H177-RES_hhdet_in_new!H177</f>
        <v>21883.179464709556</v>
      </c>
      <c r="I177" s="83">
        <f>RES_hhdet_in!I177-RES_hhdet_in_new!I177</f>
        <v>16193.143883317072</v>
      </c>
      <c r="J177" s="83">
        <f>RES_hhdet_in!J177-RES_hhdet_in_new!J177</f>
        <v>18387.466477464175</v>
      </c>
      <c r="K177" s="83">
        <f>RES_hhdet_in!K177-RES_hhdet_in_new!K177</f>
        <v>31373.117247264898</v>
      </c>
      <c r="L177" s="83">
        <f>RES_hhdet_in!L177-RES_hhdet_in_new!L177</f>
        <v>38663.579681263436</v>
      </c>
      <c r="M177" s="83">
        <f>RES_hhdet_in!M177-RES_hhdet_in_new!M177</f>
        <v>32366.643596884824</v>
      </c>
      <c r="N177" s="83">
        <f>RES_hhdet_in!N177-RES_hhdet_in_new!N177</f>
        <v>31286.240932916335</v>
      </c>
      <c r="O177" s="83">
        <f>RES_hhdet_in!O177-RES_hhdet_in_new!O177</f>
        <v>33540.640004456072</v>
      </c>
      <c r="P177" s="83">
        <f>RES_hhdet_in!P177-RES_hhdet_in_new!P177</f>
        <v>33026.065924510993</v>
      </c>
      <c r="Q177" s="83">
        <f>RES_hhdet_in!Q177-RES_hhdet_in_new!Q177</f>
        <v>28925.214083027953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376.24999999999966</v>
      </c>
      <c r="G5" s="67">
        <v>465.12499999999972</v>
      </c>
      <c r="H5" s="67">
        <v>400.12499999999977</v>
      </c>
      <c r="I5" s="67">
        <v>6.1249999999999956</v>
      </c>
      <c r="J5" s="67">
        <v>0</v>
      </c>
      <c r="K5" s="67">
        <v>170.12499999999994</v>
      </c>
      <c r="L5" s="67">
        <v>348.12499999999977</v>
      </c>
      <c r="M5" s="67">
        <v>0</v>
      </c>
      <c r="N5" s="67">
        <v>101.12499999999994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1.8749999999999989</v>
      </c>
      <c r="I8" s="67">
        <v>6.1249999999999964</v>
      </c>
      <c r="J8" s="67">
        <v>0</v>
      </c>
      <c r="K8" s="67">
        <v>22.999999999999986</v>
      </c>
      <c r="L8" s="67">
        <v>35.999999999999979</v>
      </c>
      <c r="M8" s="67">
        <v>0</v>
      </c>
      <c r="N8" s="67">
        <v>17.999999999999989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0.79353476552816149</v>
      </c>
      <c r="G11" s="67">
        <v>1.6675226873162168</v>
      </c>
      <c r="H11" s="67">
        <v>0.97041524276597313</v>
      </c>
      <c r="I11" s="67">
        <v>0.18193366356594157</v>
      </c>
      <c r="J11" s="67">
        <v>0</v>
      </c>
      <c r="K11" s="67">
        <v>0.49351437180319668</v>
      </c>
      <c r="L11" s="67">
        <v>0.89307926902050216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372.78276963023006</v>
      </c>
      <c r="G15" s="67">
        <v>449.5438488610647</v>
      </c>
      <c r="H15" s="67">
        <v>377.91330825068042</v>
      </c>
      <c r="I15" s="67">
        <v>5.5796299834591085</v>
      </c>
      <c r="J15" s="67">
        <v>0</v>
      </c>
      <c r="K15" s="67">
        <v>167.80500119027369</v>
      </c>
      <c r="L15" s="67">
        <v>335.25044208429097</v>
      </c>
      <c r="M15" s="67">
        <v>0</v>
      </c>
      <c r="N15" s="67">
        <v>101.12499999999994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2.6736956042414408</v>
      </c>
      <c r="G16" s="67">
        <v>13.913628451618843</v>
      </c>
      <c r="H16" s="67">
        <v>21.241276506553383</v>
      </c>
      <c r="I16" s="67">
        <v>0.36343635297494525</v>
      </c>
      <c r="J16" s="67">
        <v>0</v>
      </c>
      <c r="K16" s="67">
        <v>1.8264844379230456</v>
      </c>
      <c r="L16" s="67">
        <v>11.981478646688304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1.2915557705408487</v>
      </c>
      <c r="H21" s="67">
        <v>20.965442525249529</v>
      </c>
      <c r="I21" s="67">
        <v>4.7429844215004824</v>
      </c>
      <c r="J21" s="67">
        <v>0</v>
      </c>
      <c r="K21" s="67">
        <v>0</v>
      </c>
      <c r="L21" s="67">
        <v>1.7282709029045127E-5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376.24999999999977</v>
      </c>
      <c r="G22" s="83">
        <v>463.83344422945885</v>
      </c>
      <c r="H22" s="83">
        <v>379.15955747475027</v>
      </c>
      <c r="I22" s="83">
        <v>1.3820155784995136</v>
      </c>
      <c r="J22" s="83">
        <v>0</v>
      </c>
      <c r="K22" s="83">
        <v>170.12499999999989</v>
      </c>
      <c r="L22" s="83">
        <v>348.12498271729078</v>
      </c>
      <c r="M22" s="83">
        <v>0</v>
      </c>
      <c r="N22" s="83">
        <v>101.12499999999994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60943.499999999964</v>
      </c>
      <c r="D45" s="67">
        <v>7258.4999999999964</v>
      </c>
      <c r="E45" s="67">
        <v>26335.499999999989</v>
      </c>
      <c r="F45" s="67">
        <v>0</v>
      </c>
      <c r="G45" s="67">
        <v>2055.4999999999986</v>
      </c>
      <c r="H45" s="67">
        <v>1377.4999999999991</v>
      </c>
      <c r="I45" s="67">
        <v>26900.499999999982</v>
      </c>
      <c r="J45" s="67">
        <v>0</v>
      </c>
      <c r="K45" s="67">
        <v>12100.499999999995</v>
      </c>
      <c r="L45" s="67">
        <v>24653.499999999985</v>
      </c>
      <c r="M45" s="67">
        <v>5004.4999999999973</v>
      </c>
      <c r="N45" s="67">
        <v>17220.499999999989</v>
      </c>
      <c r="O45" s="67">
        <v>13610.499999999995</v>
      </c>
      <c r="P45" s="67">
        <v>18478.499999999989</v>
      </c>
      <c r="Q45" s="67">
        <v>10151.999999999995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221.99999999999989</v>
      </c>
      <c r="L48" s="67">
        <v>2941.9999999999982</v>
      </c>
      <c r="M48" s="67">
        <v>2002.9999999999989</v>
      </c>
      <c r="N48" s="67">
        <v>1275.9999999999993</v>
      </c>
      <c r="O48" s="67">
        <v>1577.9999999999991</v>
      </c>
      <c r="P48" s="67">
        <v>760.99999999999955</v>
      </c>
      <c r="Q48" s="67">
        <v>1452.9999999999991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59411.737412107621</v>
      </c>
      <c r="D50" s="67">
        <v>7203.0702814155557</v>
      </c>
      <c r="E50" s="67">
        <v>26029.643650455779</v>
      </c>
      <c r="F50" s="67">
        <v>0</v>
      </c>
      <c r="G50" s="67">
        <v>1651.9742559919414</v>
      </c>
      <c r="H50" s="67">
        <v>776.81229789638644</v>
      </c>
      <c r="I50" s="67">
        <v>26670.284368595167</v>
      </c>
      <c r="J50" s="67">
        <v>0</v>
      </c>
      <c r="K50" s="67">
        <v>11963.628164938895</v>
      </c>
      <c r="L50" s="67">
        <v>20479.870285601366</v>
      </c>
      <c r="M50" s="67">
        <v>3164.6685292997399</v>
      </c>
      <c r="N50" s="67">
        <v>12599.11217050728</v>
      </c>
      <c r="O50" s="67">
        <v>9572.4990647565173</v>
      </c>
      <c r="P50" s="67">
        <v>15016.37111325431</v>
      </c>
      <c r="Q50" s="67">
        <v>9222.3284051793289</v>
      </c>
    </row>
    <row r="51" spans="1:17" ht="12" customHeight="1" x14ac:dyDescent="0.25">
      <c r="A51" s="23" t="s">
        <v>164</v>
      </c>
      <c r="B51" s="67">
        <v>0</v>
      </c>
      <c r="C51" s="67">
        <v>1531.7625878923454</v>
      </c>
      <c r="D51" s="67">
        <v>55.429718584440451</v>
      </c>
      <c r="E51" s="67">
        <v>305.85634954420931</v>
      </c>
      <c r="F51" s="67">
        <v>0</v>
      </c>
      <c r="G51" s="67">
        <v>403.5257440080573</v>
      </c>
      <c r="H51" s="67">
        <v>600.68770210361265</v>
      </c>
      <c r="I51" s="67">
        <v>230.21563140481481</v>
      </c>
      <c r="J51" s="67">
        <v>0</v>
      </c>
      <c r="K51" s="67">
        <v>136.8718350611004</v>
      </c>
      <c r="L51" s="67">
        <v>925.55890775993657</v>
      </c>
      <c r="M51" s="67">
        <v>102.65146034553388</v>
      </c>
      <c r="N51" s="67">
        <v>368.3675566624625</v>
      </c>
      <c r="O51" s="67">
        <v>288.10126426838031</v>
      </c>
      <c r="P51" s="67">
        <v>561.65012322498978</v>
      </c>
      <c r="Q51" s="67">
        <v>364.32111914011261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3185.6664079867078</v>
      </c>
      <c r="M54" s="67">
        <v>1702.9989240619118</v>
      </c>
      <c r="N54" s="67">
        <v>4143.591159451722</v>
      </c>
      <c r="O54" s="67">
        <v>3626.7975029878917</v>
      </c>
      <c r="P54" s="67">
        <v>2826.2304860296217</v>
      </c>
      <c r="Q54" s="67">
        <v>507.71551948213704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62.404398651973757</v>
      </c>
      <c r="M55" s="67">
        <v>34.181086292811834</v>
      </c>
      <c r="N55" s="67">
        <v>109.4291133785255</v>
      </c>
      <c r="O55" s="67">
        <v>123.10216798720482</v>
      </c>
      <c r="P55" s="67">
        <v>74.248277491067938</v>
      </c>
      <c r="Q55" s="67">
        <v>57.634956198415857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122.07119147313415</v>
      </c>
      <c r="D59" s="67">
        <v>0</v>
      </c>
      <c r="E59" s="67">
        <v>0</v>
      </c>
      <c r="F59" s="67">
        <v>0</v>
      </c>
      <c r="G59" s="67">
        <v>12.769938660789034</v>
      </c>
      <c r="H59" s="67">
        <v>0</v>
      </c>
      <c r="I59" s="67">
        <v>3063.7756886270345</v>
      </c>
      <c r="J59" s="67">
        <v>0</v>
      </c>
      <c r="K59" s="67">
        <v>20.401325458518766</v>
      </c>
      <c r="L59" s="67">
        <v>19.226907360632122</v>
      </c>
      <c r="M59" s="67">
        <v>1.9010898469243129</v>
      </c>
      <c r="N59" s="67">
        <v>1.9300478769908409</v>
      </c>
      <c r="O59" s="67">
        <v>18.536986658454442</v>
      </c>
      <c r="P59" s="67">
        <v>40.386824037525315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60821.428808526827</v>
      </c>
      <c r="D60" s="83">
        <v>7258.4999999999964</v>
      </c>
      <c r="E60" s="83">
        <v>26335.499999999985</v>
      </c>
      <c r="F60" s="83">
        <v>0</v>
      </c>
      <c r="G60" s="83">
        <v>2042.7300613392099</v>
      </c>
      <c r="H60" s="83">
        <v>1377.4999999999991</v>
      </c>
      <c r="I60" s="83">
        <v>23836.724311372949</v>
      </c>
      <c r="J60" s="83">
        <v>0</v>
      </c>
      <c r="K60" s="83">
        <v>12080.098674541474</v>
      </c>
      <c r="L60" s="83">
        <v>24634.273092639356</v>
      </c>
      <c r="M60" s="83">
        <v>5002.5989101530731</v>
      </c>
      <c r="N60" s="83">
        <v>17218.569952122998</v>
      </c>
      <c r="O60" s="83">
        <v>13591.963013341538</v>
      </c>
      <c r="P60" s="83">
        <v>18438.113175962462</v>
      </c>
      <c r="Q60" s="83">
        <v>10151.999999999995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0</v>
      </c>
      <c r="D64" s="67">
        <v>732.99999999999955</v>
      </c>
      <c r="E64" s="67">
        <v>748.74999999999955</v>
      </c>
      <c r="F64" s="67">
        <v>1737.7499999999991</v>
      </c>
      <c r="G64" s="67">
        <v>1285.7499999999991</v>
      </c>
      <c r="H64" s="67">
        <v>3341.7499999999977</v>
      </c>
      <c r="I64" s="67">
        <v>2073.7499999999986</v>
      </c>
      <c r="J64" s="67">
        <v>1137.7499999999995</v>
      </c>
      <c r="K64" s="67">
        <v>1324.7499999999993</v>
      </c>
      <c r="L64" s="67">
        <v>1192.7499999999993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138.99999999999991</v>
      </c>
      <c r="J67" s="67">
        <v>132.99999999999994</v>
      </c>
      <c r="K67" s="67">
        <v>129.99999999999991</v>
      </c>
      <c r="L67" s="67">
        <v>212.99999999999989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732.99999999999955</v>
      </c>
      <c r="E69" s="67">
        <v>748.74999999999955</v>
      </c>
      <c r="F69" s="67">
        <v>1737.7499999999991</v>
      </c>
      <c r="G69" s="67">
        <v>1230.4861457001887</v>
      </c>
      <c r="H69" s="67">
        <v>2977.5002005516594</v>
      </c>
      <c r="I69" s="67">
        <v>1879.2232083214574</v>
      </c>
      <c r="J69" s="67">
        <v>1036.3381586531516</v>
      </c>
      <c r="K69" s="67">
        <v>1171.7937309376755</v>
      </c>
      <c r="L69" s="67">
        <v>963.15855583586222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55.26385429981049</v>
      </c>
      <c r="H70" s="67">
        <v>110.14985430626312</v>
      </c>
      <c r="I70" s="67">
        <v>40.357392626199371</v>
      </c>
      <c r="J70" s="67">
        <v>77.482286754745289</v>
      </c>
      <c r="K70" s="67">
        <v>16.936309204325728</v>
      </c>
      <c r="L70" s="67">
        <v>59.810302808655827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247.05969955351441</v>
      </c>
      <c r="I73" s="67">
        <v>151.65180943923903</v>
      </c>
      <c r="J73" s="67">
        <v>20.603549068861106</v>
      </c>
      <c r="K73" s="67">
        <v>133.90470693255261</v>
      </c>
      <c r="L73" s="67">
        <v>163.78023500583245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7.0402455885612039</v>
      </c>
      <c r="I74" s="67">
        <v>2.5175896131029747</v>
      </c>
      <c r="J74" s="67">
        <v>3.3260055232414718</v>
      </c>
      <c r="K74" s="67">
        <v>2.1152529254455423</v>
      </c>
      <c r="L74" s="67">
        <v>6.0009063496487958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732.99999999999955</v>
      </c>
      <c r="E78" s="67">
        <v>748.74999999999955</v>
      </c>
      <c r="F78" s="67">
        <v>1441.980332432503</v>
      </c>
      <c r="G78" s="67">
        <v>1285.7499999999991</v>
      </c>
      <c r="H78" s="67">
        <v>2494.0970595840022</v>
      </c>
      <c r="I78" s="67">
        <v>1790.1092168050941</v>
      </c>
      <c r="J78" s="67">
        <v>1078.1354309027106</v>
      </c>
      <c r="K78" s="67">
        <v>1207.1721974247532</v>
      </c>
      <c r="L78" s="67">
        <v>1153.0057628509314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295.7696675674959</v>
      </c>
      <c r="G79" s="83">
        <v>0</v>
      </c>
      <c r="H79" s="83">
        <v>847.65294041599554</v>
      </c>
      <c r="I79" s="83">
        <v>283.64078319490454</v>
      </c>
      <c r="J79" s="83">
        <v>59.614569097288872</v>
      </c>
      <c r="K79" s="83">
        <v>117.57780257524608</v>
      </c>
      <c r="L79" s="83">
        <v>39.744237149067807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24866.937499999985</v>
      </c>
      <c r="C83" s="67">
        <v>26177.937499999985</v>
      </c>
      <c r="D83" s="67">
        <v>34546.937499999971</v>
      </c>
      <c r="E83" s="67">
        <v>25806.937499999985</v>
      </c>
      <c r="F83" s="67">
        <v>51488.937499999971</v>
      </c>
      <c r="G83" s="67">
        <v>34798.937499999985</v>
      </c>
      <c r="H83" s="67">
        <v>36081.937499999985</v>
      </c>
      <c r="I83" s="67">
        <v>26758.937499999982</v>
      </c>
      <c r="J83" s="67">
        <v>88907.937499999942</v>
      </c>
      <c r="K83" s="67">
        <v>33513.937499999978</v>
      </c>
      <c r="L83" s="67">
        <v>28432.937499999982</v>
      </c>
      <c r="M83" s="67">
        <v>26205.937499999982</v>
      </c>
      <c r="N83" s="67">
        <v>23831.937499999989</v>
      </c>
      <c r="O83" s="67">
        <v>19069.937499999989</v>
      </c>
      <c r="P83" s="67">
        <v>24335.937499999989</v>
      </c>
      <c r="Q83" s="67">
        <v>18318.937499999989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2573.9999999999982</v>
      </c>
      <c r="L86" s="67">
        <v>5051.9999999999973</v>
      </c>
      <c r="M86" s="67">
        <v>4482.9999999999982</v>
      </c>
      <c r="N86" s="67">
        <v>3139.9999999999982</v>
      </c>
      <c r="O86" s="67">
        <v>3928.9999999999977</v>
      </c>
      <c r="P86" s="67">
        <v>2534.9999999999986</v>
      </c>
      <c r="Q86" s="67">
        <v>1970.9999999999986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24866.937499999985</v>
      </c>
      <c r="C88" s="67">
        <v>26177.937499999985</v>
      </c>
      <c r="D88" s="67">
        <v>34525.630820029291</v>
      </c>
      <c r="E88" s="67">
        <v>25663.094769985088</v>
      </c>
      <c r="F88" s="67">
        <v>51007.460925844491</v>
      </c>
      <c r="G88" s="67">
        <v>33967.260092293771</v>
      </c>
      <c r="H88" s="67">
        <v>34863.428357972283</v>
      </c>
      <c r="I88" s="67">
        <v>26463.701441185076</v>
      </c>
      <c r="J88" s="67">
        <v>73668.773417575969</v>
      </c>
      <c r="K88" s="67">
        <v>28437.94994532768</v>
      </c>
      <c r="L88" s="67">
        <v>23947.483523618739</v>
      </c>
      <c r="M88" s="67">
        <v>21281.447680910656</v>
      </c>
      <c r="N88" s="67">
        <v>18022.811671401876</v>
      </c>
      <c r="O88" s="67">
        <v>15263.250053978958</v>
      </c>
      <c r="P88" s="67">
        <v>20493.214028692288</v>
      </c>
      <c r="Q88" s="67">
        <v>15933.618271183599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13.849811521980875</v>
      </c>
      <c r="E89" s="67">
        <v>132.01547867423383</v>
      </c>
      <c r="F89" s="67">
        <v>480.59392890872005</v>
      </c>
      <c r="G89" s="67">
        <v>825.59039704092515</v>
      </c>
      <c r="H89" s="67">
        <v>1203.28937165201</v>
      </c>
      <c r="I89" s="67">
        <v>295.23605881490676</v>
      </c>
      <c r="J89" s="67">
        <v>2813.4963244798505</v>
      </c>
      <c r="K89" s="67">
        <v>352.16346952517068</v>
      </c>
      <c r="L89" s="67">
        <v>1483.7734916219365</v>
      </c>
      <c r="M89" s="67">
        <v>1103.8480210985178</v>
      </c>
      <c r="N89" s="67">
        <v>958.44163984844818</v>
      </c>
      <c r="O89" s="67">
        <v>1136.0356980472234</v>
      </c>
      <c r="P89" s="67">
        <v>1438.927940674746</v>
      </c>
      <c r="Q89" s="67">
        <v>1446.738368091324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5.4593492501303418</v>
      </c>
      <c r="E92" s="67">
        <v>11.51309928723559</v>
      </c>
      <c r="F92" s="67">
        <v>0.8251102186281829</v>
      </c>
      <c r="G92" s="67">
        <v>6.3576726562928308E-3</v>
      </c>
      <c r="H92" s="67">
        <v>14.818744929951116</v>
      </c>
      <c r="I92" s="67">
        <v>0</v>
      </c>
      <c r="J92" s="67">
        <v>131.9605445283803</v>
      </c>
      <c r="K92" s="67">
        <v>49.968635965934602</v>
      </c>
      <c r="L92" s="67">
        <v>42.615395788301363</v>
      </c>
      <c r="M92" s="67">
        <v>19.832762358782048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1.9975191985726659</v>
      </c>
      <c r="E93" s="67">
        <v>0.31415205342649527</v>
      </c>
      <c r="F93" s="67">
        <v>5.7535028135999283E-2</v>
      </c>
      <c r="G93" s="67">
        <v>0.12636592019440751</v>
      </c>
      <c r="H93" s="67">
        <v>0.40102544573840915</v>
      </c>
      <c r="I93" s="67">
        <v>0</v>
      </c>
      <c r="J93" s="67">
        <v>2.4705205986257708</v>
      </c>
      <c r="K93" s="67">
        <v>0.86020628821077472</v>
      </c>
      <c r="L93" s="67">
        <v>0.93424728210973629</v>
      </c>
      <c r="M93" s="67">
        <v>0.73680987917512641</v>
      </c>
      <c r="N93" s="67">
        <v>7.7978661876669964E-2</v>
      </c>
      <c r="O93" s="67">
        <v>0</v>
      </c>
      <c r="P93" s="67">
        <v>2.3639643933941353E-2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5.9542870724399073</v>
      </c>
      <c r="H96" s="67">
        <v>0</v>
      </c>
      <c r="I96" s="67">
        <v>0</v>
      </c>
      <c r="J96" s="67">
        <v>11877.532151799625</v>
      </c>
      <c r="K96" s="67">
        <v>4610.5861578237109</v>
      </c>
      <c r="L96" s="67">
        <v>2844.9256578384493</v>
      </c>
      <c r="M96" s="67">
        <v>3725.3805118699838</v>
      </c>
      <c r="N96" s="67">
        <v>4696.1278042260037</v>
      </c>
      <c r="O96" s="67">
        <v>2608.0563564804438</v>
      </c>
      <c r="P96" s="67">
        <v>2342.147980609057</v>
      </c>
      <c r="Q96" s="67">
        <v>912.28909228026498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413.70454101748851</v>
      </c>
      <c r="K97" s="67">
        <v>62.409085069275719</v>
      </c>
      <c r="L97" s="67">
        <v>113.20518385045013</v>
      </c>
      <c r="M97" s="67">
        <v>74.691713882867802</v>
      </c>
      <c r="N97" s="67">
        <v>154.47840586178296</v>
      </c>
      <c r="O97" s="67">
        <v>62.595391493364311</v>
      </c>
      <c r="P97" s="67">
        <v>61.623910379968144</v>
      </c>
      <c r="Q97" s="67">
        <v>26.291768444801974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4564.8331663899235</v>
      </c>
      <c r="C102" s="67">
        <v>1.4710462167414318E-6</v>
      </c>
      <c r="D102" s="67">
        <v>1.092831402745402E-4</v>
      </c>
      <c r="E102" s="67">
        <v>1.5614711897313633E-3</v>
      </c>
      <c r="F102" s="67">
        <v>0.13623563960847426</v>
      </c>
      <c r="G102" s="67">
        <v>4.6086739591311883</v>
      </c>
      <c r="H102" s="67">
        <v>93.786122600362063</v>
      </c>
      <c r="I102" s="67">
        <v>2073.3879504815936</v>
      </c>
      <c r="J102" s="67">
        <v>0</v>
      </c>
      <c r="K102" s="67">
        <v>0</v>
      </c>
      <c r="L102" s="67">
        <v>0</v>
      </c>
      <c r="M102" s="67">
        <v>0</v>
      </c>
      <c r="N102" s="67">
        <v>3.1729954413785628E-2</v>
      </c>
      <c r="O102" s="67">
        <v>0.94099371274124022</v>
      </c>
      <c r="P102" s="67">
        <v>56.091733369429576</v>
      </c>
      <c r="Q102" s="67">
        <v>845.18172166742158</v>
      </c>
    </row>
    <row r="103" spans="1:17" ht="12" customHeight="1" x14ac:dyDescent="0.25">
      <c r="A103" s="29" t="s">
        <v>140</v>
      </c>
      <c r="B103" s="83">
        <v>20302.104333610063</v>
      </c>
      <c r="C103" s="83">
        <v>26177.93749852894</v>
      </c>
      <c r="D103" s="83">
        <v>34546.937390716841</v>
      </c>
      <c r="E103" s="83">
        <v>25806.935938528797</v>
      </c>
      <c r="F103" s="83">
        <v>51488.801264360365</v>
      </c>
      <c r="G103" s="83">
        <v>34794.328826040852</v>
      </c>
      <c r="H103" s="83">
        <v>35988.151377399627</v>
      </c>
      <c r="I103" s="83">
        <v>24685.549549518393</v>
      </c>
      <c r="J103" s="83">
        <v>88907.937499999942</v>
      </c>
      <c r="K103" s="83">
        <v>33513.937499999978</v>
      </c>
      <c r="L103" s="83">
        <v>28432.937499999985</v>
      </c>
      <c r="M103" s="83">
        <v>26205.937499999985</v>
      </c>
      <c r="N103" s="83">
        <v>23831.905770045574</v>
      </c>
      <c r="O103" s="83">
        <v>19068.996506287251</v>
      </c>
      <c r="P103" s="83">
        <v>24279.845766630559</v>
      </c>
      <c r="Q103" s="83">
        <v>17473.755778332565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54293.937499999971</v>
      </c>
      <c r="C126" s="67">
        <v>33390.937499999978</v>
      </c>
      <c r="D126" s="67">
        <v>82697.937499999956</v>
      </c>
      <c r="E126" s="67">
        <v>81642.937499999956</v>
      </c>
      <c r="F126" s="67">
        <v>83586.937499999956</v>
      </c>
      <c r="G126" s="67">
        <v>49553.937499999978</v>
      </c>
      <c r="H126" s="67">
        <v>71921.937499999942</v>
      </c>
      <c r="I126" s="67">
        <v>64901.937499999964</v>
      </c>
      <c r="J126" s="67">
        <v>81285.937499999956</v>
      </c>
      <c r="K126" s="67">
        <v>77438.937499999956</v>
      </c>
      <c r="L126" s="67">
        <v>62461.937499999964</v>
      </c>
      <c r="M126" s="67">
        <v>70433.937499999956</v>
      </c>
      <c r="N126" s="67">
        <v>66069.937499999956</v>
      </c>
      <c r="O126" s="67">
        <v>67917.937499999942</v>
      </c>
      <c r="P126" s="67">
        <v>52872.937499999971</v>
      </c>
      <c r="Q126" s="67">
        <v>63198.937499999964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3044.9999999999986</v>
      </c>
      <c r="L129" s="67">
        <v>10139.999999999995</v>
      </c>
      <c r="M129" s="67">
        <v>10003.999999999995</v>
      </c>
      <c r="N129" s="67">
        <v>6212.9999999999964</v>
      </c>
      <c r="O129" s="67">
        <v>8346.9999999999945</v>
      </c>
      <c r="P129" s="67">
        <v>5078.9999999999973</v>
      </c>
      <c r="Q129" s="67">
        <v>5325.9999999999973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54293.937499999971</v>
      </c>
      <c r="C131" s="67">
        <v>33390.937499999978</v>
      </c>
      <c r="D131" s="67">
        <v>82459.303825477313</v>
      </c>
      <c r="E131" s="67">
        <v>80968.598487456344</v>
      </c>
      <c r="F131" s="67">
        <v>82855.285920565817</v>
      </c>
      <c r="G131" s="67">
        <v>47911.375035476158</v>
      </c>
      <c r="H131" s="67">
        <v>69026.292713674542</v>
      </c>
      <c r="I131" s="67">
        <v>64162.200284898638</v>
      </c>
      <c r="J131" s="67">
        <v>76836.044878816247</v>
      </c>
      <c r="K131" s="67">
        <v>76612.49702804703</v>
      </c>
      <c r="L131" s="67">
        <v>59416.337851203491</v>
      </c>
      <c r="M131" s="67">
        <v>68000.693780269823</v>
      </c>
      <c r="N131" s="67">
        <v>53734.68370086138</v>
      </c>
      <c r="O131" s="67">
        <v>54272.02005806411</v>
      </c>
      <c r="P131" s="67">
        <v>42159.751858492265</v>
      </c>
      <c r="Q131" s="67">
        <v>49977.03957669629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238.63367452265069</v>
      </c>
      <c r="E132" s="67">
        <v>674.33901254360717</v>
      </c>
      <c r="F132" s="67">
        <v>731.6515794341326</v>
      </c>
      <c r="G132" s="67">
        <v>1642.5624645238181</v>
      </c>
      <c r="H132" s="67">
        <v>2895.6447863254007</v>
      </c>
      <c r="I132" s="67">
        <v>739.73721510132634</v>
      </c>
      <c r="J132" s="67">
        <v>4449.8926211837106</v>
      </c>
      <c r="K132" s="67">
        <v>826.44047195292035</v>
      </c>
      <c r="L132" s="67">
        <v>3045.5996487964703</v>
      </c>
      <c r="M132" s="67">
        <v>2433.2437197301356</v>
      </c>
      <c r="N132" s="67">
        <v>2332.7294361319268</v>
      </c>
      <c r="O132" s="67">
        <v>2903.3949428561664</v>
      </c>
      <c r="P132" s="67">
        <v>2577.279053254405</v>
      </c>
      <c r="Q132" s="67">
        <v>3230.851373643316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9821.0578650068874</v>
      </c>
      <c r="O135" s="67">
        <v>10475.119628007489</v>
      </c>
      <c r="P135" s="67">
        <v>7889.3976051072023</v>
      </c>
      <c r="Q135" s="67">
        <v>9597.4249018784012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181.46649799976342</v>
      </c>
      <c r="O136" s="67">
        <v>267.40287107217966</v>
      </c>
      <c r="P136" s="67">
        <v>246.508983146102</v>
      </c>
      <c r="Q136" s="67">
        <v>393.62164778195421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2409.0870951537895</v>
      </c>
      <c r="C140" s="67">
        <v>1559.0384570991769</v>
      </c>
      <c r="D140" s="67">
        <v>1.3017450179413317E-12</v>
      </c>
      <c r="E140" s="67">
        <v>0</v>
      </c>
      <c r="F140" s="67">
        <v>0</v>
      </c>
      <c r="G140" s="67">
        <v>2900.2593275761474</v>
      </c>
      <c r="H140" s="67">
        <v>0</v>
      </c>
      <c r="I140" s="67">
        <v>2754.1718889059121</v>
      </c>
      <c r="J140" s="67">
        <v>1115.7959213803033</v>
      </c>
      <c r="K140" s="67">
        <v>1319.7711745219278</v>
      </c>
      <c r="L140" s="67">
        <v>487.87665947531963</v>
      </c>
      <c r="M140" s="67">
        <v>228.01008817694148</v>
      </c>
      <c r="N140" s="67">
        <v>71.564912989900932</v>
      </c>
      <c r="O140" s="67">
        <v>701.29542751524366</v>
      </c>
      <c r="P140" s="67">
        <v>827.61017221164138</v>
      </c>
      <c r="Q140" s="67">
        <v>1156.5188749936779</v>
      </c>
    </row>
    <row r="141" spans="1:17" ht="12" customHeight="1" x14ac:dyDescent="0.25">
      <c r="A141" s="29" t="s">
        <v>140</v>
      </c>
      <c r="B141" s="83">
        <v>51884.850404846176</v>
      </c>
      <c r="C141" s="83">
        <v>31831.899042900804</v>
      </c>
      <c r="D141" s="83">
        <v>82697.937499999956</v>
      </c>
      <c r="E141" s="83">
        <v>81642.937499999956</v>
      </c>
      <c r="F141" s="83">
        <v>83586.937499999956</v>
      </c>
      <c r="G141" s="83">
        <v>46653.678172423824</v>
      </c>
      <c r="H141" s="83">
        <v>71921.937499999956</v>
      </c>
      <c r="I141" s="83">
        <v>62147.765611094044</v>
      </c>
      <c r="J141" s="83">
        <v>80170.141578619645</v>
      </c>
      <c r="K141" s="83">
        <v>76119.166325478029</v>
      </c>
      <c r="L141" s="83">
        <v>61974.060840524631</v>
      </c>
      <c r="M141" s="83">
        <v>70205.92741182301</v>
      </c>
      <c r="N141" s="83">
        <v>65998.372587010046</v>
      </c>
      <c r="O141" s="83">
        <v>67216.642072484712</v>
      </c>
      <c r="P141" s="83">
        <v>52045.327327788327</v>
      </c>
      <c r="Q141" s="83">
        <v>62042.418625006278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12641.687499999993</v>
      </c>
      <c r="C145" s="67">
        <v>31963.687499999978</v>
      </c>
      <c r="D145" s="67">
        <v>41606.687499999978</v>
      </c>
      <c r="E145" s="67">
        <v>38848.687499999978</v>
      </c>
      <c r="F145" s="67">
        <v>42256.687499999978</v>
      </c>
      <c r="G145" s="67">
        <v>48092.687499999971</v>
      </c>
      <c r="H145" s="67">
        <v>34481.687499999985</v>
      </c>
      <c r="I145" s="67">
        <v>31696.687499999985</v>
      </c>
      <c r="J145" s="67">
        <v>34267.687499999978</v>
      </c>
      <c r="K145" s="67">
        <v>35143.687499999978</v>
      </c>
      <c r="L145" s="67">
        <v>34149.687499999971</v>
      </c>
      <c r="M145" s="67">
        <v>49229.687499999971</v>
      </c>
      <c r="N145" s="67">
        <v>55211.687499999971</v>
      </c>
      <c r="O145" s="67">
        <v>56514.687499999964</v>
      </c>
      <c r="P145" s="67">
        <v>49127.687499999971</v>
      </c>
      <c r="Q145" s="67">
        <v>60207.687499999971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9427.2000000000062</v>
      </c>
      <c r="I147" s="67">
        <v>9508.9999999999945</v>
      </c>
      <c r="J147" s="67">
        <v>10279.999999999995</v>
      </c>
      <c r="K147" s="67">
        <v>10542.999999999993</v>
      </c>
      <c r="L147" s="67">
        <v>10243.999999999995</v>
      </c>
      <c r="M147" s="67">
        <v>14767.999999999991</v>
      </c>
      <c r="N147" s="67">
        <v>16562.999999999989</v>
      </c>
      <c r="O147" s="67">
        <v>16953.999999999993</v>
      </c>
      <c r="P147" s="67">
        <v>14737.999999999991</v>
      </c>
      <c r="Q147" s="67">
        <v>18061.999999999989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57.428266550649681</v>
      </c>
      <c r="I149" s="67">
        <v>96.870967009155194</v>
      </c>
      <c r="J149" s="67">
        <v>141.40731051017386</v>
      </c>
      <c r="K149" s="67">
        <v>135.70378086241084</v>
      </c>
      <c r="L149" s="67">
        <v>83.987695858576885</v>
      </c>
      <c r="M149" s="67">
        <v>22.601979209033299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1.5723485032507432</v>
      </c>
      <c r="H150" s="67">
        <v>1.6431455616067336</v>
      </c>
      <c r="I150" s="67">
        <v>1.4242964615225295</v>
      </c>
      <c r="J150" s="67">
        <v>3.130497524217009</v>
      </c>
      <c r="K150" s="67">
        <v>2.8664626829995976</v>
      </c>
      <c r="L150" s="67">
        <v>2.3368808502417089</v>
      </c>
      <c r="M150" s="67">
        <v>2.0263684161616684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12641.687499999993</v>
      </c>
      <c r="C153" s="67">
        <v>31963.687499999978</v>
      </c>
      <c r="D153" s="67">
        <v>41606.687499999978</v>
      </c>
      <c r="E153" s="67">
        <v>38848.687499999978</v>
      </c>
      <c r="F153" s="67">
        <v>42256.687499999978</v>
      </c>
      <c r="G153" s="67">
        <v>47693.919569897058</v>
      </c>
      <c r="H153" s="67">
        <v>33748.971865951928</v>
      </c>
      <c r="I153" s="67">
        <v>31585.885307644428</v>
      </c>
      <c r="J153" s="67">
        <v>32234.257449655579</v>
      </c>
      <c r="K153" s="67">
        <v>34454.205854253989</v>
      </c>
      <c r="L153" s="67">
        <v>32371.956441545139</v>
      </c>
      <c r="M153" s="67">
        <v>47301.613081146046</v>
      </c>
      <c r="N153" s="67">
        <v>52958.731404171413</v>
      </c>
      <c r="O153" s="67">
        <v>53820.793208245086</v>
      </c>
      <c r="P153" s="67">
        <v>46432.173903085844</v>
      </c>
      <c r="Q153" s="67">
        <v>56614.054414403225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397.19558159966232</v>
      </c>
      <c r="H154" s="67">
        <v>673.64422193580253</v>
      </c>
      <c r="I154" s="67">
        <v>12.50692888487918</v>
      </c>
      <c r="J154" s="67">
        <v>1888.8922423100068</v>
      </c>
      <c r="K154" s="67">
        <v>550.91140220058435</v>
      </c>
      <c r="L154" s="67">
        <v>1691.4064817460155</v>
      </c>
      <c r="M154" s="67">
        <v>1903.4460712287305</v>
      </c>
      <c r="N154" s="67">
        <v>2252.9560958285574</v>
      </c>
      <c r="O154" s="67">
        <v>2693.8942917548807</v>
      </c>
      <c r="P154" s="67">
        <v>2695.5135969141243</v>
      </c>
      <c r="Q154" s="67">
        <v>3593.6330855967444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337.52358707203666</v>
      </c>
      <c r="C158" s="67">
        <v>840.46015136348296</v>
      </c>
      <c r="D158" s="67">
        <v>0</v>
      </c>
      <c r="E158" s="67">
        <v>0</v>
      </c>
      <c r="F158" s="67">
        <v>0</v>
      </c>
      <c r="G158" s="67">
        <v>2229.0005251569919</v>
      </c>
      <c r="H158" s="67">
        <v>0</v>
      </c>
      <c r="I158" s="67">
        <v>1725.3885697146643</v>
      </c>
      <c r="J158" s="67">
        <v>642.78062971034819</v>
      </c>
      <c r="K158" s="67">
        <v>843.92436682882999</v>
      </c>
      <c r="L158" s="67">
        <v>218.47433290902518</v>
      </c>
      <c r="M158" s="67">
        <v>30.427237328360821</v>
      </c>
      <c r="N158" s="67">
        <v>0</v>
      </c>
      <c r="O158" s="67">
        <v>736.2918802415046</v>
      </c>
      <c r="P158" s="67">
        <v>814.42618985854381</v>
      </c>
      <c r="Q158" s="67">
        <v>1152.3025298162033</v>
      </c>
    </row>
    <row r="159" spans="1:17" ht="12" customHeight="1" x14ac:dyDescent="0.25">
      <c r="A159" s="29" t="s">
        <v>140</v>
      </c>
      <c r="B159" s="83">
        <v>12304.163912927956</v>
      </c>
      <c r="C159" s="83">
        <v>31123.227348636497</v>
      </c>
      <c r="D159" s="83">
        <v>41606.687499999978</v>
      </c>
      <c r="E159" s="83">
        <v>38848.687499999978</v>
      </c>
      <c r="F159" s="83">
        <v>42256.687499999978</v>
      </c>
      <c r="G159" s="83">
        <v>45863.686974842989</v>
      </c>
      <c r="H159" s="83">
        <v>34481.687499999978</v>
      </c>
      <c r="I159" s="83">
        <v>29971.298930285317</v>
      </c>
      <c r="J159" s="83">
        <v>33624.906870289626</v>
      </c>
      <c r="K159" s="83">
        <v>34299.76313317116</v>
      </c>
      <c r="L159" s="83">
        <v>33931.213167090951</v>
      </c>
      <c r="M159" s="83">
        <v>49199.260262671611</v>
      </c>
      <c r="N159" s="83">
        <v>55211.687499999971</v>
      </c>
      <c r="O159" s="83">
        <v>55778.395619758463</v>
      </c>
      <c r="P159" s="83">
        <v>48313.261310141432</v>
      </c>
      <c r="Q159" s="83">
        <v>59055.384970183761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21497.312499999989</v>
      </c>
      <c r="C163" s="67">
        <v>18977.312499999989</v>
      </c>
      <c r="D163" s="67">
        <v>18096.312499999982</v>
      </c>
      <c r="E163" s="67">
        <v>13182.312499999993</v>
      </c>
      <c r="F163" s="67">
        <v>18555.312499999985</v>
      </c>
      <c r="G163" s="67">
        <v>19690.312499999989</v>
      </c>
      <c r="H163" s="67">
        <v>14078.312499999991</v>
      </c>
      <c r="I163" s="67">
        <v>11844.312499999995</v>
      </c>
      <c r="J163" s="67">
        <v>3431.3124999999973</v>
      </c>
      <c r="K163" s="67">
        <v>4682.3124999999973</v>
      </c>
      <c r="L163" s="67">
        <v>15451.312499999991</v>
      </c>
      <c r="M163" s="67">
        <v>14362.312499999995</v>
      </c>
      <c r="N163" s="67">
        <v>3157.3124999999982</v>
      </c>
      <c r="O163" s="67">
        <v>7973.3124999999945</v>
      </c>
      <c r="P163" s="67">
        <v>15335.312499999987</v>
      </c>
      <c r="Q163" s="67">
        <v>15328.312499999993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1000.9999999999995</v>
      </c>
      <c r="L165" s="67">
        <v>2436.9999999999986</v>
      </c>
      <c r="M165" s="67">
        <v>2206.9999999999986</v>
      </c>
      <c r="N165" s="67">
        <v>664.99999999999966</v>
      </c>
      <c r="O165" s="67">
        <v>1328.9999999999993</v>
      </c>
      <c r="P165" s="67">
        <v>1085.9999999999993</v>
      </c>
      <c r="Q165" s="67">
        <v>1037.9999999999995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129.51460358609395</v>
      </c>
      <c r="D167" s="67">
        <v>65.50287367689802</v>
      </c>
      <c r="E167" s="67">
        <v>51.063307109606605</v>
      </c>
      <c r="F167" s="67">
        <v>80.213483647318895</v>
      </c>
      <c r="G167" s="67">
        <v>104.46834774352394</v>
      </c>
      <c r="H167" s="67">
        <v>76.240999107699594</v>
      </c>
      <c r="I167" s="67">
        <v>68.664760724623079</v>
      </c>
      <c r="J167" s="67">
        <v>28.456351066150621</v>
      </c>
      <c r="K167" s="67">
        <v>41.315288519720944</v>
      </c>
      <c r="L167" s="67">
        <v>124.56944590253728</v>
      </c>
      <c r="M167" s="67">
        <v>87.460787795785905</v>
      </c>
      <c r="N167" s="67">
        <v>11.095267803253758</v>
      </c>
      <c r="O167" s="67">
        <v>16.028129893372302</v>
      </c>
      <c r="P167" s="67">
        <v>27.40635342341448</v>
      </c>
      <c r="Q167" s="67">
        <v>0</v>
      </c>
    </row>
    <row r="168" spans="1:17" ht="12" customHeight="1" x14ac:dyDescent="0.25">
      <c r="A168" s="23" t="s">
        <v>143</v>
      </c>
      <c r="B168" s="67">
        <v>6.9152375830937949</v>
      </c>
      <c r="C168" s="67">
        <v>1.8796734163376922</v>
      </c>
      <c r="D168" s="67">
        <v>3.210228813595668</v>
      </c>
      <c r="E168" s="67">
        <v>0.41529522194704233</v>
      </c>
      <c r="F168" s="67">
        <v>0.66168346646449316</v>
      </c>
      <c r="G168" s="67">
        <v>1.0231085150061885</v>
      </c>
      <c r="H168" s="67">
        <v>0.96130531178192902</v>
      </c>
      <c r="I168" s="67">
        <v>0.8520490751598121</v>
      </c>
      <c r="J168" s="67">
        <v>0.48476376843337965</v>
      </c>
      <c r="K168" s="67">
        <v>0.69848625746823034</v>
      </c>
      <c r="L168" s="67">
        <v>2.4986547299062671</v>
      </c>
      <c r="M168" s="67">
        <v>2.1266176511115096</v>
      </c>
      <c r="N168" s="67">
        <v>0.32110283245916144</v>
      </c>
      <c r="O168" s="67">
        <v>0.73112269852532219</v>
      </c>
      <c r="P168" s="67">
        <v>1.7888175118397747</v>
      </c>
      <c r="Q168" s="67">
        <v>1.4318531468697238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20942.092322563509</v>
      </c>
      <c r="C171" s="67">
        <v>18746.354220316283</v>
      </c>
      <c r="D171" s="67">
        <v>17884.478084682061</v>
      </c>
      <c r="E171" s="67">
        <v>13030.58104368203</v>
      </c>
      <c r="F171" s="67">
        <v>18249.645740183347</v>
      </c>
      <c r="G171" s="67">
        <v>19092.031684891866</v>
      </c>
      <c r="H171" s="67">
        <v>13566.356107312196</v>
      </c>
      <c r="I171" s="67">
        <v>11774.795690200212</v>
      </c>
      <c r="J171" s="67">
        <v>2558.9834338275214</v>
      </c>
      <c r="K171" s="67">
        <v>4589.028916530101</v>
      </c>
      <c r="L171" s="67">
        <v>14582.468485938854</v>
      </c>
      <c r="M171" s="67">
        <v>13753.254025165548</v>
      </c>
      <c r="N171" s="67">
        <v>3038.007617795226</v>
      </c>
      <c r="O171" s="67">
        <v>7639.8376034900075</v>
      </c>
      <c r="P171" s="67">
        <v>14670.588421048407</v>
      </c>
      <c r="Q171" s="67">
        <v>14569.496602372703</v>
      </c>
    </row>
    <row r="172" spans="1:17" ht="12" customHeight="1" x14ac:dyDescent="0.25">
      <c r="A172" s="23" t="s">
        <v>141</v>
      </c>
      <c r="B172" s="67">
        <v>548.30493985338728</v>
      </c>
      <c r="C172" s="67">
        <v>99.564002681272569</v>
      </c>
      <c r="D172" s="67">
        <v>143.12131282742897</v>
      </c>
      <c r="E172" s="67">
        <v>100.25285398640817</v>
      </c>
      <c r="F172" s="67">
        <v>224.79159270285584</v>
      </c>
      <c r="G172" s="67">
        <v>492.78935884959344</v>
      </c>
      <c r="H172" s="67">
        <v>434.75408826831381</v>
      </c>
      <c r="I172" s="67">
        <v>0</v>
      </c>
      <c r="J172" s="67">
        <v>843.3879513378921</v>
      </c>
      <c r="K172" s="67">
        <v>51.269808692706448</v>
      </c>
      <c r="L172" s="67">
        <v>741.77591342869323</v>
      </c>
      <c r="M172" s="67">
        <v>519.47106938754871</v>
      </c>
      <c r="N172" s="67">
        <v>107.88851156905925</v>
      </c>
      <c r="O172" s="67">
        <v>316.71564391808943</v>
      </c>
      <c r="P172" s="67">
        <v>635.52890801632645</v>
      </c>
      <c r="Q172" s="67">
        <v>757.38404448042161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696.89883682671154</v>
      </c>
      <c r="C176" s="67">
        <v>551.60052133639851</v>
      </c>
      <c r="D176" s="67">
        <v>2.7039466896535225E-13</v>
      </c>
      <c r="E176" s="67">
        <v>0</v>
      </c>
      <c r="F176" s="67">
        <v>0</v>
      </c>
      <c r="G176" s="67">
        <v>727.97835283523932</v>
      </c>
      <c r="H176" s="67">
        <v>13.306114562262632</v>
      </c>
      <c r="I176" s="67">
        <v>423.17184592033379</v>
      </c>
      <c r="J176" s="67">
        <v>40.37194315443741</v>
      </c>
      <c r="K176" s="67">
        <v>65.35085415338574</v>
      </c>
      <c r="L176" s="67">
        <v>114.4359395946119</v>
      </c>
      <c r="M176" s="67">
        <v>59.899869432558994</v>
      </c>
      <c r="N176" s="67">
        <v>6.2963372916441429</v>
      </c>
      <c r="O176" s="67">
        <v>63.60642264076322</v>
      </c>
      <c r="P176" s="67">
        <v>164.05614972491648</v>
      </c>
      <c r="Q176" s="67">
        <v>222.02681252673332</v>
      </c>
    </row>
    <row r="177" spans="1:17" ht="12" customHeight="1" x14ac:dyDescent="0.25">
      <c r="A177" s="29" t="s">
        <v>140</v>
      </c>
      <c r="B177" s="83">
        <v>20800.413663173276</v>
      </c>
      <c r="C177" s="83">
        <v>18425.711978663589</v>
      </c>
      <c r="D177" s="83">
        <v>18096.312499999993</v>
      </c>
      <c r="E177" s="83">
        <v>13182.312499999993</v>
      </c>
      <c r="F177" s="83">
        <v>18555.312499999989</v>
      </c>
      <c r="G177" s="83">
        <v>18962.334147164747</v>
      </c>
      <c r="H177" s="83">
        <v>14065.006385437729</v>
      </c>
      <c r="I177" s="83">
        <v>11421.14065407966</v>
      </c>
      <c r="J177" s="83">
        <v>3390.94055684556</v>
      </c>
      <c r="K177" s="83">
        <v>4616.9616458466116</v>
      </c>
      <c r="L177" s="83">
        <v>15336.876560405379</v>
      </c>
      <c r="M177" s="83">
        <v>14302.412630567433</v>
      </c>
      <c r="N177" s="83">
        <v>3151.0161627083544</v>
      </c>
      <c r="O177" s="83">
        <v>7909.706077359232</v>
      </c>
      <c r="P177" s="83">
        <v>15171.256350275071</v>
      </c>
      <c r="Q177" s="83">
        <v>15106.285687473257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13.539517120962623</v>
      </c>
      <c r="C3" s="168">
        <f t="shared" ref="C3:Q3" si="0">SUM(C4,C7,C9,C19)</f>
        <v>14.718636702802604</v>
      </c>
      <c r="D3" s="168">
        <f t="shared" si="0"/>
        <v>14.165206846497284</v>
      </c>
      <c r="E3" s="168">
        <f t="shared" si="0"/>
        <v>13.801261779472954</v>
      </c>
      <c r="F3" s="168">
        <f t="shared" si="0"/>
        <v>13.952733334792836</v>
      </c>
      <c r="G3" s="168">
        <f t="shared" si="0"/>
        <v>13.985062774691192</v>
      </c>
      <c r="H3" s="168">
        <f t="shared" si="0"/>
        <v>14.168160798932654</v>
      </c>
      <c r="I3" s="168">
        <f t="shared" si="0"/>
        <v>13.275167329749316</v>
      </c>
      <c r="J3" s="168">
        <f t="shared" si="0"/>
        <v>8.664321668611997</v>
      </c>
      <c r="K3" s="168">
        <f t="shared" si="0"/>
        <v>8.593585122957375</v>
      </c>
      <c r="L3" s="168">
        <f t="shared" si="0"/>
        <v>9.5336993303585622</v>
      </c>
      <c r="M3" s="168">
        <f t="shared" si="0"/>
        <v>6.8407770572724447</v>
      </c>
      <c r="N3" s="168">
        <f t="shared" si="0"/>
        <v>6.8037991144952059</v>
      </c>
      <c r="O3" s="168">
        <f t="shared" si="0"/>
        <v>5.7668391074094929</v>
      </c>
      <c r="P3" s="168">
        <f t="shared" si="0"/>
        <v>5.3810087549831955</v>
      </c>
      <c r="Q3" s="168">
        <f t="shared" si="0"/>
        <v>4.4101037748588938</v>
      </c>
    </row>
    <row r="4" spans="1:17" ht="12.95" customHeight="1" x14ac:dyDescent="0.25">
      <c r="A4" s="158" t="s">
        <v>65</v>
      </c>
      <c r="B4" s="157">
        <f t="shared" ref="B4" si="1">SUM(B5:B6)</f>
        <v>11.393571083453869</v>
      </c>
      <c r="C4" s="157">
        <f t="shared" ref="C4:Q4" si="2">SUM(C5:C6)</f>
        <v>12.648584341328796</v>
      </c>
      <c r="D4" s="157">
        <f t="shared" si="2"/>
        <v>12.153080741116678</v>
      </c>
      <c r="E4" s="157">
        <f t="shared" si="2"/>
        <v>11.950255463418143</v>
      </c>
      <c r="F4" s="157">
        <f t="shared" si="2"/>
        <v>11.951115682864355</v>
      </c>
      <c r="G4" s="157">
        <f t="shared" si="2"/>
        <v>11.915461713728646</v>
      </c>
      <c r="H4" s="157">
        <f t="shared" si="2"/>
        <v>12.061465109839588</v>
      </c>
      <c r="I4" s="157">
        <f t="shared" si="2"/>
        <v>11.33987893250538</v>
      </c>
      <c r="J4" s="157">
        <f t="shared" si="2"/>
        <v>7.3295384555428216</v>
      </c>
      <c r="K4" s="157">
        <f t="shared" si="2"/>
        <v>7.2484873348662555</v>
      </c>
      <c r="L4" s="157">
        <f t="shared" si="2"/>
        <v>8.1304164581803207</v>
      </c>
      <c r="M4" s="157">
        <f t="shared" si="2"/>
        <v>5.6606995619563687</v>
      </c>
      <c r="N4" s="157">
        <f t="shared" si="2"/>
        <v>5.6862612126745944</v>
      </c>
      <c r="O4" s="157">
        <f t="shared" si="2"/>
        <v>4.7686448137939665</v>
      </c>
      <c r="P4" s="157">
        <f t="shared" si="2"/>
        <v>4.4527230870974455</v>
      </c>
      <c r="Q4" s="157">
        <f t="shared" si="2"/>
        <v>3.6403966648616324</v>
      </c>
    </row>
    <row r="5" spans="1:17" ht="12" customHeight="1" x14ac:dyDescent="0.25">
      <c r="A5" s="23" t="s">
        <v>58</v>
      </c>
      <c r="B5" s="156">
        <v>11.321835101723217</v>
      </c>
      <c r="C5" s="156">
        <v>12.595480000000004</v>
      </c>
      <c r="D5" s="156">
        <v>12.10106</v>
      </c>
      <c r="E5" s="156">
        <v>11.899910000000007</v>
      </c>
      <c r="F5" s="156">
        <v>11.898829999999993</v>
      </c>
      <c r="G5" s="156">
        <v>11.853421843606119</v>
      </c>
      <c r="H5" s="156">
        <v>11.997580000000006</v>
      </c>
      <c r="I5" s="156">
        <v>11.29745</v>
      </c>
      <c r="J5" s="156">
        <v>7.30063</v>
      </c>
      <c r="K5" s="156">
        <v>7.2019400000000005</v>
      </c>
      <c r="L5" s="156">
        <v>8.0736291274166785</v>
      </c>
      <c r="M5" s="156">
        <v>5.6127113829231394</v>
      </c>
      <c r="N5" s="156">
        <v>5.6348919871613408</v>
      </c>
      <c r="O5" s="156">
        <v>4.7278799094952468</v>
      </c>
      <c r="P5" s="156">
        <v>4.4185393508249771</v>
      </c>
      <c r="Q5" s="156">
        <v>3.6084808675115738</v>
      </c>
    </row>
    <row r="6" spans="1:17" ht="12" customHeight="1" x14ac:dyDescent="0.25">
      <c r="A6" s="23" t="s">
        <v>60</v>
      </c>
      <c r="B6" s="156">
        <v>7.173598173065307E-2</v>
      </c>
      <c r="C6" s="156">
        <v>5.3104341328792173E-2</v>
      </c>
      <c r="D6" s="156">
        <v>5.2020741116677788E-2</v>
      </c>
      <c r="E6" s="156">
        <v>5.0345463418135984E-2</v>
      </c>
      <c r="F6" s="156">
        <v>5.2285682864362241E-2</v>
      </c>
      <c r="G6" s="156">
        <v>6.2039870122526437E-2</v>
      </c>
      <c r="H6" s="156">
        <v>6.3885109839581788E-2</v>
      </c>
      <c r="I6" s="156">
        <v>4.2428932505381226E-2</v>
      </c>
      <c r="J6" s="156">
        <v>2.8908455542821242E-2</v>
      </c>
      <c r="K6" s="156">
        <v>4.6547334866255403E-2</v>
      </c>
      <c r="L6" s="156">
        <v>5.6787330763641515E-2</v>
      </c>
      <c r="M6" s="156">
        <v>4.7988179033229703E-2</v>
      </c>
      <c r="N6" s="156">
        <v>5.1369225513253639E-2</v>
      </c>
      <c r="O6" s="156">
        <v>4.0764904298719734E-2</v>
      </c>
      <c r="P6" s="156">
        <v>3.418373627246872E-2</v>
      </c>
      <c r="Q6" s="156">
        <v>3.1915797350058513E-2</v>
      </c>
    </row>
    <row r="7" spans="1:17" ht="12.95" customHeight="1" x14ac:dyDescent="0.25">
      <c r="A7" s="158" t="s">
        <v>112</v>
      </c>
      <c r="B7" s="157">
        <f t="shared" ref="B7:Q7" si="3">B8</f>
        <v>8.27834299897948E-3</v>
      </c>
      <c r="C7" s="157">
        <f t="shared" si="3"/>
        <v>8.3456684110041444E-3</v>
      </c>
      <c r="D7" s="157">
        <f t="shared" si="3"/>
        <v>8.184172902339833E-3</v>
      </c>
      <c r="E7" s="157">
        <f t="shared" si="3"/>
        <v>7.5684484288074958E-3</v>
      </c>
      <c r="F7" s="157">
        <f t="shared" si="3"/>
        <v>7.9453817587871976E-3</v>
      </c>
      <c r="G7" s="157">
        <f t="shared" si="3"/>
        <v>7.9974476254644385E-3</v>
      </c>
      <c r="H7" s="157">
        <f t="shared" si="3"/>
        <v>8.3728236512069787E-3</v>
      </c>
      <c r="I7" s="157">
        <f t="shared" si="3"/>
        <v>8.347572174208789E-3</v>
      </c>
      <c r="J7" s="157">
        <f t="shared" si="3"/>
        <v>5.8990301034789888E-3</v>
      </c>
      <c r="K7" s="157">
        <f t="shared" si="3"/>
        <v>5.3918053201524119E-3</v>
      </c>
      <c r="L7" s="157">
        <f t="shared" si="3"/>
        <v>5.4885739907021081E-3</v>
      </c>
      <c r="M7" s="157">
        <f t="shared" si="3"/>
        <v>4.9215379037420032E-3</v>
      </c>
      <c r="N7" s="157">
        <f t="shared" si="3"/>
        <v>4.3580281472093956E-3</v>
      </c>
      <c r="O7" s="157">
        <f t="shared" si="3"/>
        <v>3.9627990487102758E-3</v>
      </c>
      <c r="P7" s="157">
        <f t="shared" si="3"/>
        <v>3.3876816768886224E-3</v>
      </c>
      <c r="Q7" s="157">
        <f t="shared" si="3"/>
        <v>2.778728035030363E-3</v>
      </c>
    </row>
    <row r="8" spans="1:17" ht="12" customHeight="1" x14ac:dyDescent="0.25">
      <c r="A8" s="23" t="s">
        <v>60</v>
      </c>
      <c r="B8" s="156">
        <v>8.27834299897948E-3</v>
      </c>
      <c r="C8" s="156">
        <v>8.3456684110041444E-3</v>
      </c>
      <c r="D8" s="156">
        <v>8.184172902339833E-3</v>
      </c>
      <c r="E8" s="156">
        <v>7.5684484288074958E-3</v>
      </c>
      <c r="F8" s="156">
        <v>7.9453817587871976E-3</v>
      </c>
      <c r="G8" s="156">
        <v>7.9974476254644385E-3</v>
      </c>
      <c r="H8" s="156">
        <v>8.3728236512069787E-3</v>
      </c>
      <c r="I8" s="156">
        <v>8.347572174208789E-3</v>
      </c>
      <c r="J8" s="156">
        <v>5.8990301034789888E-3</v>
      </c>
      <c r="K8" s="156">
        <v>5.3918053201524119E-3</v>
      </c>
      <c r="L8" s="156">
        <v>5.4885739907021081E-3</v>
      </c>
      <c r="M8" s="156">
        <v>4.9215379037420032E-3</v>
      </c>
      <c r="N8" s="156">
        <v>4.3580281472093956E-3</v>
      </c>
      <c r="O8" s="156">
        <v>3.9627990487102758E-3</v>
      </c>
      <c r="P8" s="156">
        <v>3.3876816768886224E-3</v>
      </c>
      <c r="Q8" s="156">
        <v>2.778728035030363E-3</v>
      </c>
    </row>
    <row r="9" spans="1:17" ht="12" customHeight="1" x14ac:dyDescent="0.25">
      <c r="A9" s="158" t="s">
        <v>63</v>
      </c>
      <c r="B9" s="157">
        <f>SUM(B10:B12,B15:B16)</f>
        <v>1.6984422748502408</v>
      </c>
      <c r="C9" s="157">
        <f t="shared" ref="C9:Q9" si="4">SUM(C10:C12,C15:C16)</f>
        <v>1.6344407247881072</v>
      </c>
      <c r="D9" s="157">
        <f t="shared" si="4"/>
        <v>1.5864184430198942</v>
      </c>
      <c r="E9" s="157">
        <f t="shared" si="4"/>
        <v>1.4477528821384735</v>
      </c>
      <c r="F9" s="157">
        <f t="shared" si="4"/>
        <v>1.5662256293615306</v>
      </c>
      <c r="G9" s="157">
        <f t="shared" si="4"/>
        <v>1.6172535053466786</v>
      </c>
      <c r="H9" s="157">
        <f t="shared" si="4"/>
        <v>1.6444169119479723</v>
      </c>
      <c r="I9" s="157">
        <f t="shared" si="4"/>
        <v>1.5012151219574168</v>
      </c>
      <c r="J9" s="157">
        <f t="shared" si="4"/>
        <v>1.0355331524887488</v>
      </c>
      <c r="K9" s="157">
        <f t="shared" si="4"/>
        <v>1.0417367395342805</v>
      </c>
      <c r="L9" s="157">
        <f t="shared" si="4"/>
        <v>1.0834657617966945</v>
      </c>
      <c r="M9" s="157">
        <f t="shared" si="4"/>
        <v>0.90967105413834559</v>
      </c>
      <c r="N9" s="157">
        <f t="shared" si="4"/>
        <v>0.85971935275656874</v>
      </c>
      <c r="O9" s="157">
        <f t="shared" si="4"/>
        <v>0.76836020286640494</v>
      </c>
      <c r="P9" s="157">
        <f t="shared" si="4"/>
        <v>0.71539361918298228</v>
      </c>
      <c r="Q9" s="157">
        <f t="shared" si="4"/>
        <v>0.5918618993699265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1.2086330565676309E-2</v>
      </c>
      <c r="C11" s="132">
        <v>1.1211187949885078E-2</v>
      </c>
      <c r="D11" s="132">
        <v>1.0405285652989277E-2</v>
      </c>
      <c r="E11" s="132">
        <v>9.2729465786165876E-3</v>
      </c>
      <c r="F11" s="132">
        <v>9.5177552857165556E-3</v>
      </c>
      <c r="G11" s="132">
        <v>9.1151634287306767E-3</v>
      </c>
      <c r="H11" s="132">
        <v>8.6982677987706754E-3</v>
      </c>
      <c r="I11" s="132">
        <v>7.6425550122404722E-3</v>
      </c>
      <c r="J11" s="132">
        <v>4.9469953075550761E-3</v>
      </c>
      <c r="K11" s="132">
        <v>4.2410301183400077E-3</v>
      </c>
      <c r="L11" s="132">
        <v>3.8611230346016954E-3</v>
      </c>
      <c r="M11" s="132">
        <v>2.9264765263467729E-3</v>
      </c>
      <c r="N11" s="132">
        <v>2.610553571823535E-3</v>
      </c>
      <c r="O11" s="132">
        <v>2.2899265262052255E-3</v>
      </c>
      <c r="P11" s="132">
        <v>1.9572138858153206E-3</v>
      </c>
      <c r="Q11" s="132">
        <v>1.6021999934804671E-3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1.6730736454112278</v>
      </c>
      <c r="C15" s="162">
        <v>1.6098892911989606</v>
      </c>
      <c r="D15" s="162">
        <v>1.5632768073750818</v>
      </c>
      <c r="E15" s="162">
        <v>1.4269273591656964</v>
      </c>
      <c r="F15" s="162">
        <v>1.5446375781204971</v>
      </c>
      <c r="G15" s="162">
        <v>1.5931839381243764</v>
      </c>
      <c r="H15" s="162">
        <v>1.6167735273281494</v>
      </c>
      <c r="I15" s="162">
        <v>1.4761710383867448</v>
      </c>
      <c r="J15" s="162">
        <v>1.0150147315552926</v>
      </c>
      <c r="K15" s="162">
        <v>1.0218961841137786</v>
      </c>
      <c r="L15" s="162">
        <v>1.0609480704878489</v>
      </c>
      <c r="M15" s="162">
        <v>0.88950966350381622</v>
      </c>
      <c r="N15" s="162">
        <v>0.83955536261937214</v>
      </c>
      <c r="O15" s="162">
        <v>0.74888771381527319</v>
      </c>
      <c r="P15" s="162">
        <v>0.69569364284648583</v>
      </c>
      <c r="Q15" s="162">
        <v>0.57439020634701443</v>
      </c>
    </row>
    <row r="16" spans="1:17" ht="12" customHeight="1" x14ac:dyDescent="0.25">
      <c r="A16" s="161" t="s">
        <v>141</v>
      </c>
      <c r="B16" s="160">
        <f>SUM(B17:B18)</f>
        <v>1.3282298873336677E-2</v>
      </c>
      <c r="C16" s="160">
        <f t="shared" ref="C16:Q16" si="6">SUM(C17:C18)</f>
        <v>1.3340245639261455E-2</v>
      </c>
      <c r="D16" s="160">
        <f t="shared" si="6"/>
        <v>1.2736349991823128E-2</v>
      </c>
      <c r="E16" s="160">
        <f t="shared" si="6"/>
        <v>1.1552576394160597E-2</v>
      </c>
      <c r="F16" s="160">
        <f t="shared" si="6"/>
        <v>1.2070295955317001E-2</v>
      </c>
      <c r="G16" s="160">
        <f t="shared" si="6"/>
        <v>1.4954403793571356E-2</v>
      </c>
      <c r="H16" s="160">
        <f t="shared" si="6"/>
        <v>1.8945116821052346E-2</v>
      </c>
      <c r="I16" s="160">
        <f t="shared" si="6"/>
        <v>1.740152855843138E-2</v>
      </c>
      <c r="J16" s="160">
        <f t="shared" si="6"/>
        <v>1.5571425625901025E-2</v>
      </c>
      <c r="K16" s="160">
        <f t="shared" si="6"/>
        <v>1.5599525302161951E-2</v>
      </c>
      <c r="L16" s="160">
        <f t="shared" si="6"/>
        <v>1.8656568274243845E-2</v>
      </c>
      <c r="M16" s="160">
        <f t="shared" si="6"/>
        <v>1.7234914108182595E-2</v>
      </c>
      <c r="N16" s="160">
        <f t="shared" si="6"/>
        <v>1.7553436565373118E-2</v>
      </c>
      <c r="O16" s="160">
        <f t="shared" si="6"/>
        <v>1.7182562524926517E-2</v>
      </c>
      <c r="P16" s="160">
        <f t="shared" si="6"/>
        <v>1.774276245068121E-2</v>
      </c>
      <c r="Q16" s="160">
        <f t="shared" si="6"/>
        <v>1.5869493029431681E-2</v>
      </c>
    </row>
    <row r="17" spans="1:17" ht="12" customHeight="1" x14ac:dyDescent="0.25">
      <c r="A17" s="148" t="s">
        <v>60</v>
      </c>
      <c r="B17" s="156">
        <v>1.2318714569346211E-2</v>
      </c>
      <c r="C17" s="156">
        <v>1.2361752111588435E-2</v>
      </c>
      <c r="D17" s="156">
        <v>1.1799391034700037E-2</v>
      </c>
      <c r="E17" s="156">
        <v>1.0677124671251247E-2</v>
      </c>
      <c r="F17" s="156">
        <v>1.1155103764957024E-2</v>
      </c>
      <c r="G17" s="156">
        <v>1.3835544725816355E-2</v>
      </c>
      <c r="H17" s="156">
        <v>1.7543532421296099E-2</v>
      </c>
      <c r="I17" s="156">
        <v>1.6093067174817344E-2</v>
      </c>
      <c r="J17" s="156">
        <v>1.4411916891443782E-2</v>
      </c>
      <c r="K17" s="156">
        <v>1.4504718033858142E-2</v>
      </c>
      <c r="L17" s="156">
        <v>1.7406910418471248E-2</v>
      </c>
      <c r="M17" s="156">
        <v>1.609021358876778E-2</v>
      </c>
      <c r="N17" s="156">
        <v>1.6432462243113084E-2</v>
      </c>
      <c r="O17" s="156">
        <v>1.6082404266314767E-2</v>
      </c>
      <c r="P17" s="156">
        <v>1.6607298221509661E-2</v>
      </c>
      <c r="Q17" s="156">
        <v>1.4851636274607652E-2</v>
      </c>
    </row>
    <row r="18" spans="1:17" ht="12" customHeight="1" x14ac:dyDescent="0.25">
      <c r="A18" s="148" t="s">
        <v>59</v>
      </c>
      <c r="B18" s="156">
        <v>9.6358430399046688E-4</v>
      </c>
      <c r="C18" s="156">
        <v>9.7849352767302028E-4</v>
      </c>
      <c r="D18" s="156">
        <v>9.3695895712309063E-4</v>
      </c>
      <c r="E18" s="156">
        <v>8.7545172290934975E-4</v>
      </c>
      <c r="F18" s="156">
        <v>9.1519219035997561E-4</v>
      </c>
      <c r="G18" s="156">
        <v>1.1188590677550004E-3</v>
      </c>
      <c r="H18" s="156">
        <v>1.4015843997562459E-3</v>
      </c>
      <c r="I18" s="156">
        <v>1.3084613836140376E-3</v>
      </c>
      <c r="J18" s="156">
        <v>1.1595087344572429E-3</v>
      </c>
      <c r="K18" s="156">
        <v>1.0948072683038092E-3</v>
      </c>
      <c r="L18" s="156">
        <v>1.2496578557725973E-3</v>
      </c>
      <c r="M18" s="156">
        <v>1.1447005194148148E-3</v>
      </c>
      <c r="N18" s="156">
        <v>1.1209743222600364E-3</v>
      </c>
      <c r="O18" s="156">
        <v>1.1001582586117487E-3</v>
      </c>
      <c r="P18" s="156">
        <v>1.1354642291715495E-3</v>
      </c>
      <c r="Q18" s="156">
        <v>1.0178567548240294E-3</v>
      </c>
    </row>
    <row r="19" spans="1:17" ht="12" customHeight="1" x14ac:dyDescent="0.25">
      <c r="A19" s="158" t="s">
        <v>62</v>
      </c>
      <c r="B19" s="157">
        <f>SUM(B20:B22)</f>
        <v>0.4392254196595341</v>
      </c>
      <c r="C19" s="157">
        <f t="shared" ref="C19:Q19" si="7">SUM(C20:C22)</f>
        <v>0.42726596827469765</v>
      </c>
      <c r="D19" s="157">
        <f t="shared" si="7"/>
        <v>0.41752348945837231</v>
      </c>
      <c r="E19" s="157">
        <f t="shared" si="7"/>
        <v>0.39568498548752989</v>
      </c>
      <c r="F19" s="157">
        <f t="shared" si="7"/>
        <v>0.4274466408081618</v>
      </c>
      <c r="G19" s="157">
        <f t="shared" si="7"/>
        <v>0.44435010799040231</v>
      </c>
      <c r="H19" s="157">
        <f t="shared" si="7"/>
        <v>0.45390595349388624</v>
      </c>
      <c r="I19" s="157">
        <f t="shared" si="7"/>
        <v>0.42572570311230967</v>
      </c>
      <c r="J19" s="157">
        <f t="shared" si="7"/>
        <v>0.2933510304769486</v>
      </c>
      <c r="K19" s="157">
        <f t="shared" si="7"/>
        <v>0.29796924323668639</v>
      </c>
      <c r="L19" s="157">
        <f t="shared" si="7"/>
        <v>0.31432853639084635</v>
      </c>
      <c r="M19" s="157">
        <f t="shared" si="7"/>
        <v>0.26548490327398799</v>
      </c>
      <c r="N19" s="157">
        <f t="shared" si="7"/>
        <v>0.25346052091683247</v>
      </c>
      <c r="O19" s="157">
        <f t="shared" si="7"/>
        <v>0.22587129170041134</v>
      </c>
      <c r="P19" s="157">
        <f t="shared" si="7"/>
        <v>0.20950436702588005</v>
      </c>
      <c r="Q19" s="157">
        <f t="shared" si="7"/>
        <v>0.17506648259230528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5.0108078487654927E-3</v>
      </c>
      <c r="C21" s="156">
        <v>1.0018819246190781E-2</v>
      </c>
      <c r="D21" s="156">
        <v>9.5109673167666029E-3</v>
      </c>
      <c r="E21" s="156">
        <v>1.1153642899899141E-2</v>
      </c>
      <c r="F21" s="156">
        <v>9.1890203421847051E-3</v>
      </c>
      <c r="G21" s="156">
        <v>1.1766346011395125E-2</v>
      </c>
      <c r="H21" s="156">
        <v>4.0180546780900122E-3</v>
      </c>
      <c r="I21" s="156">
        <v>6.1483286466903816E-3</v>
      </c>
      <c r="J21" s="156">
        <v>7.0908838141277956E-3</v>
      </c>
      <c r="K21" s="156">
        <v>7.9855900683674964E-3</v>
      </c>
      <c r="L21" s="156">
        <v>5.0469730766363576E-3</v>
      </c>
      <c r="M21" s="156">
        <v>3.3991176739374468E-3</v>
      </c>
      <c r="N21" s="156">
        <v>2.3358881761360631E-3</v>
      </c>
      <c r="O21" s="156">
        <v>3.2329456764342538E-3</v>
      </c>
      <c r="P21" s="156">
        <v>3.1018010195519394E-3</v>
      </c>
      <c r="Q21" s="156">
        <v>3.418603165354743E-3</v>
      </c>
    </row>
    <row r="22" spans="1:17" ht="12" customHeight="1" x14ac:dyDescent="0.25">
      <c r="A22" s="29" t="s">
        <v>140</v>
      </c>
      <c r="B22" s="57">
        <v>0.43421461181076859</v>
      </c>
      <c r="C22" s="57">
        <v>0.41724714902850685</v>
      </c>
      <c r="D22" s="57">
        <v>0.40801252214160572</v>
      </c>
      <c r="E22" s="57">
        <v>0.38453134258763078</v>
      </c>
      <c r="F22" s="57">
        <v>0.41825762046597709</v>
      </c>
      <c r="G22" s="57">
        <v>0.43258376197900716</v>
      </c>
      <c r="H22" s="57">
        <v>0.44988789881579622</v>
      </c>
      <c r="I22" s="57">
        <v>0.41957737446561927</v>
      </c>
      <c r="J22" s="57">
        <v>0.28626014666282079</v>
      </c>
      <c r="K22" s="57">
        <v>0.28998365316831887</v>
      </c>
      <c r="L22" s="57">
        <v>0.30928156331420997</v>
      </c>
      <c r="M22" s="57">
        <v>0.26208578560005052</v>
      </c>
      <c r="N22" s="57">
        <v>0.25112463274069641</v>
      </c>
      <c r="O22" s="57">
        <v>0.22263834602397709</v>
      </c>
      <c r="P22" s="57">
        <v>0.20640256600632811</v>
      </c>
      <c r="Q22" s="57">
        <v>0.17164787942695053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953.55983957399951</v>
      </c>
      <c r="C43" s="168">
        <f t="shared" si="16"/>
        <v>1152.059783869001</v>
      </c>
      <c r="D43" s="168">
        <f t="shared" si="16"/>
        <v>1067.2568616039371</v>
      </c>
      <c r="E43" s="168">
        <f t="shared" si="16"/>
        <v>1146.1976544519096</v>
      </c>
      <c r="F43" s="168">
        <f t="shared" si="16"/>
        <v>966.58300901751568</v>
      </c>
      <c r="G43" s="168">
        <f t="shared" si="16"/>
        <v>895.13888925015078</v>
      </c>
      <c r="H43" s="168">
        <f t="shared" si="16"/>
        <v>835.42549536892182</v>
      </c>
      <c r="I43" s="168">
        <f t="shared" si="16"/>
        <v>840.13598423832207</v>
      </c>
      <c r="J43" s="168">
        <f t="shared" si="16"/>
        <v>671.62070174417568</v>
      </c>
      <c r="K43" s="168">
        <f t="shared" si="16"/>
        <v>665.10738898978821</v>
      </c>
      <c r="L43" s="168">
        <f t="shared" si="16"/>
        <v>724.0119001996228</v>
      </c>
      <c r="M43" s="168">
        <f t="shared" si="16"/>
        <v>577.03067606717491</v>
      </c>
      <c r="N43" s="168">
        <f t="shared" si="16"/>
        <v>600.79456359055973</v>
      </c>
      <c r="O43" s="168">
        <f t="shared" si="16"/>
        <v>532.02341791190418</v>
      </c>
      <c r="P43" s="168">
        <f t="shared" si="16"/>
        <v>512.84770701489936</v>
      </c>
      <c r="Q43" s="168">
        <f t="shared" si="16"/>
        <v>475.01905226218958</v>
      </c>
    </row>
    <row r="44" spans="1:17" ht="12.95" customHeight="1" x14ac:dyDescent="0.25">
      <c r="A44" s="158" t="s">
        <v>65</v>
      </c>
      <c r="B44" s="157">
        <f t="shared" ref="B44" si="17">SUM(B45:B46)</f>
        <v>763.69444800474321</v>
      </c>
      <c r="C44" s="157">
        <f t="shared" ref="C44:Q44" si="18">SUM(C45:C46)</f>
        <v>946.15064395900447</v>
      </c>
      <c r="D44" s="157">
        <f t="shared" si="18"/>
        <v>874.5117047239404</v>
      </c>
      <c r="E44" s="157">
        <f t="shared" si="18"/>
        <v>949.03908332824199</v>
      </c>
      <c r="F44" s="157">
        <f t="shared" si="18"/>
        <v>789.12078286948702</v>
      </c>
      <c r="G44" s="157">
        <f t="shared" si="18"/>
        <v>727.72613200702995</v>
      </c>
      <c r="H44" s="157">
        <f t="shared" si="18"/>
        <v>680.59495439609941</v>
      </c>
      <c r="I44" s="157">
        <f t="shared" si="18"/>
        <v>681.77961214292861</v>
      </c>
      <c r="J44" s="157">
        <f t="shared" si="18"/>
        <v>542.02672931311656</v>
      </c>
      <c r="K44" s="157">
        <f t="shared" si="18"/>
        <v>541.3028895483792</v>
      </c>
      <c r="L44" s="157">
        <f t="shared" si="18"/>
        <v>600.58242886957589</v>
      </c>
      <c r="M44" s="157">
        <f t="shared" si="18"/>
        <v>463.23370915194732</v>
      </c>
      <c r="N44" s="157">
        <f t="shared" si="18"/>
        <v>490.28954635011667</v>
      </c>
      <c r="O44" s="157">
        <f t="shared" si="18"/>
        <v>427.79104139192566</v>
      </c>
      <c r="P44" s="157">
        <f t="shared" si="18"/>
        <v>413.10301803309409</v>
      </c>
      <c r="Q44" s="157">
        <f t="shared" si="18"/>
        <v>381.27000444614168</v>
      </c>
    </row>
    <row r="45" spans="1:17" ht="12" customHeight="1" x14ac:dyDescent="0.25">
      <c r="A45" s="23" t="s">
        <v>166</v>
      </c>
      <c r="B45" s="156">
        <v>749.98683681483215</v>
      </c>
      <c r="C45" s="156">
        <v>934.74533415897895</v>
      </c>
      <c r="D45" s="156">
        <v>863.77365449874844</v>
      </c>
      <c r="E45" s="156">
        <v>937.5458158724266</v>
      </c>
      <c r="F45" s="156">
        <v>779.26162765425397</v>
      </c>
      <c r="G45" s="156">
        <v>716.9598140920491</v>
      </c>
      <c r="H45" s="156">
        <v>670.38658453532207</v>
      </c>
      <c r="I45" s="156">
        <v>674.50953346611982</v>
      </c>
      <c r="J45" s="156">
        <v>535.97566787097355</v>
      </c>
      <c r="K45" s="156">
        <v>531.52053626623967</v>
      </c>
      <c r="L45" s="156">
        <v>588.80294802081289</v>
      </c>
      <c r="M45" s="156">
        <v>452.28239310773824</v>
      </c>
      <c r="N45" s="156">
        <v>477.93790782933536</v>
      </c>
      <c r="O45" s="156">
        <v>417.53343127793897</v>
      </c>
      <c r="P45" s="156">
        <v>404.11792942838474</v>
      </c>
      <c r="Q45" s="156">
        <v>371.78531685179343</v>
      </c>
    </row>
    <row r="46" spans="1:17" ht="12" customHeight="1" x14ac:dyDescent="0.25">
      <c r="A46" s="23" t="s">
        <v>60</v>
      </c>
      <c r="B46" s="156">
        <v>13.707611189911056</v>
      </c>
      <c r="C46" s="156">
        <v>11.405309800025496</v>
      </c>
      <c r="D46" s="156">
        <v>10.738050225191975</v>
      </c>
      <c r="E46" s="156">
        <v>11.49326745581542</v>
      </c>
      <c r="F46" s="156">
        <v>9.8591552152330415</v>
      </c>
      <c r="G46" s="156">
        <v>10.766317914980837</v>
      </c>
      <c r="H46" s="156">
        <v>10.208369860777349</v>
      </c>
      <c r="I46" s="156">
        <v>7.270078676808752</v>
      </c>
      <c r="J46" s="156">
        <v>6.0510614421430544</v>
      </c>
      <c r="K46" s="156">
        <v>9.7823532821394874</v>
      </c>
      <c r="L46" s="156">
        <v>11.779480848762969</v>
      </c>
      <c r="M46" s="156">
        <v>10.951316044209097</v>
      </c>
      <c r="N46" s="156">
        <v>12.351638520781284</v>
      </c>
      <c r="O46" s="156">
        <v>10.257610113986702</v>
      </c>
      <c r="P46" s="156">
        <v>8.9850886047093432</v>
      </c>
      <c r="Q46" s="156">
        <v>9.4846875943482871</v>
      </c>
    </row>
    <row r="47" spans="1:17" ht="12.95" customHeight="1" x14ac:dyDescent="0.25">
      <c r="A47" s="158" t="s">
        <v>112</v>
      </c>
      <c r="B47" s="157">
        <f t="shared" ref="B47:Q47" si="19">B48</f>
        <v>0.63312543517195075</v>
      </c>
      <c r="C47" s="157">
        <f t="shared" si="19"/>
        <v>0.70293221397772832</v>
      </c>
      <c r="D47" s="157">
        <f t="shared" si="19"/>
        <v>0.67773092009583569</v>
      </c>
      <c r="E47" s="157">
        <f t="shared" si="19"/>
        <v>0.66560738369705219</v>
      </c>
      <c r="F47" s="157">
        <f t="shared" si="19"/>
        <v>0.59534695656553827</v>
      </c>
      <c r="G47" s="157">
        <f t="shared" si="19"/>
        <v>0.55359842585412389</v>
      </c>
      <c r="H47" s="157">
        <f t="shared" si="19"/>
        <v>0.54458853957907094</v>
      </c>
      <c r="I47" s="157">
        <f t="shared" si="19"/>
        <v>0.5692830494358061</v>
      </c>
      <c r="J47" s="157">
        <f t="shared" si="19"/>
        <v>0.50079477293419028</v>
      </c>
      <c r="K47" s="157">
        <f t="shared" si="19"/>
        <v>0.44274518715799277</v>
      </c>
      <c r="L47" s="157">
        <f t="shared" si="19"/>
        <v>0.45105908079297236</v>
      </c>
      <c r="M47" s="157">
        <f t="shared" si="19"/>
        <v>0.44228392887152729</v>
      </c>
      <c r="N47" s="157">
        <f t="shared" si="19"/>
        <v>0.42266088258761725</v>
      </c>
      <c r="O47" s="157">
        <f t="shared" si="19"/>
        <v>0.41253557196502749</v>
      </c>
      <c r="P47" s="157">
        <f t="shared" si="19"/>
        <v>0.37652324389829234</v>
      </c>
      <c r="Q47" s="157">
        <f t="shared" si="19"/>
        <v>0.34271538700379778</v>
      </c>
    </row>
    <row r="48" spans="1:17" ht="12" customHeight="1" x14ac:dyDescent="0.25">
      <c r="A48" s="23" t="s">
        <v>60</v>
      </c>
      <c r="B48" s="156">
        <v>0.63312543517195075</v>
      </c>
      <c r="C48" s="156">
        <v>0.70293221397772832</v>
      </c>
      <c r="D48" s="156">
        <v>0.67773092009583569</v>
      </c>
      <c r="E48" s="156">
        <v>0.66560738369705219</v>
      </c>
      <c r="F48" s="156">
        <v>0.59534695656553827</v>
      </c>
      <c r="G48" s="156">
        <v>0.55359842585412389</v>
      </c>
      <c r="H48" s="156">
        <v>0.54458853957907094</v>
      </c>
      <c r="I48" s="156">
        <v>0.5692830494358061</v>
      </c>
      <c r="J48" s="156">
        <v>0.50079477293419028</v>
      </c>
      <c r="K48" s="156">
        <v>0.44274518715799277</v>
      </c>
      <c r="L48" s="156">
        <v>0.45105908079297236</v>
      </c>
      <c r="M48" s="156">
        <v>0.44228392887152729</v>
      </c>
      <c r="N48" s="156">
        <v>0.42266088258761725</v>
      </c>
      <c r="O48" s="156">
        <v>0.41253557196502749</v>
      </c>
      <c r="P48" s="156">
        <v>0.37652324389829234</v>
      </c>
      <c r="Q48" s="156">
        <v>0.34271538700379778</v>
      </c>
    </row>
    <row r="49" spans="1:17" ht="12" customHeight="1" x14ac:dyDescent="0.25">
      <c r="A49" s="158" t="s">
        <v>63</v>
      </c>
      <c r="B49" s="157">
        <f t="shared" ref="B49:Q49" si="20">SUM(B50:B51,B54:B55)</f>
        <v>155.66162948421081</v>
      </c>
      <c r="C49" s="157">
        <f t="shared" si="20"/>
        <v>168.74722814314677</v>
      </c>
      <c r="D49" s="157">
        <f t="shared" si="20"/>
        <v>157.01627937169226</v>
      </c>
      <c r="E49" s="157">
        <f t="shared" si="20"/>
        <v>161.4050214275963</v>
      </c>
      <c r="F49" s="157">
        <f t="shared" si="20"/>
        <v>144.51664068780565</v>
      </c>
      <c r="G49" s="157">
        <f t="shared" si="20"/>
        <v>135.74321425757762</v>
      </c>
      <c r="H49" s="157">
        <f t="shared" si="20"/>
        <v>124.74371769017121</v>
      </c>
      <c r="I49" s="157">
        <f t="shared" si="20"/>
        <v>128.39444210014148</v>
      </c>
      <c r="J49" s="157">
        <f t="shared" si="20"/>
        <v>104.15060606447355</v>
      </c>
      <c r="K49" s="157">
        <f t="shared" si="20"/>
        <v>98.092309275024675</v>
      </c>
      <c r="L49" s="157">
        <f t="shared" si="20"/>
        <v>96.533554310808057</v>
      </c>
      <c r="M49" s="157">
        <f t="shared" si="20"/>
        <v>88.753627328250204</v>
      </c>
      <c r="N49" s="157">
        <f t="shared" si="20"/>
        <v>85.20463130351105</v>
      </c>
      <c r="O49" s="157">
        <f t="shared" si="20"/>
        <v>80.372322848717133</v>
      </c>
      <c r="P49" s="157">
        <f t="shared" si="20"/>
        <v>76.891885182992155</v>
      </c>
      <c r="Q49" s="157">
        <f t="shared" si="20"/>
        <v>72.143544112265786</v>
      </c>
    </row>
    <row r="50" spans="1:17" ht="12" customHeight="1" x14ac:dyDescent="0.25">
      <c r="A50" s="167" t="s">
        <v>165</v>
      </c>
      <c r="B50" s="132">
        <v>126.82790359652424</v>
      </c>
      <c r="C50" s="132">
        <v>139.6620550170949</v>
      </c>
      <c r="D50" s="132">
        <v>130.83586931126229</v>
      </c>
      <c r="E50" s="132">
        <v>135.81220716421367</v>
      </c>
      <c r="F50" s="132">
        <v>122.99923148189697</v>
      </c>
      <c r="G50" s="132">
        <v>116.8176476896506</v>
      </c>
      <c r="H50" s="132">
        <v>108.6347598137304</v>
      </c>
      <c r="I50" s="132">
        <v>112.60061912856078</v>
      </c>
      <c r="J50" s="132">
        <v>94.607939787396916</v>
      </c>
      <c r="K50" s="132">
        <v>88.853366155740687</v>
      </c>
      <c r="L50" s="132">
        <v>87.437280759449536</v>
      </c>
      <c r="M50" s="132">
        <v>80.371641713223127</v>
      </c>
      <c r="N50" s="132">
        <v>76.761287292306932</v>
      </c>
      <c r="O50" s="132">
        <v>72.011908284892556</v>
      </c>
      <c r="P50" s="132">
        <v>69.845462944546313</v>
      </c>
      <c r="Q50" s="132">
        <v>65.122701129672137</v>
      </c>
    </row>
    <row r="51" spans="1:17" ht="12" customHeight="1" x14ac:dyDescent="0.25">
      <c r="A51" s="167" t="s">
        <v>164</v>
      </c>
      <c r="B51" s="132">
        <f t="shared" ref="B51:Q51" si="21">SUM(B52:B53)</f>
        <v>1.001636896297182</v>
      </c>
      <c r="C51" s="132">
        <f t="shared" si="21"/>
        <v>1.1412564920535206</v>
      </c>
      <c r="D51" s="132">
        <f t="shared" si="21"/>
        <v>1.0522511966087156</v>
      </c>
      <c r="E51" s="132">
        <f t="shared" si="21"/>
        <v>1.0696455346429505</v>
      </c>
      <c r="F51" s="132">
        <f t="shared" si="21"/>
        <v>0.95309134788369032</v>
      </c>
      <c r="G51" s="132">
        <f t="shared" si="21"/>
        <v>1.0767492361269277</v>
      </c>
      <c r="H51" s="132">
        <f t="shared" si="21"/>
        <v>1.2544621876116606</v>
      </c>
      <c r="I51" s="132">
        <f t="shared" si="21"/>
        <v>1.2981479287037268</v>
      </c>
      <c r="J51" s="132">
        <f t="shared" si="21"/>
        <v>1.4305158832164868</v>
      </c>
      <c r="K51" s="132">
        <f t="shared" si="21"/>
        <v>1.3371893829312835</v>
      </c>
      <c r="L51" s="132">
        <f t="shared" si="21"/>
        <v>1.5309303332338904</v>
      </c>
      <c r="M51" s="132">
        <f t="shared" si="21"/>
        <v>1.5483281962455071</v>
      </c>
      <c r="N51" s="132">
        <f t="shared" si="21"/>
        <v>1.6099485637877562</v>
      </c>
      <c r="O51" s="132">
        <f t="shared" si="21"/>
        <v>1.661557646351788</v>
      </c>
      <c r="P51" s="132">
        <f t="shared" si="21"/>
        <v>1.7654563663914677</v>
      </c>
      <c r="Q51" s="132">
        <f t="shared" si="21"/>
        <v>1.8048927347792201</v>
      </c>
    </row>
    <row r="52" spans="1:17" ht="12" customHeight="1" x14ac:dyDescent="0.25">
      <c r="A52" s="166" t="s">
        <v>163</v>
      </c>
      <c r="B52" s="165">
        <v>0.94289925734116742</v>
      </c>
      <c r="C52" s="165">
        <v>1.0737608239259089</v>
      </c>
      <c r="D52" s="165">
        <v>0.98788618998895539</v>
      </c>
      <c r="E52" s="165">
        <v>1.0068369633598029</v>
      </c>
      <c r="F52" s="165">
        <v>0.89523086384870965</v>
      </c>
      <c r="G52" s="165">
        <v>1.0109399800507928</v>
      </c>
      <c r="H52" s="165">
        <v>1.1761156509470252</v>
      </c>
      <c r="I52" s="165">
        <v>1.2207474053191734</v>
      </c>
      <c r="J52" s="165">
        <v>1.3411523416292821</v>
      </c>
      <c r="K52" s="165">
        <v>1.2527675780198564</v>
      </c>
      <c r="L52" s="165">
        <v>1.4339004474647083</v>
      </c>
      <c r="M52" s="165">
        <v>1.4501851885546264</v>
      </c>
      <c r="N52" s="165">
        <v>1.507819796070422</v>
      </c>
      <c r="O52" s="165">
        <v>1.5560424679122067</v>
      </c>
      <c r="P52" s="165">
        <v>1.6531848506789966</v>
      </c>
      <c r="Q52" s="165">
        <v>1.6898944956524669</v>
      </c>
    </row>
    <row r="53" spans="1:17" ht="12" customHeight="1" x14ac:dyDescent="0.25">
      <c r="A53" s="147" t="s">
        <v>59</v>
      </c>
      <c r="B53" s="164">
        <v>5.8737638956014623E-2</v>
      </c>
      <c r="C53" s="164">
        <v>6.749566812761186E-2</v>
      </c>
      <c r="D53" s="164">
        <v>6.4365006619760176E-2</v>
      </c>
      <c r="E53" s="164">
        <v>6.2808571283147555E-2</v>
      </c>
      <c r="F53" s="164">
        <v>5.7860484034980682E-2</v>
      </c>
      <c r="G53" s="164">
        <v>6.5809256076135011E-2</v>
      </c>
      <c r="H53" s="164">
        <v>7.8346536664635369E-2</v>
      </c>
      <c r="I53" s="164">
        <v>7.7400523384553443E-2</v>
      </c>
      <c r="J53" s="164">
        <v>8.9363541587204692E-2</v>
      </c>
      <c r="K53" s="164">
        <v>8.4421804911427048E-2</v>
      </c>
      <c r="L53" s="164">
        <v>9.7029885769182006E-2</v>
      </c>
      <c r="M53" s="164">
        <v>9.8143007690880649E-2</v>
      </c>
      <c r="N53" s="164">
        <v>0.10212876771733403</v>
      </c>
      <c r="O53" s="164">
        <v>0.10551517843958136</v>
      </c>
      <c r="P53" s="164">
        <v>0.1122715157124711</v>
      </c>
      <c r="Q53" s="164">
        <v>0.11499823912675328</v>
      </c>
    </row>
    <row r="54" spans="1:17" ht="12" customHeight="1" x14ac:dyDescent="0.25">
      <c r="A54" s="163" t="s">
        <v>142</v>
      </c>
      <c r="B54" s="162">
        <v>27.61081154420167</v>
      </c>
      <c r="C54" s="162">
        <v>27.714075318505241</v>
      </c>
      <c r="D54" s="162">
        <v>24.924931018299553</v>
      </c>
      <c r="E54" s="162">
        <v>24.32811825287547</v>
      </c>
      <c r="F54" s="162">
        <v>20.403648807419781</v>
      </c>
      <c r="G54" s="162">
        <v>17.683503195318412</v>
      </c>
      <c r="H54" s="162">
        <v>14.68289136979787</v>
      </c>
      <c r="I54" s="162">
        <v>14.327817221244096</v>
      </c>
      <c r="J54" s="162">
        <v>7.9897644520986786</v>
      </c>
      <c r="K54" s="162">
        <v>7.7836017761937342</v>
      </c>
      <c r="L54" s="162">
        <v>7.4347472402049064</v>
      </c>
      <c r="M54" s="162">
        <v>6.7039420125989295</v>
      </c>
      <c r="N54" s="162">
        <v>6.6929679548933825</v>
      </c>
      <c r="O54" s="162">
        <v>6.5476503672534454</v>
      </c>
      <c r="P54" s="162">
        <v>5.1508522807493886</v>
      </c>
      <c r="Q54" s="162">
        <v>5.0752610884573492</v>
      </c>
    </row>
    <row r="55" spans="1:17" ht="12" customHeight="1" x14ac:dyDescent="0.25">
      <c r="A55" s="161" t="s">
        <v>141</v>
      </c>
      <c r="B55" s="160">
        <f t="shared" ref="B55:Q55" si="22">SUM(B56:B57)</f>
        <v>0.22127744718771528</v>
      </c>
      <c r="C55" s="160">
        <f t="shared" si="22"/>
        <v>0.22984131549310879</v>
      </c>
      <c r="D55" s="160">
        <f t="shared" si="22"/>
        <v>0.20322784552169956</v>
      </c>
      <c r="E55" s="160">
        <f t="shared" si="22"/>
        <v>0.19505047586419985</v>
      </c>
      <c r="F55" s="160">
        <f t="shared" si="22"/>
        <v>0.1606690506052196</v>
      </c>
      <c r="G55" s="160">
        <f t="shared" si="22"/>
        <v>0.16531413648166143</v>
      </c>
      <c r="H55" s="160">
        <f t="shared" si="22"/>
        <v>0.17160431903127119</v>
      </c>
      <c r="I55" s="160">
        <f t="shared" si="22"/>
        <v>0.16785782163286883</v>
      </c>
      <c r="J55" s="160">
        <f t="shared" si="22"/>
        <v>0.12238594176146773</v>
      </c>
      <c r="K55" s="160">
        <f t="shared" si="22"/>
        <v>0.11815196015896741</v>
      </c>
      <c r="L55" s="160">
        <f t="shared" si="22"/>
        <v>0.1305959779197069</v>
      </c>
      <c r="M55" s="160">
        <f t="shared" si="22"/>
        <v>0.12971540618263744</v>
      </c>
      <c r="N55" s="160">
        <f t="shared" si="22"/>
        <v>0.14042749252298498</v>
      </c>
      <c r="O55" s="160">
        <f t="shared" si="22"/>
        <v>0.15120655021935334</v>
      </c>
      <c r="P55" s="160">
        <f t="shared" si="22"/>
        <v>0.13011359130499556</v>
      </c>
      <c r="Q55" s="160">
        <f t="shared" si="22"/>
        <v>0.14068915935707701</v>
      </c>
    </row>
    <row r="56" spans="1:17" ht="12" customHeight="1" x14ac:dyDescent="0.25">
      <c r="A56" s="148" t="s">
        <v>60</v>
      </c>
      <c r="B56" s="156">
        <v>0.20522454271910814</v>
      </c>
      <c r="C56" s="156">
        <v>0.21298268742257573</v>
      </c>
      <c r="D56" s="156">
        <v>0.18827723955369199</v>
      </c>
      <c r="E56" s="156">
        <v>0.18026959328670711</v>
      </c>
      <c r="F56" s="156">
        <v>0.14848682567131682</v>
      </c>
      <c r="G56" s="156">
        <v>0.15294565805993343</v>
      </c>
      <c r="H56" s="156">
        <v>0.15890880816391389</v>
      </c>
      <c r="I56" s="156">
        <v>0.15523620182477652</v>
      </c>
      <c r="J56" s="156">
        <v>0.11327260995380378</v>
      </c>
      <c r="K56" s="156">
        <v>0.10985980881199967</v>
      </c>
      <c r="L56" s="156">
        <v>0.1218483729292987</v>
      </c>
      <c r="M56" s="156">
        <v>0.12110002858914698</v>
      </c>
      <c r="N56" s="156">
        <v>0.13145969794490467</v>
      </c>
      <c r="O56" s="156">
        <v>0.14152515754356995</v>
      </c>
      <c r="P56" s="156">
        <v>0.1217868536244042</v>
      </c>
      <c r="Q56" s="156">
        <v>0.13166546774219476</v>
      </c>
    </row>
    <row r="57" spans="1:17" ht="12" customHeight="1" x14ac:dyDescent="0.25">
      <c r="A57" s="148" t="s">
        <v>59</v>
      </c>
      <c r="B57" s="156">
        <v>1.6052904468607142E-2</v>
      </c>
      <c r="C57" s="156">
        <v>1.6858628070533073E-2</v>
      </c>
      <c r="D57" s="156">
        <v>1.4950605968007579E-2</v>
      </c>
      <c r="E57" s="156">
        <v>1.4780882577492745E-2</v>
      </c>
      <c r="F57" s="156">
        <v>1.2182224933902783E-2</v>
      </c>
      <c r="G57" s="156">
        <v>1.2368478421728002E-2</v>
      </c>
      <c r="H57" s="156">
        <v>1.2695510867357302E-2</v>
      </c>
      <c r="I57" s="156">
        <v>1.262161980809233E-2</v>
      </c>
      <c r="J57" s="156">
        <v>9.1133318076639502E-3</v>
      </c>
      <c r="K57" s="156">
        <v>8.2921513469677403E-3</v>
      </c>
      <c r="L57" s="156">
        <v>8.7476049904081799E-3</v>
      </c>
      <c r="M57" s="156">
        <v>8.6153775934904482E-3</v>
      </c>
      <c r="N57" s="156">
        <v>8.9677945780802931E-3</v>
      </c>
      <c r="O57" s="156">
        <v>9.6813926757833898E-3</v>
      </c>
      <c r="P57" s="156">
        <v>8.3267376805913635E-3</v>
      </c>
      <c r="Q57" s="156">
        <v>9.0236916148822583E-3</v>
      </c>
    </row>
    <row r="58" spans="1:17" ht="12" customHeight="1" x14ac:dyDescent="0.25">
      <c r="A58" s="158" t="s">
        <v>62</v>
      </c>
      <c r="B58" s="157">
        <f t="shared" ref="B58:Q58" si="23">SUM(B59:B60)</f>
        <v>33.570636649873521</v>
      </c>
      <c r="C58" s="157">
        <f t="shared" si="23"/>
        <v>36.458979552871938</v>
      </c>
      <c r="D58" s="157">
        <f t="shared" si="23"/>
        <v>35.051146588208489</v>
      </c>
      <c r="E58" s="157">
        <f t="shared" si="23"/>
        <v>35.087942312374196</v>
      </c>
      <c r="F58" s="157">
        <f t="shared" si="23"/>
        <v>32.350238503657494</v>
      </c>
      <c r="G58" s="157">
        <f t="shared" si="23"/>
        <v>31.115944559689027</v>
      </c>
      <c r="H58" s="157">
        <f t="shared" si="23"/>
        <v>29.5422347430721</v>
      </c>
      <c r="I58" s="157">
        <f t="shared" si="23"/>
        <v>29.392646945816189</v>
      </c>
      <c r="J58" s="157">
        <f t="shared" si="23"/>
        <v>24.942571593651301</v>
      </c>
      <c r="K58" s="157">
        <f t="shared" si="23"/>
        <v>25.26944497922624</v>
      </c>
      <c r="L58" s="157">
        <f t="shared" si="23"/>
        <v>26.444857938445818</v>
      </c>
      <c r="M58" s="157">
        <f t="shared" si="23"/>
        <v>24.601055658105921</v>
      </c>
      <c r="N58" s="157">
        <f t="shared" si="23"/>
        <v>24.877725054344431</v>
      </c>
      <c r="O58" s="157">
        <f t="shared" si="23"/>
        <v>23.447518099296342</v>
      </c>
      <c r="P58" s="157">
        <f t="shared" si="23"/>
        <v>22.476280554914805</v>
      </c>
      <c r="Q58" s="157">
        <f t="shared" si="23"/>
        <v>21.262788316778284</v>
      </c>
    </row>
    <row r="59" spans="1:17" ht="12" customHeight="1" x14ac:dyDescent="0.25">
      <c r="A59" s="23" t="s">
        <v>57</v>
      </c>
      <c r="B59" s="156">
        <v>0.38325908681098231</v>
      </c>
      <c r="C59" s="156">
        <v>0.85150078588876732</v>
      </c>
      <c r="D59" s="156">
        <v>0.79589464221065787</v>
      </c>
      <c r="E59" s="156">
        <v>0.98915651192647813</v>
      </c>
      <c r="F59" s="156">
        <v>0.69212790822290504</v>
      </c>
      <c r="G59" s="156">
        <v>0.8268539017259775</v>
      </c>
      <c r="H59" s="156">
        <v>0.26121077845577623</v>
      </c>
      <c r="I59" s="156">
        <v>0.42321393860427975</v>
      </c>
      <c r="J59" s="156">
        <v>0.59648823271724083</v>
      </c>
      <c r="K59" s="156">
        <v>0.68041382814707896</v>
      </c>
      <c r="L59" s="156">
        <v>0.42450748675867589</v>
      </c>
      <c r="M59" s="156">
        <v>0.31308545930694087</v>
      </c>
      <c r="N59" s="156">
        <v>0.23113400843122422</v>
      </c>
      <c r="O59" s="156">
        <v>0.33826014762436091</v>
      </c>
      <c r="P59" s="156">
        <v>0.32743253545653045</v>
      </c>
      <c r="Q59" s="156">
        <v>0.41767844923844211</v>
      </c>
    </row>
    <row r="60" spans="1:17" ht="12" customHeight="1" x14ac:dyDescent="0.25">
      <c r="A60" s="29" t="s">
        <v>140</v>
      </c>
      <c r="B60" s="57">
        <v>33.18737756306254</v>
      </c>
      <c r="C60" s="57">
        <v>35.607478766983171</v>
      </c>
      <c r="D60" s="57">
        <v>34.255251945997834</v>
      </c>
      <c r="E60" s="57">
        <v>34.098785800447715</v>
      </c>
      <c r="F60" s="57">
        <v>31.658110595434589</v>
      </c>
      <c r="G60" s="57">
        <v>30.289090657963047</v>
      </c>
      <c r="H60" s="57">
        <v>29.281023964616324</v>
      </c>
      <c r="I60" s="57">
        <v>28.969433007211908</v>
      </c>
      <c r="J60" s="57">
        <v>24.34608336093406</v>
      </c>
      <c r="K60" s="57">
        <v>24.589031151079162</v>
      </c>
      <c r="L60" s="57">
        <v>26.020350451687143</v>
      </c>
      <c r="M60" s="57">
        <v>24.28797019879898</v>
      </c>
      <c r="N60" s="57">
        <v>24.646591045913208</v>
      </c>
      <c r="O60" s="57">
        <v>23.109257951671982</v>
      </c>
      <c r="P60" s="57">
        <v>22.148848019458274</v>
      </c>
      <c r="Q60" s="57">
        <v>20.845109867539843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23.891803683134729</v>
      </c>
      <c r="C62" s="168">
        <f t="shared" ref="C62:Q62" si="24">SUM(C63,C66,C68,C77)</f>
        <v>27.426696467325709</v>
      </c>
      <c r="D62" s="168">
        <f t="shared" si="24"/>
        <v>30.136774138298744</v>
      </c>
      <c r="E62" s="168">
        <f t="shared" si="24"/>
        <v>29.795672024097762</v>
      </c>
      <c r="F62" s="168">
        <f t="shared" si="24"/>
        <v>30.840584085334498</v>
      </c>
      <c r="G62" s="168">
        <f t="shared" si="24"/>
        <v>31.572227126648897</v>
      </c>
      <c r="H62" s="168">
        <f t="shared" si="24"/>
        <v>37.310338233365528</v>
      </c>
      <c r="I62" s="168">
        <f t="shared" si="24"/>
        <v>40.11128949813483</v>
      </c>
      <c r="J62" s="168">
        <f t="shared" si="24"/>
        <v>39.603102043003879</v>
      </c>
      <c r="K62" s="168">
        <f t="shared" si="24"/>
        <v>42.4997175624191</v>
      </c>
      <c r="L62" s="168">
        <f t="shared" si="24"/>
        <v>47.68402430493817</v>
      </c>
      <c r="M62" s="168">
        <f t="shared" si="24"/>
        <v>32.163478818482517</v>
      </c>
      <c r="N62" s="168">
        <f t="shared" si="24"/>
        <v>34.667684964532235</v>
      </c>
      <c r="O62" s="168">
        <f t="shared" si="24"/>
        <v>30.56958769299753</v>
      </c>
      <c r="P62" s="168">
        <f t="shared" si="24"/>
        <v>29.678011120884221</v>
      </c>
      <c r="Q62" s="168">
        <f t="shared" si="24"/>
        <v>27.283083016123058</v>
      </c>
    </row>
    <row r="63" spans="1:17" ht="12.95" customHeight="1" x14ac:dyDescent="0.25">
      <c r="A63" s="158" t="s">
        <v>65</v>
      </c>
      <c r="B63" s="157">
        <f t="shared" ref="B63:Q63" si="25">SUM(B64:B65)</f>
        <v>18.76998893548997</v>
      </c>
      <c r="C63" s="157">
        <f t="shared" si="25"/>
        <v>22.117517258088508</v>
      </c>
      <c r="D63" s="157">
        <f t="shared" si="25"/>
        <v>24.320008920574093</v>
      </c>
      <c r="E63" s="157">
        <f t="shared" si="25"/>
        <v>24.096854029424826</v>
      </c>
      <c r="F63" s="157">
        <f t="shared" si="25"/>
        <v>24.670904088848783</v>
      </c>
      <c r="G63" s="157">
        <f t="shared" si="25"/>
        <v>25.152925156838162</v>
      </c>
      <c r="H63" s="157">
        <f t="shared" si="25"/>
        <v>29.763537029632626</v>
      </c>
      <c r="I63" s="157">
        <f t="shared" si="25"/>
        <v>32.007373566524045</v>
      </c>
      <c r="J63" s="157">
        <f t="shared" si="25"/>
        <v>31.329499022490758</v>
      </c>
      <c r="K63" s="157">
        <f t="shared" si="25"/>
        <v>33.98948545457008</v>
      </c>
      <c r="L63" s="157">
        <f t="shared" si="25"/>
        <v>39.014177209090818</v>
      </c>
      <c r="M63" s="157">
        <f t="shared" si="25"/>
        <v>25.437679872687134</v>
      </c>
      <c r="N63" s="157">
        <f t="shared" si="25"/>
        <v>27.910154676172688</v>
      </c>
      <c r="O63" s="157">
        <f t="shared" si="25"/>
        <v>24.28633639395229</v>
      </c>
      <c r="P63" s="157">
        <f t="shared" si="25"/>
        <v>23.566438184071615</v>
      </c>
      <c r="Q63" s="157">
        <f t="shared" si="25"/>
        <v>21.603158932063526</v>
      </c>
    </row>
    <row r="64" spans="1:17" ht="12" customHeight="1" x14ac:dyDescent="0.25">
      <c r="A64" s="23" t="s">
        <v>161</v>
      </c>
      <c r="B64" s="156">
        <v>18.411054177528946</v>
      </c>
      <c r="C64" s="156">
        <v>21.833742696763196</v>
      </c>
      <c r="D64" s="156">
        <v>24.00084800017051</v>
      </c>
      <c r="E64" s="156">
        <v>23.784970268430278</v>
      </c>
      <c r="F64" s="156">
        <v>24.339927453893022</v>
      </c>
      <c r="G64" s="156">
        <v>24.752064814094449</v>
      </c>
      <c r="H64" s="156">
        <v>29.27892902751244</v>
      </c>
      <c r="I64" s="156">
        <v>31.636590737862281</v>
      </c>
      <c r="J64" s="156">
        <v>30.949386282637683</v>
      </c>
      <c r="K64" s="156">
        <v>33.322408511160198</v>
      </c>
      <c r="L64" s="156">
        <v>38.186036641329977</v>
      </c>
      <c r="M64" s="156">
        <v>24.781752589790351</v>
      </c>
      <c r="N64" s="156">
        <v>27.148834550203741</v>
      </c>
      <c r="O64" s="156">
        <v>23.659279981354814</v>
      </c>
      <c r="P64" s="156">
        <v>23.01928545995856</v>
      </c>
      <c r="Q64" s="156">
        <v>21.032127502319746</v>
      </c>
    </row>
    <row r="65" spans="1:17" ht="12" customHeight="1" x14ac:dyDescent="0.25">
      <c r="A65" s="23" t="s">
        <v>60</v>
      </c>
      <c r="B65" s="156">
        <v>0.35893475796102275</v>
      </c>
      <c r="C65" s="156">
        <v>0.28377456132531137</v>
      </c>
      <c r="D65" s="156">
        <v>0.31916092040358451</v>
      </c>
      <c r="E65" s="156">
        <v>0.31188376099454901</v>
      </c>
      <c r="F65" s="156">
        <v>0.33097663495576118</v>
      </c>
      <c r="G65" s="156">
        <v>0.40086034274371246</v>
      </c>
      <c r="H65" s="156">
        <v>0.48460800212018518</v>
      </c>
      <c r="I65" s="156">
        <v>0.37078282866176215</v>
      </c>
      <c r="J65" s="156">
        <v>0.38011273985307642</v>
      </c>
      <c r="K65" s="156">
        <v>0.66707694340987878</v>
      </c>
      <c r="L65" s="156">
        <v>0.82814056776084</v>
      </c>
      <c r="M65" s="156">
        <v>0.65592728289678326</v>
      </c>
      <c r="N65" s="156">
        <v>0.76132012596894516</v>
      </c>
      <c r="O65" s="156">
        <v>0.62705641259747691</v>
      </c>
      <c r="P65" s="156">
        <v>0.54715272411305615</v>
      </c>
      <c r="Q65" s="156">
        <v>0.57103142974378107</v>
      </c>
    </row>
    <row r="66" spans="1:17" ht="12.95" customHeight="1" x14ac:dyDescent="0.25">
      <c r="A66" s="158" t="s">
        <v>112</v>
      </c>
      <c r="B66" s="157">
        <f t="shared" ref="B66:Q66" si="26">B67</f>
        <v>1.655668599795896E-2</v>
      </c>
      <c r="C66" s="157">
        <f t="shared" si="26"/>
        <v>1.7640297107024843E-2</v>
      </c>
      <c r="D66" s="157">
        <f t="shared" si="26"/>
        <v>1.9089557601181539E-2</v>
      </c>
      <c r="E66" s="157">
        <f t="shared" si="26"/>
        <v>1.8848638406492632E-2</v>
      </c>
      <c r="F66" s="157">
        <f t="shared" si="26"/>
        <v>1.9726027154813482E-2</v>
      </c>
      <c r="G66" s="157">
        <f t="shared" si="26"/>
        <v>2.0244364873944633E-2</v>
      </c>
      <c r="H66" s="157">
        <f t="shared" si="26"/>
        <v>2.4232601366181283E-2</v>
      </c>
      <c r="I66" s="157">
        <f t="shared" si="26"/>
        <v>2.7211227478419728E-2</v>
      </c>
      <c r="J66" s="157">
        <f t="shared" si="26"/>
        <v>2.9315989715171166E-2</v>
      </c>
      <c r="K66" s="157">
        <f t="shared" si="26"/>
        <v>2.9622886089615229E-2</v>
      </c>
      <c r="L66" s="157">
        <f t="shared" si="26"/>
        <v>3.1267615204639256E-2</v>
      </c>
      <c r="M66" s="157">
        <f t="shared" si="26"/>
        <v>2.6384045445999121E-2</v>
      </c>
      <c r="N66" s="157">
        <f t="shared" si="26"/>
        <v>2.5937147188113248E-2</v>
      </c>
      <c r="O66" s="157">
        <f t="shared" si="26"/>
        <v>2.5098422624957116E-2</v>
      </c>
      <c r="P66" s="157">
        <f t="shared" si="26"/>
        <v>2.2307785642730369E-2</v>
      </c>
      <c r="Q66" s="157">
        <f t="shared" si="26"/>
        <v>2.0075010669892902E-2</v>
      </c>
    </row>
    <row r="67" spans="1:17" ht="12" customHeight="1" x14ac:dyDescent="0.25">
      <c r="A67" s="23" t="s">
        <v>60</v>
      </c>
      <c r="B67" s="156">
        <v>1.655668599795896E-2</v>
      </c>
      <c r="C67" s="156">
        <v>1.7640297107024843E-2</v>
      </c>
      <c r="D67" s="156">
        <v>1.9089557601181539E-2</v>
      </c>
      <c r="E67" s="156">
        <v>1.8848638406492632E-2</v>
      </c>
      <c r="F67" s="156">
        <v>1.9726027154813482E-2</v>
      </c>
      <c r="G67" s="156">
        <v>2.0244364873944633E-2</v>
      </c>
      <c r="H67" s="156">
        <v>2.4232601366181283E-2</v>
      </c>
      <c r="I67" s="156">
        <v>2.7211227478419728E-2</v>
      </c>
      <c r="J67" s="156">
        <v>2.9315989715171166E-2</v>
      </c>
      <c r="K67" s="156">
        <v>2.9622886089615229E-2</v>
      </c>
      <c r="L67" s="156">
        <v>3.1267615204639256E-2</v>
      </c>
      <c r="M67" s="156">
        <v>2.6384045445999121E-2</v>
      </c>
      <c r="N67" s="156">
        <v>2.5937147188113248E-2</v>
      </c>
      <c r="O67" s="156">
        <v>2.5098422624957116E-2</v>
      </c>
      <c r="P67" s="156">
        <v>2.2307785642730369E-2</v>
      </c>
      <c r="Q67" s="156">
        <v>2.0075010669892902E-2</v>
      </c>
    </row>
    <row r="68" spans="1:17" ht="12" customHeight="1" x14ac:dyDescent="0.25">
      <c r="A68" s="158" t="s">
        <v>63</v>
      </c>
      <c r="B68" s="157">
        <f>SUM(B69:B70,B73:B74)</f>
        <v>3.84147182484875</v>
      </c>
      <c r="C68" s="157">
        <f t="shared" ref="C68:Q68" si="27">SUM(C69:C70,C73:C74)</f>
        <v>3.9630349074657065</v>
      </c>
      <c r="D68" s="157">
        <f t="shared" si="27"/>
        <v>4.3318475206992106</v>
      </c>
      <c r="E68" s="157">
        <f t="shared" si="27"/>
        <v>4.2156862700397166</v>
      </c>
      <c r="F68" s="157">
        <f t="shared" si="27"/>
        <v>4.552510634157894</v>
      </c>
      <c r="G68" s="157">
        <f t="shared" si="27"/>
        <v>4.7181789295257426</v>
      </c>
      <c r="H68" s="157">
        <f t="shared" si="27"/>
        <v>5.529069918386754</v>
      </c>
      <c r="I68" s="157">
        <f t="shared" si="27"/>
        <v>5.9175219810853745</v>
      </c>
      <c r="J68" s="157">
        <f t="shared" si="27"/>
        <v>6.0269405014604551</v>
      </c>
      <c r="K68" s="157">
        <f t="shared" si="27"/>
        <v>6.1829099052306686</v>
      </c>
      <c r="L68" s="157">
        <f t="shared" si="27"/>
        <v>6.2672449018950287</v>
      </c>
      <c r="M68" s="157">
        <f t="shared" si="27"/>
        <v>4.849552824061913</v>
      </c>
      <c r="N68" s="157">
        <f t="shared" si="27"/>
        <v>4.8495835037805248</v>
      </c>
      <c r="O68" s="157">
        <f t="shared" si="27"/>
        <v>4.5064186730547569</v>
      </c>
      <c r="P68" s="157">
        <f t="shared" si="27"/>
        <v>4.3739936236413426</v>
      </c>
      <c r="Q68" s="157">
        <f t="shared" si="27"/>
        <v>4.0628932186049012</v>
      </c>
    </row>
    <row r="69" spans="1:17" ht="12" customHeight="1" x14ac:dyDescent="0.25">
      <c r="A69" s="167" t="s">
        <v>160</v>
      </c>
      <c r="B69" s="132">
        <v>3.0212472714182876</v>
      </c>
      <c r="C69" s="132">
        <v>3.1970588056383127</v>
      </c>
      <c r="D69" s="132">
        <v>3.5884456018597493</v>
      </c>
      <c r="E69" s="132">
        <v>3.5031211100695736</v>
      </c>
      <c r="F69" s="132">
        <v>3.9060326491710589</v>
      </c>
      <c r="G69" s="132">
        <v>4.077412443643448</v>
      </c>
      <c r="H69" s="132">
        <v>4.8830674368497551</v>
      </c>
      <c r="I69" s="132">
        <v>5.336779735064912</v>
      </c>
      <c r="J69" s="132">
        <v>5.4928947021301759</v>
      </c>
      <c r="K69" s="132">
        <v>5.6562226047290896</v>
      </c>
      <c r="L69" s="132">
        <v>5.7162833179301771</v>
      </c>
      <c r="M69" s="132">
        <v>4.4314498460110325</v>
      </c>
      <c r="N69" s="132">
        <v>4.4289785702240332</v>
      </c>
      <c r="O69" s="132">
        <v>4.1387285571337342</v>
      </c>
      <c r="P69" s="132">
        <v>4.0133215914965046</v>
      </c>
      <c r="Q69" s="132">
        <v>3.7251761941882817</v>
      </c>
    </row>
    <row r="70" spans="1:17" ht="12" customHeight="1" x14ac:dyDescent="0.25">
      <c r="A70" s="167" t="s">
        <v>159</v>
      </c>
      <c r="B70" s="132">
        <f>SUM(B71:B72)</f>
        <v>2.3920483824580858E-2</v>
      </c>
      <c r="C70" s="132">
        <f t="shared" ref="C70:Q70" si="28">SUM(C71:C72)</f>
        <v>2.6168942619767953E-2</v>
      </c>
      <c r="D70" s="132">
        <f t="shared" si="28"/>
        <v>2.905401721846702E-2</v>
      </c>
      <c r="E70" s="132">
        <f t="shared" si="28"/>
        <v>2.7663236445926435E-2</v>
      </c>
      <c r="F70" s="132">
        <f t="shared" si="28"/>
        <v>3.0460354149397725E-2</v>
      </c>
      <c r="G70" s="132">
        <f t="shared" si="28"/>
        <v>3.775239879604516E-2</v>
      </c>
      <c r="H70" s="132">
        <f t="shared" si="28"/>
        <v>5.6613931115318129E-2</v>
      </c>
      <c r="I70" s="132">
        <f t="shared" si="28"/>
        <v>6.1819860389633385E-2</v>
      </c>
      <c r="J70" s="132">
        <f t="shared" si="28"/>
        <v>8.3340423792969173E-2</v>
      </c>
      <c r="K70" s="132">
        <f t="shared" si="28"/>
        <v>8.5498419204214041E-2</v>
      </c>
      <c r="L70" s="132">
        <f t="shared" si="28"/>
        <v>0.10047825813279979</v>
      </c>
      <c r="M70" s="132">
        <f t="shared" si="28"/>
        <v>8.5871559037731887E-2</v>
      </c>
      <c r="N70" s="132">
        <f t="shared" si="28"/>
        <v>9.3198132002743919E-2</v>
      </c>
      <c r="O70" s="132">
        <f t="shared" si="28"/>
        <v>9.6001016708335787E-2</v>
      </c>
      <c r="P70" s="132">
        <f t="shared" si="28"/>
        <v>0.10195032600694193</v>
      </c>
      <c r="Q70" s="132">
        <f t="shared" si="28"/>
        <v>0.1037735067424722</v>
      </c>
    </row>
    <row r="71" spans="1:17" ht="12" customHeight="1" x14ac:dyDescent="0.25">
      <c r="A71" s="166" t="s">
        <v>109</v>
      </c>
      <c r="B71" s="165">
        <v>2.2423852884340345E-2</v>
      </c>
      <c r="C71" s="165">
        <v>2.4517734791819731E-2</v>
      </c>
      <c r="D71" s="165">
        <v>2.7220836650182711E-2</v>
      </c>
      <c r="E71" s="165">
        <v>2.5871614315321253E-2</v>
      </c>
      <c r="F71" s="165">
        <v>2.8487606539066224E-2</v>
      </c>
      <c r="G71" s="165">
        <v>3.5290908846984159E-2</v>
      </c>
      <c r="H71" s="165">
        <v>5.2896685533355914E-2</v>
      </c>
      <c r="I71" s="165">
        <v>5.7773695187996132E-2</v>
      </c>
      <c r="J71" s="165">
        <v>7.7786987222673951E-2</v>
      </c>
      <c r="K71" s="165">
        <v>7.9760818149955184E-2</v>
      </c>
      <c r="L71" s="165">
        <v>9.3685763013519704E-2</v>
      </c>
      <c r="M71" s="165">
        <v>8.0047644114393357E-2</v>
      </c>
      <c r="N71" s="165">
        <v>8.6912668838643001E-2</v>
      </c>
      <c r="O71" s="165">
        <v>8.9500081543811824E-2</v>
      </c>
      <c r="P71" s="165">
        <v>9.503793850654671E-2</v>
      </c>
      <c r="Q71" s="165">
        <v>9.6726806132151996E-2</v>
      </c>
    </row>
    <row r="72" spans="1:17" ht="12" customHeight="1" x14ac:dyDescent="0.25">
      <c r="A72" s="147" t="s">
        <v>59</v>
      </c>
      <c r="B72" s="164">
        <v>1.4966309402405127E-3</v>
      </c>
      <c r="C72" s="164">
        <v>1.6512078279482215E-3</v>
      </c>
      <c r="D72" s="164">
        <v>1.8331805682843089E-3</v>
      </c>
      <c r="E72" s="164">
        <v>1.7916221306051817E-3</v>
      </c>
      <c r="F72" s="164">
        <v>1.9727476103315019E-3</v>
      </c>
      <c r="G72" s="164">
        <v>2.4614899490610011E-3</v>
      </c>
      <c r="H72" s="164">
        <v>3.7172455819622181E-3</v>
      </c>
      <c r="I72" s="164">
        <v>4.0461652016372529E-3</v>
      </c>
      <c r="J72" s="164">
        <v>5.5534365702952174E-3</v>
      </c>
      <c r="K72" s="164">
        <v>5.7376010542588519E-3</v>
      </c>
      <c r="L72" s="164">
        <v>6.7924951192800832E-3</v>
      </c>
      <c r="M72" s="164">
        <v>5.8239149233385301E-3</v>
      </c>
      <c r="N72" s="164">
        <v>6.2854631641009184E-3</v>
      </c>
      <c r="O72" s="164">
        <v>6.5009351645239693E-3</v>
      </c>
      <c r="P72" s="164">
        <v>6.9123875003952234E-3</v>
      </c>
      <c r="Q72" s="164">
        <v>7.0467006103202045E-3</v>
      </c>
    </row>
    <row r="73" spans="1:17" ht="12" customHeight="1" x14ac:dyDescent="0.25">
      <c r="A73" s="163" t="s">
        <v>142</v>
      </c>
      <c r="B73" s="162">
        <v>0.79008682332474522</v>
      </c>
      <c r="C73" s="162">
        <v>0.73369287995629806</v>
      </c>
      <c r="D73" s="162">
        <v>0.70853348097255309</v>
      </c>
      <c r="E73" s="162">
        <v>0.67952863217809545</v>
      </c>
      <c r="F73" s="162">
        <v>0.61118951245531061</v>
      </c>
      <c r="G73" s="162">
        <v>0.59730422381961268</v>
      </c>
      <c r="H73" s="162">
        <v>0.5825243776604303</v>
      </c>
      <c r="I73" s="162">
        <v>0.51303263750336059</v>
      </c>
      <c r="J73" s="162">
        <v>0.44387580289437084</v>
      </c>
      <c r="K73" s="162">
        <v>0.43454463903903662</v>
      </c>
      <c r="L73" s="162">
        <v>0.44265960365253065</v>
      </c>
      <c r="M73" s="162">
        <v>0.32588171381539671</v>
      </c>
      <c r="N73" s="162">
        <v>0.32082426284173277</v>
      </c>
      <c r="O73" s="162">
        <v>0.26544089465816834</v>
      </c>
      <c r="P73" s="162">
        <v>0.25218489891922408</v>
      </c>
      <c r="Q73" s="162">
        <v>0.2275346839507234</v>
      </c>
    </row>
    <row r="74" spans="1:17" ht="12" customHeight="1" x14ac:dyDescent="0.25">
      <c r="A74" s="161" t="s">
        <v>141</v>
      </c>
      <c r="B74" s="160">
        <f>SUM(B75:B76)</f>
        <v>6.2172462811363174E-3</v>
      </c>
      <c r="C74" s="160">
        <f t="shared" ref="C74:Q74" si="29">SUM(C75:C76)</f>
        <v>6.1142792513281651E-3</v>
      </c>
      <c r="D74" s="160">
        <f t="shared" si="29"/>
        <v>5.8144206484409952E-3</v>
      </c>
      <c r="E74" s="160">
        <f t="shared" si="29"/>
        <v>5.3732913461212086E-3</v>
      </c>
      <c r="F74" s="160">
        <f t="shared" si="29"/>
        <v>4.8281183821268017E-3</v>
      </c>
      <c r="G74" s="160">
        <f t="shared" si="29"/>
        <v>5.7098632666363362E-3</v>
      </c>
      <c r="H74" s="160">
        <f t="shared" si="29"/>
        <v>6.8641727612508505E-3</v>
      </c>
      <c r="I74" s="160">
        <f t="shared" si="29"/>
        <v>5.8897481274690824E-3</v>
      </c>
      <c r="J74" s="160">
        <f t="shared" si="29"/>
        <v>6.8295726429390474E-3</v>
      </c>
      <c r="K74" s="160">
        <f t="shared" si="29"/>
        <v>6.644242258328238E-3</v>
      </c>
      <c r="L74" s="160">
        <f t="shared" si="29"/>
        <v>7.8237221795216146E-3</v>
      </c>
      <c r="M74" s="160">
        <f t="shared" si="29"/>
        <v>6.3497051977514807E-3</v>
      </c>
      <c r="N74" s="160">
        <f t="shared" si="29"/>
        <v>6.5825387120149207E-3</v>
      </c>
      <c r="O74" s="160">
        <f t="shared" si="29"/>
        <v>6.2482045545187324E-3</v>
      </c>
      <c r="P74" s="160">
        <f t="shared" si="29"/>
        <v>6.5368072186720262E-3</v>
      </c>
      <c r="Q74" s="160">
        <f t="shared" si="29"/>
        <v>6.4088337234243301E-3</v>
      </c>
    </row>
    <row r="75" spans="1:17" ht="12" customHeight="1" x14ac:dyDescent="0.25">
      <c r="A75" s="148" t="s">
        <v>60</v>
      </c>
      <c r="B75" s="156">
        <v>5.766206819693971E-3</v>
      </c>
      <c r="C75" s="156">
        <v>5.6658030511446975E-3</v>
      </c>
      <c r="D75" s="156">
        <v>5.3866785158413234E-3</v>
      </c>
      <c r="E75" s="156">
        <v>4.9661044982563943E-3</v>
      </c>
      <c r="F75" s="156">
        <v>4.4620415059828111E-3</v>
      </c>
      <c r="G75" s="156">
        <v>5.2826625316753362E-3</v>
      </c>
      <c r="H75" s="156">
        <v>6.3563523265565587E-3</v>
      </c>
      <c r="I75" s="156">
        <v>5.4468842745535621E-3</v>
      </c>
      <c r="J75" s="156">
        <v>6.3210161804578002E-3</v>
      </c>
      <c r="K75" s="156">
        <v>6.1779354588655045E-3</v>
      </c>
      <c r="L75" s="156">
        <v>7.2996721109718152E-3</v>
      </c>
      <c r="M75" s="156">
        <v>5.9279734274407594E-3</v>
      </c>
      <c r="N75" s="156">
        <v>6.1621733411674068E-3</v>
      </c>
      <c r="O75" s="156">
        <v>5.8481470059326421E-3</v>
      </c>
      <c r="P75" s="156">
        <v>6.11847829213514E-3</v>
      </c>
      <c r="Q75" s="156">
        <v>5.9977761878223183E-3</v>
      </c>
    </row>
    <row r="76" spans="1:17" ht="12" customHeight="1" x14ac:dyDescent="0.25">
      <c r="A76" s="148" t="s">
        <v>59</v>
      </c>
      <c r="B76" s="156">
        <v>4.5103946144234622E-4</v>
      </c>
      <c r="C76" s="156">
        <v>4.4847620018346736E-4</v>
      </c>
      <c r="D76" s="156">
        <v>4.2774213259967191E-4</v>
      </c>
      <c r="E76" s="156">
        <v>4.0718684786481398E-4</v>
      </c>
      <c r="F76" s="156">
        <v>3.6607687614399016E-4</v>
      </c>
      <c r="G76" s="156">
        <v>4.2720073496100024E-4</v>
      </c>
      <c r="H76" s="156">
        <v>5.0782043469429204E-4</v>
      </c>
      <c r="I76" s="156">
        <v>4.4286385291552027E-4</v>
      </c>
      <c r="J76" s="156">
        <v>5.0855646248124694E-4</v>
      </c>
      <c r="K76" s="156">
        <v>4.6630679946273342E-4</v>
      </c>
      <c r="L76" s="156">
        <v>5.2405006854979862E-4</v>
      </c>
      <c r="M76" s="156">
        <v>4.2173177031072108E-4</v>
      </c>
      <c r="N76" s="156">
        <v>4.2036537084751363E-4</v>
      </c>
      <c r="O76" s="156">
        <v>4.0005754858609045E-4</v>
      </c>
      <c r="P76" s="156">
        <v>4.1832892653688653E-4</v>
      </c>
      <c r="Q76" s="156">
        <v>4.1105753560201174E-4</v>
      </c>
    </row>
    <row r="77" spans="1:17" ht="12" customHeight="1" x14ac:dyDescent="0.25">
      <c r="A77" s="158" t="s">
        <v>62</v>
      </c>
      <c r="B77" s="157">
        <f>SUM(B78:B79)</f>
        <v>1.2637862367980512</v>
      </c>
      <c r="C77" s="157">
        <f t="shared" ref="C77:Q77" si="30">SUM(C78:C79)</f>
        <v>1.3285040046644694</v>
      </c>
      <c r="D77" s="157">
        <f t="shared" si="30"/>
        <v>1.4658281394242592</v>
      </c>
      <c r="E77" s="157">
        <f t="shared" si="30"/>
        <v>1.4642830862267298</v>
      </c>
      <c r="F77" s="157">
        <f t="shared" si="30"/>
        <v>1.5974433351730088</v>
      </c>
      <c r="G77" s="157">
        <f t="shared" si="30"/>
        <v>1.6808786754110465</v>
      </c>
      <c r="H77" s="157">
        <f t="shared" si="30"/>
        <v>1.9934986839799613</v>
      </c>
      <c r="I77" s="157">
        <f t="shared" si="30"/>
        <v>2.1591827230469942</v>
      </c>
      <c r="J77" s="157">
        <f t="shared" si="30"/>
        <v>2.2173465293375001</v>
      </c>
      <c r="K77" s="157">
        <f t="shared" si="30"/>
        <v>2.2976993165287447</v>
      </c>
      <c r="L77" s="157">
        <f t="shared" si="30"/>
        <v>2.3713345787476827</v>
      </c>
      <c r="M77" s="157">
        <f t="shared" si="30"/>
        <v>1.8498620762874749</v>
      </c>
      <c r="N77" s="157">
        <f t="shared" si="30"/>
        <v>1.8820096373909112</v>
      </c>
      <c r="O77" s="157">
        <f t="shared" si="30"/>
        <v>1.7517342033655254</v>
      </c>
      <c r="P77" s="157">
        <f t="shared" si="30"/>
        <v>1.715271527528534</v>
      </c>
      <c r="Q77" s="157">
        <f t="shared" si="30"/>
        <v>1.5969558547847398</v>
      </c>
    </row>
    <row r="78" spans="1:17" ht="12" customHeight="1" x14ac:dyDescent="0.25">
      <c r="A78" s="23" t="s">
        <v>109</v>
      </c>
      <c r="B78" s="156">
        <v>0.96443392798188654</v>
      </c>
      <c r="C78" s="156">
        <v>1.0449207628066748</v>
      </c>
      <c r="D78" s="156">
        <v>1.1828155613195606</v>
      </c>
      <c r="E78" s="156">
        <v>1.1825670071848098</v>
      </c>
      <c r="F78" s="156">
        <v>1.3232422903968517</v>
      </c>
      <c r="G78" s="156">
        <v>1.4216460060595431</v>
      </c>
      <c r="H78" s="156">
        <v>1.6886568501044348</v>
      </c>
      <c r="I78" s="156">
        <v>1.8645658318848026</v>
      </c>
      <c r="J78" s="156">
        <v>1.9329820280094556</v>
      </c>
      <c r="K78" s="156">
        <v>1.9908380659607603</v>
      </c>
      <c r="L78" s="156">
        <v>2.0523285244309455</v>
      </c>
      <c r="M78" s="156">
        <v>1.6281354431616457</v>
      </c>
      <c r="N78" s="156">
        <v>1.654385350583498</v>
      </c>
      <c r="O78" s="156">
        <v>1.5622619683637449</v>
      </c>
      <c r="P78" s="156">
        <v>1.5460948093738369</v>
      </c>
      <c r="Q78" s="156">
        <v>1.4429387829875828</v>
      </c>
    </row>
    <row r="79" spans="1:17" ht="12" customHeight="1" x14ac:dyDescent="0.25">
      <c r="A79" s="29" t="s">
        <v>140</v>
      </c>
      <c r="B79" s="57">
        <v>0.2993523088161647</v>
      </c>
      <c r="C79" s="57">
        <v>0.28358324185779465</v>
      </c>
      <c r="D79" s="57">
        <v>0.28301257810469854</v>
      </c>
      <c r="E79" s="57">
        <v>0.28171607904192009</v>
      </c>
      <c r="F79" s="57">
        <v>0.27420104477615709</v>
      </c>
      <c r="G79" s="57">
        <v>0.25923266935150352</v>
      </c>
      <c r="H79" s="57">
        <v>0.30484183387552655</v>
      </c>
      <c r="I79" s="57">
        <v>0.29461689116219164</v>
      </c>
      <c r="J79" s="57">
        <v>0.28436450132804442</v>
      </c>
      <c r="K79" s="57">
        <v>0.30686125056798447</v>
      </c>
      <c r="L79" s="57">
        <v>0.3190060543167374</v>
      </c>
      <c r="M79" s="57">
        <v>0.22172663312582908</v>
      </c>
      <c r="N79" s="57">
        <v>0.22762428680741309</v>
      </c>
      <c r="O79" s="57">
        <v>0.18947223500178062</v>
      </c>
      <c r="P79" s="57">
        <v>0.16917671815469698</v>
      </c>
      <c r="Q79" s="57">
        <v>0.15401707179715704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1001.6762165158923</v>
      </c>
      <c r="C81" s="168">
        <f t="shared" ref="C81:Q81" si="31">SUM(C82,C85,C87,C100)</f>
        <v>1113.0313174836945</v>
      </c>
      <c r="D81" s="168">
        <f t="shared" si="31"/>
        <v>1142.6173054830629</v>
      </c>
      <c r="E81" s="168">
        <f t="shared" si="31"/>
        <v>1153.3441225445188</v>
      </c>
      <c r="F81" s="168">
        <f t="shared" si="31"/>
        <v>1162.5425491209319</v>
      </c>
      <c r="G81" s="168">
        <f t="shared" si="31"/>
        <v>1169.5154299578257</v>
      </c>
      <c r="H81" s="168">
        <f t="shared" si="31"/>
        <v>1204.7148120645816</v>
      </c>
      <c r="I81" s="168">
        <f t="shared" si="31"/>
        <v>1210.8374765799065</v>
      </c>
      <c r="J81" s="168">
        <f t="shared" si="31"/>
        <v>1332.1061727523213</v>
      </c>
      <c r="K81" s="168">
        <f t="shared" si="31"/>
        <v>1409.1565002189423</v>
      </c>
      <c r="L81" s="168">
        <f t="shared" si="31"/>
        <v>1561.1819466313516</v>
      </c>
      <c r="M81" s="168">
        <f t="shared" si="31"/>
        <v>1343.8956816171935</v>
      </c>
      <c r="N81" s="168">
        <f t="shared" si="31"/>
        <v>1449.0004768902356</v>
      </c>
      <c r="O81" s="168">
        <f t="shared" si="31"/>
        <v>1329.7883678660125</v>
      </c>
      <c r="P81" s="168">
        <f t="shared" si="31"/>
        <v>1341.6951344026011</v>
      </c>
      <c r="Q81" s="168">
        <f t="shared" si="31"/>
        <v>1265.8804946831258</v>
      </c>
    </row>
    <row r="82" spans="1:17" ht="12.95" customHeight="1" x14ac:dyDescent="0.25">
      <c r="A82" s="158" t="s">
        <v>65</v>
      </c>
      <c r="B82" s="157">
        <f t="shared" ref="B82" si="32">SUM(B83:B84)</f>
        <v>815.53293959533107</v>
      </c>
      <c r="C82" s="157">
        <f t="shared" ref="C82:Q82" si="33">SUM(C83:C84)</f>
        <v>927.5887577442827</v>
      </c>
      <c r="D82" s="157">
        <f t="shared" si="33"/>
        <v>952.69623595432381</v>
      </c>
      <c r="E82" s="157">
        <f t="shared" si="33"/>
        <v>965.05828646313421</v>
      </c>
      <c r="F82" s="157">
        <f t="shared" si="33"/>
        <v>962.42358741553028</v>
      </c>
      <c r="G82" s="157">
        <f t="shared" si="33"/>
        <v>964.30472799019913</v>
      </c>
      <c r="H82" s="157">
        <f t="shared" si="33"/>
        <v>994.56269499094697</v>
      </c>
      <c r="I82" s="157">
        <f t="shared" si="33"/>
        <v>1000.4223782669205</v>
      </c>
      <c r="J82" s="157">
        <f t="shared" si="33"/>
        <v>1091.6403848155994</v>
      </c>
      <c r="K82" s="157">
        <f t="shared" si="33"/>
        <v>1161.8260821715949</v>
      </c>
      <c r="L82" s="157">
        <f t="shared" si="33"/>
        <v>1310.4552824435436</v>
      </c>
      <c r="M82" s="157">
        <f t="shared" si="33"/>
        <v>1092.1306564928091</v>
      </c>
      <c r="N82" s="157">
        <f t="shared" si="33"/>
        <v>1193.2440521315182</v>
      </c>
      <c r="O82" s="157">
        <f t="shared" si="33"/>
        <v>1080.4729692416174</v>
      </c>
      <c r="P82" s="157">
        <f t="shared" si="33"/>
        <v>1092.0167310115557</v>
      </c>
      <c r="Q82" s="157">
        <f t="shared" si="33"/>
        <v>1023.1394605397485</v>
      </c>
    </row>
    <row r="83" spans="1:17" ht="12" customHeight="1" x14ac:dyDescent="0.25">
      <c r="A83" s="23" t="s">
        <v>157</v>
      </c>
      <c r="B83" s="156">
        <v>810.63376134424209</v>
      </c>
      <c r="C83" s="156">
        <v>923.84451404809886</v>
      </c>
      <c r="D83" s="156">
        <v>948.73436413804552</v>
      </c>
      <c r="E83" s="156">
        <v>961.07328263987768</v>
      </c>
      <c r="F83" s="156">
        <v>958.25719955120564</v>
      </c>
      <c r="G83" s="156">
        <v>959.30166986922211</v>
      </c>
      <c r="H83" s="156">
        <v>989.27508852184098</v>
      </c>
      <c r="I83" s="156">
        <v>996.63447862002943</v>
      </c>
      <c r="J83" s="156">
        <v>1087.2390897796845</v>
      </c>
      <c r="K83" s="156">
        <v>1154.1691813975979</v>
      </c>
      <c r="L83" s="156">
        <v>1301.058914449744</v>
      </c>
      <c r="M83" s="156">
        <v>1082.6249354492838</v>
      </c>
      <c r="N83" s="156">
        <v>1182.1557658259394</v>
      </c>
      <c r="O83" s="156">
        <v>1070.920774236389</v>
      </c>
      <c r="P83" s="156">
        <v>1083.2804729715306</v>
      </c>
      <c r="Q83" s="156">
        <v>1013.7356410214103</v>
      </c>
    </row>
    <row r="84" spans="1:17" ht="12" customHeight="1" x14ac:dyDescent="0.25">
      <c r="A84" s="23" t="s">
        <v>60</v>
      </c>
      <c r="B84" s="156">
        <v>4.8991782510889408</v>
      </c>
      <c r="C84" s="156">
        <v>3.7442436961838519</v>
      </c>
      <c r="D84" s="156">
        <v>3.961871816278264</v>
      </c>
      <c r="E84" s="156">
        <v>3.9850038232565881</v>
      </c>
      <c r="F84" s="156">
        <v>4.166387864324661</v>
      </c>
      <c r="G84" s="156">
        <v>5.0030581209769958</v>
      </c>
      <c r="H84" s="156">
        <v>5.2876064691059952</v>
      </c>
      <c r="I84" s="156">
        <v>3.7878996468911548</v>
      </c>
      <c r="J84" s="156">
        <v>4.4012950359149583</v>
      </c>
      <c r="K84" s="156">
        <v>7.6569007739970694</v>
      </c>
      <c r="L84" s="156">
        <v>9.3963679937997284</v>
      </c>
      <c r="M84" s="156">
        <v>9.5057210435252699</v>
      </c>
      <c r="N84" s="156">
        <v>11.088286305578849</v>
      </c>
      <c r="O84" s="156">
        <v>9.5521950052285209</v>
      </c>
      <c r="P84" s="156">
        <v>8.7362580400250938</v>
      </c>
      <c r="Q84" s="156">
        <v>9.4038195183381763</v>
      </c>
    </row>
    <row r="85" spans="1:17" ht="12.95" customHeight="1" x14ac:dyDescent="0.25">
      <c r="A85" s="158" t="s">
        <v>112</v>
      </c>
      <c r="B85" s="157">
        <f t="shared" ref="B85:Q85" si="34">B86</f>
        <v>0.56572406143025977</v>
      </c>
      <c r="C85" s="157">
        <f t="shared" si="34"/>
        <v>0.58129632305122558</v>
      </c>
      <c r="D85" s="157">
        <f t="shared" si="34"/>
        <v>0.59607283757968388</v>
      </c>
      <c r="E85" s="157">
        <f t="shared" si="34"/>
        <v>0.58872988076980015</v>
      </c>
      <c r="F85" s="157">
        <f t="shared" si="34"/>
        <v>0.6094689007741998</v>
      </c>
      <c r="G85" s="157">
        <f t="shared" si="34"/>
        <v>0.61761530321466995</v>
      </c>
      <c r="H85" s="157">
        <f t="shared" si="34"/>
        <v>0.65543824601070733</v>
      </c>
      <c r="I85" s="157">
        <f t="shared" si="34"/>
        <v>0.68965147762796519</v>
      </c>
      <c r="J85" s="157">
        <f t="shared" si="34"/>
        <v>0.7850736585094682</v>
      </c>
      <c r="K85" s="157">
        <f t="shared" si="34"/>
        <v>0.78470322047918362</v>
      </c>
      <c r="L85" s="157">
        <f t="shared" si="34"/>
        <v>0.82291370241965367</v>
      </c>
      <c r="M85" s="157">
        <f t="shared" si="34"/>
        <v>0.88237597161881332</v>
      </c>
      <c r="N85" s="157">
        <f t="shared" si="34"/>
        <v>0.87413074162730131</v>
      </c>
      <c r="O85" s="157">
        <f t="shared" si="34"/>
        <v>0.89369868021343846</v>
      </c>
      <c r="P85" s="157">
        <f t="shared" si="34"/>
        <v>0.83935711011106162</v>
      </c>
      <c r="Q85" s="157">
        <f t="shared" si="34"/>
        <v>0.80125616326287075</v>
      </c>
    </row>
    <row r="86" spans="1:17" ht="12" customHeight="1" x14ac:dyDescent="0.25">
      <c r="A86" s="23" t="s">
        <v>60</v>
      </c>
      <c r="B86" s="156">
        <v>0.56572406143025977</v>
      </c>
      <c r="C86" s="156">
        <v>0.58129632305122558</v>
      </c>
      <c r="D86" s="156">
        <v>0.59607283757968388</v>
      </c>
      <c r="E86" s="156">
        <v>0.58872988076980015</v>
      </c>
      <c r="F86" s="156">
        <v>0.6094689007741998</v>
      </c>
      <c r="G86" s="156">
        <v>0.61761530321466995</v>
      </c>
      <c r="H86" s="156">
        <v>0.65543824601070733</v>
      </c>
      <c r="I86" s="156">
        <v>0.68965147762796519</v>
      </c>
      <c r="J86" s="156">
        <v>0.7850736585094682</v>
      </c>
      <c r="K86" s="156">
        <v>0.78470322047918362</v>
      </c>
      <c r="L86" s="156">
        <v>0.82291370241965367</v>
      </c>
      <c r="M86" s="156">
        <v>0.88237597161881332</v>
      </c>
      <c r="N86" s="156">
        <v>0.87413074162730131</v>
      </c>
      <c r="O86" s="156">
        <v>0.89369868021343846</v>
      </c>
      <c r="P86" s="156">
        <v>0.83935711011106162</v>
      </c>
      <c r="Q86" s="156">
        <v>0.80125616326287075</v>
      </c>
    </row>
    <row r="87" spans="1:17" ht="12" customHeight="1" x14ac:dyDescent="0.25">
      <c r="A87" s="158" t="s">
        <v>63</v>
      </c>
      <c r="B87" s="157">
        <f>SUM(B88:B89,B92:B93,B96:B97)</f>
        <v>155.58176262457633</v>
      </c>
      <c r="C87" s="157">
        <f t="shared" ref="C87:Q87" si="35">SUM(C88:C89,C92:C93,C96:C97)</f>
        <v>154.99439287620947</v>
      </c>
      <c r="D87" s="157">
        <f t="shared" si="35"/>
        <v>158.69329197152322</v>
      </c>
      <c r="E87" s="157">
        <f t="shared" si="35"/>
        <v>156.87234421101928</v>
      </c>
      <c r="F87" s="157">
        <f t="shared" si="35"/>
        <v>166.74171649486539</v>
      </c>
      <c r="G87" s="157">
        <f t="shared" si="35"/>
        <v>170.33946499007021</v>
      </c>
      <c r="H87" s="157">
        <f t="shared" si="35"/>
        <v>173.83511141679608</v>
      </c>
      <c r="I87" s="157">
        <f t="shared" si="35"/>
        <v>173.94016961378128</v>
      </c>
      <c r="J87" s="157">
        <f t="shared" si="35"/>
        <v>198.01714137281473</v>
      </c>
      <c r="K87" s="157">
        <f t="shared" si="35"/>
        <v>201.19749733478668</v>
      </c>
      <c r="L87" s="157">
        <f t="shared" si="35"/>
        <v>201.60875368308498</v>
      </c>
      <c r="M87" s="157">
        <f t="shared" si="35"/>
        <v>201.97970838098962</v>
      </c>
      <c r="N87" s="157">
        <f t="shared" si="35"/>
        <v>203.60376154540612</v>
      </c>
      <c r="O87" s="157">
        <f t="shared" si="35"/>
        <v>197.86500044617767</v>
      </c>
      <c r="P87" s="157">
        <f t="shared" si="35"/>
        <v>198.51405782408727</v>
      </c>
      <c r="Q87" s="157">
        <f t="shared" si="35"/>
        <v>192.69704387569337</v>
      </c>
    </row>
    <row r="88" spans="1:17" ht="12" customHeight="1" x14ac:dyDescent="0.25">
      <c r="A88" s="167" t="s">
        <v>156</v>
      </c>
      <c r="B88" s="132">
        <v>124.16908736805104</v>
      </c>
      <c r="C88" s="132">
        <v>126.64931966339759</v>
      </c>
      <c r="D88" s="132">
        <v>132.70703238216623</v>
      </c>
      <c r="E88" s="132">
        <v>131.47055757463468</v>
      </c>
      <c r="F88" s="132">
        <v>142.18941870273818</v>
      </c>
      <c r="G88" s="132">
        <v>145.72317439401206</v>
      </c>
      <c r="H88" s="132">
        <v>148.81056860574571</v>
      </c>
      <c r="I88" s="132">
        <v>151.7053794710155</v>
      </c>
      <c r="J88" s="132">
        <v>173.21882205882989</v>
      </c>
      <c r="K88" s="132">
        <v>176.11203059715675</v>
      </c>
      <c r="L88" s="132">
        <v>177.16988124762545</v>
      </c>
      <c r="M88" s="132">
        <v>179.05402281844647</v>
      </c>
      <c r="N88" s="132">
        <v>180.45977911108787</v>
      </c>
      <c r="O88" s="132">
        <v>176.68944708692888</v>
      </c>
      <c r="P88" s="132">
        <v>179.73848642852337</v>
      </c>
      <c r="Q88" s="132">
        <v>176.78461642808458</v>
      </c>
    </row>
    <row r="89" spans="1:17" ht="12" customHeight="1" x14ac:dyDescent="0.25">
      <c r="A89" s="167" t="s">
        <v>155</v>
      </c>
      <c r="B89" s="132">
        <f>SUM(B90:B91)</f>
        <v>0.97232810689782478</v>
      </c>
      <c r="C89" s="132">
        <f t="shared" ref="C89:Q89" si="36">SUM(C90:C91)</f>
        <v>1.0263480039247428</v>
      </c>
      <c r="D89" s="132">
        <f t="shared" si="36"/>
        <v>1.0565096800123406</v>
      </c>
      <c r="E89" s="132">
        <f t="shared" si="36"/>
        <v>1.0279337779551478</v>
      </c>
      <c r="F89" s="132">
        <f t="shared" si="36"/>
        <v>1.0922234523810708</v>
      </c>
      <c r="G89" s="132">
        <f t="shared" si="36"/>
        <v>1.3314635467456863</v>
      </c>
      <c r="H89" s="132">
        <f t="shared" si="36"/>
        <v>1.7016977251454493</v>
      </c>
      <c r="I89" s="132">
        <f t="shared" si="36"/>
        <v>1.7370078507115128</v>
      </c>
      <c r="J89" s="132">
        <f t="shared" si="36"/>
        <v>2.5957076915801229</v>
      </c>
      <c r="K89" s="132">
        <f t="shared" si="36"/>
        <v>2.6259306279677381</v>
      </c>
      <c r="L89" s="132">
        <f t="shared" si="36"/>
        <v>3.0736291376890263</v>
      </c>
      <c r="M89" s="132">
        <f t="shared" si="36"/>
        <v>3.4186611420013491</v>
      </c>
      <c r="N89" s="132">
        <f t="shared" si="36"/>
        <v>3.7483459363778557</v>
      </c>
      <c r="O89" s="132">
        <f t="shared" si="36"/>
        <v>4.0414156400807197</v>
      </c>
      <c r="P89" s="132">
        <f t="shared" si="36"/>
        <v>4.5022696681890668</v>
      </c>
      <c r="Q89" s="132">
        <f t="shared" si="36"/>
        <v>4.8554678038096579</v>
      </c>
    </row>
    <row r="90" spans="1:17" ht="12" customHeight="1" x14ac:dyDescent="0.25">
      <c r="A90" s="166" t="s">
        <v>55</v>
      </c>
      <c r="B90" s="165">
        <v>0.92304179483839743</v>
      </c>
      <c r="C90" s="165">
        <v>0.97387628850327712</v>
      </c>
      <c r="D90" s="165">
        <v>1.0020234797883347</v>
      </c>
      <c r="E90" s="165">
        <v>0.97444978548810446</v>
      </c>
      <c r="F90" s="165">
        <v>1.0348917460560758</v>
      </c>
      <c r="G90" s="165">
        <v>1.2610974828299673</v>
      </c>
      <c r="H90" s="165">
        <v>1.6111228724133753</v>
      </c>
      <c r="I90" s="165">
        <v>1.6448519089548195</v>
      </c>
      <c r="J90" s="165">
        <v>2.4554681614862943</v>
      </c>
      <c r="K90" s="165">
        <v>2.4830380052454188</v>
      </c>
      <c r="L90" s="165">
        <v>2.9051268848783987</v>
      </c>
      <c r="M90" s="165">
        <v>3.2312114113308601</v>
      </c>
      <c r="N90" s="165">
        <v>3.5446288707057061</v>
      </c>
      <c r="O90" s="165">
        <v>3.8175234330145145</v>
      </c>
      <c r="P90" s="165">
        <v>4.2543998190034245</v>
      </c>
      <c r="Q90" s="165">
        <v>4.5876148839440418</v>
      </c>
    </row>
    <row r="91" spans="1:17" ht="12" customHeight="1" x14ac:dyDescent="0.25">
      <c r="A91" s="147" t="s">
        <v>59</v>
      </c>
      <c r="B91" s="164">
        <v>4.9286312059427302E-2</v>
      </c>
      <c r="C91" s="164">
        <v>5.2471715421465684E-2</v>
      </c>
      <c r="D91" s="164">
        <v>5.448620022400584E-2</v>
      </c>
      <c r="E91" s="164">
        <v>5.3483992467043315E-2</v>
      </c>
      <c r="F91" s="164">
        <v>5.733170632499493E-2</v>
      </c>
      <c r="G91" s="164">
        <v>7.0366063915719035E-2</v>
      </c>
      <c r="H91" s="164">
        <v>9.057485273207394E-2</v>
      </c>
      <c r="I91" s="164">
        <v>9.2155941756693269E-2</v>
      </c>
      <c r="J91" s="164">
        <v>0.1402395300938287</v>
      </c>
      <c r="K91" s="164">
        <v>0.14289262272231937</v>
      </c>
      <c r="L91" s="164">
        <v>0.16850225281062758</v>
      </c>
      <c r="M91" s="164">
        <v>0.18744973067048906</v>
      </c>
      <c r="N91" s="164">
        <v>0.20371706567214978</v>
      </c>
      <c r="O91" s="164">
        <v>0.22389220706620552</v>
      </c>
      <c r="P91" s="164">
        <v>0.24786984918564195</v>
      </c>
      <c r="Q91" s="164">
        <v>0.26785291986561571</v>
      </c>
    </row>
    <row r="92" spans="1:17" ht="12" customHeight="1" x14ac:dyDescent="0.25">
      <c r="A92" s="163" t="s">
        <v>144</v>
      </c>
      <c r="B92" s="162">
        <v>0.21648750924990803</v>
      </c>
      <c r="C92" s="162">
        <v>0.23333284920698316</v>
      </c>
      <c r="D92" s="162">
        <v>0.2389747271636537</v>
      </c>
      <c r="E92" s="162">
        <v>0.24315726583927952</v>
      </c>
      <c r="F92" s="162">
        <v>0.25018099608169231</v>
      </c>
      <c r="G92" s="162">
        <v>0.25556217464996744</v>
      </c>
      <c r="H92" s="162">
        <v>0.25325341244882327</v>
      </c>
      <c r="I92" s="162">
        <v>0.25486259540819312</v>
      </c>
      <c r="J92" s="162">
        <v>0.28626612846385391</v>
      </c>
      <c r="K92" s="162">
        <v>0.29687210828380045</v>
      </c>
      <c r="L92" s="162">
        <v>0.28507958405475847</v>
      </c>
      <c r="M92" s="162">
        <v>0.22371287223628669</v>
      </c>
      <c r="N92" s="162">
        <v>0.15663321430941216</v>
      </c>
      <c r="O92" s="162">
        <v>0.12431029713685511</v>
      </c>
      <c r="P92" s="162">
        <v>0.11612802389170901</v>
      </c>
      <c r="Q92" s="162">
        <v>8.8761879638817903E-2</v>
      </c>
    </row>
    <row r="93" spans="1:17" ht="12" customHeight="1" x14ac:dyDescent="0.25">
      <c r="A93" s="161" t="s">
        <v>143</v>
      </c>
      <c r="B93" s="160">
        <f>SUM(B94:B95)</f>
        <v>1.7021703669079754E-3</v>
      </c>
      <c r="C93" s="160">
        <f t="shared" ref="C93:Q93" si="37">SUM(C94:C95)</f>
        <v>2.0141996575022501E-3</v>
      </c>
      <c r="D93" s="160">
        <f t="shared" si="37"/>
        <v>1.9951634554237286E-3</v>
      </c>
      <c r="E93" s="160">
        <f t="shared" si="37"/>
        <v>1.9767453700827602E-3</v>
      </c>
      <c r="F93" s="160">
        <f t="shared" si="37"/>
        <v>1.9575927161980169E-3</v>
      </c>
      <c r="G93" s="160">
        <f t="shared" si="37"/>
        <v>2.2692717116907226E-3</v>
      </c>
      <c r="H93" s="160">
        <f t="shared" si="37"/>
        <v>2.8926603245684819E-3</v>
      </c>
      <c r="I93" s="160">
        <f t="shared" si="37"/>
        <v>2.8756706455082205E-3</v>
      </c>
      <c r="J93" s="160">
        <f t="shared" si="37"/>
        <v>4.4402676773357772E-3</v>
      </c>
      <c r="K93" s="160">
        <f t="shared" si="37"/>
        <v>4.3943758053416916E-3</v>
      </c>
      <c r="L93" s="160">
        <f t="shared" si="37"/>
        <v>4.9558399913987704E-3</v>
      </c>
      <c r="M93" s="160">
        <f t="shared" si="37"/>
        <v>4.3782216504258909E-3</v>
      </c>
      <c r="N93" s="160">
        <f t="shared" si="37"/>
        <v>3.1370467544193101E-3</v>
      </c>
      <c r="O93" s="160">
        <f t="shared" si="37"/>
        <v>2.8297980200440343E-3</v>
      </c>
      <c r="P93" s="160">
        <f t="shared" si="37"/>
        <v>2.8215225715093155E-3</v>
      </c>
      <c r="Q93" s="160">
        <f t="shared" si="37"/>
        <v>2.4637613375078516E-3</v>
      </c>
    </row>
    <row r="94" spans="1:17" ht="12" customHeight="1" x14ac:dyDescent="0.25">
      <c r="A94" s="148" t="s">
        <v>57</v>
      </c>
      <c r="B94" s="156">
        <v>1.5996613983983513E-3</v>
      </c>
      <c r="C94" s="156">
        <v>1.8918879665431225E-3</v>
      </c>
      <c r="D94" s="156">
        <v>1.8729514175381079E-3</v>
      </c>
      <c r="E94" s="156">
        <v>1.8545893157233162E-3</v>
      </c>
      <c r="F94" s="156">
        <v>1.8355670908166868E-3</v>
      </c>
      <c r="G94" s="156">
        <v>2.1268714667037223E-3</v>
      </c>
      <c r="H94" s="156">
        <v>2.7098449680785369E-3</v>
      </c>
      <c r="I94" s="156">
        <v>2.6944990693155077E-3</v>
      </c>
      <c r="J94" s="156">
        <v>4.1554760583462792E-3</v>
      </c>
      <c r="K94" s="156">
        <v>4.1105368839295933E-3</v>
      </c>
      <c r="L94" s="156">
        <v>4.6333476415219713E-3</v>
      </c>
      <c r="M94" s="156">
        <v>4.0970671368854104E-3</v>
      </c>
      <c r="N94" s="156">
        <v>2.9368727683014464E-3</v>
      </c>
      <c r="O94" s="156">
        <v>2.6497721231802935E-3</v>
      </c>
      <c r="P94" s="156">
        <v>2.6422387458506498E-3</v>
      </c>
      <c r="Q94" s="156">
        <v>2.3071679906118471E-3</v>
      </c>
    </row>
    <row r="95" spans="1:17" ht="12" customHeight="1" x14ac:dyDescent="0.25">
      <c r="A95" s="148" t="s">
        <v>59</v>
      </c>
      <c r="B95" s="156">
        <v>1.0250896850962415E-4</v>
      </c>
      <c r="C95" s="156">
        <v>1.2231169095912748E-4</v>
      </c>
      <c r="D95" s="156">
        <v>1.222120378856206E-4</v>
      </c>
      <c r="E95" s="156">
        <v>1.2215605435944417E-4</v>
      </c>
      <c r="F95" s="156">
        <v>1.2202562538133004E-4</v>
      </c>
      <c r="G95" s="156">
        <v>1.4240024498700013E-4</v>
      </c>
      <c r="H95" s="156">
        <v>1.8281535648994517E-4</v>
      </c>
      <c r="I95" s="156">
        <v>1.8117157619271289E-4</v>
      </c>
      <c r="J95" s="156">
        <v>2.8479161898949833E-4</v>
      </c>
      <c r="K95" s="156">
        <v>2.838389214120986E-4</v>
      </c>
      <c r="L95" s="156">
        <v>3.2249234987679926E-4</v>
      </c>
      <c r="M95" s="156">
        <v>2.811545135404808E-4</v>
      </c>
      <c r="N95" s="156">
        <v>2.0017398611786369E-4</v>
      </c>
      <c r="O95" s="156">
        <v>1.8002589686374066E-4</v>
      </c>
      <c r="P95" s="156">
        <v>1.792838256586657E-4</v>
      </c>
      <c r="Q95" s="156">
        <v>1.5659334689600444E-4</v>
      </c>
    </row>
    <row r="96" spans="1:17" ht="12" customHeight="1" x14ac:dyDescent="0.25">
      <c r="A96" s="163" t="s">
        <v>142</v>
      </c>
      <c r="B96" s="162">
        <v>29.981945681875846</v>
      </c>
      <c r="C96" s="162">
        <v>26.860484889133311</v>
      </c>
      <c r="D96" s="162">
        <v>24.489151576462444</v>
      </c>
      <c r="E96" s="162">
        <v>23.936623681596252</v>
      </c>
      <c r="F96" s="162">
        <v>23.026613082819487</v>
      </c>
      <c r="G96" s="162">
        <v>22.813555476078903</v>
      </c>
      <c r="H96" s="162">
        <v>22.800094543084562</v>
      </c>
      <c r="I96" s="162">
        <v>20.005524964197729</v>
      </c>
      <c r="J96" s="162">
        <v>21.581353910345292</v>
      </c>
      <c r="K96" s="162">
        <v>21.827213033049414</v>
      </c>
      <c r="L96" s="162">
        <v>20.711103879985071</v>
      </c>
      <c r="M96" s="162">
        <v>18.913371727413118</v>
      </c>
      <c r="N96" s="162">
        <v>18.840600459931267</v>
      </c>
      <c r="O96" s="162">
        <v>16.623357864363751</v>
      </c>
      <c r="P96" s="162">
        <v>13.805099909513979</v>
      </c>
      <c r="Q96" s="162">
        <v>10.670012103870533</v>
      </c>
    </row>
    <row r="97" spans="1:17" ht="12" customHeight="1" x14ac:dyDescent="0.25">
      <c r="A97" s="161" t="s">
        <v>141</v>
      </c>
      <c r="B97" s="160">
        <f>SUM(B98:B99)</f>
        <v>0.24021178813481225</v>
      </c>
      <c r="C97" s="160">
        <f t="shared" ref="C97:Q97" si="38">SUM(C98:C99)</f>
        <v>0.22289327088932676</v>
      </c>
      <c r="D97" s="160">
        <f t="shared" si="38"/>
        <v>0.19962844226314094</v>
      </c>
      <c r="E97" s="160">
        <f t="shared" si="38"/>
        <v>0.19209516562383325</v>
      </c>
      <c r="F97" s="160">
        <f t="shared" si="38"/>
        <v>0.18132266812876213</v>
      </c>
      <c r="G97" s="160">
        <f t="shared" si="38"/>
        <v>0.21344012687188199</v>
      </c>
      <c r="H97" s="160">
        <f t="shared" si="38"/>
        <v>0.26660447004698296</v>
      </c>
      <c r="I97" s="160">
        <f t="shared" si="38"/>
        <v>0.23451906180285975</v>
      </c>
      <c r="J97" s="160">
        <f t="shared" si="38"/>
        <v>0.33055131591824988</v>
      </c>
      <c r="K97" s="160">
        <f t="shared" si="38"/>
        <v>0.33105659252365921</v>
      </c>
      <c r="L97" s="160">
        <f t="shared" si="38"/>
        <v>0.36410399373927499</v>
      </c>
      <c r="M97" s="160">
        <f t="shared" si="38"/>
        <v>0.36556159924197812</v>
      </c>
      <c r="N97" s="160">
        <f t="shared" si="38"/>
        <v>0.3952657769452767</v>
      </c>
      <c r="O97" s="160">
        <f t="shared" si="38"/>
        <v>0.38363975964745012</v>
      </c>
      <c r="P97" s="160">
        <f t="shared" si="38"/>
        <v>0.34925227139761966</v>
      </c>
      <c r="Q97" s="160">
        <f t="shared" si="38"/>
        <v>0.295721898952294</v>
      </c>
    </row>
    <row r="98" spans="1:17" ht="12" customHeight="1" x14ac:dyDescent="0.25">
      <c r="A98" s="148" t="s">
        <v>60</v>
      </c>
      <c r="B98" s="156">
        <v>0.22278526348817615</v>
      </c>
      <c r="C98" s="156">
        <v>0.20654427486445673</v>
      </c>
      <c r="D98" s="156">
        <v>0.18494262904388553</v>
      </c>
      <c r="E98" s="156">
        <v>0.17753823581266615</v>
      </c>
      <c r="F98" s="156">
        <v>0.16757444766913226</v>
      </c>
      <c r="G98" s="156">
        <v>0.19747095654119698</v>
      </c>
      <c r="H98" s="156">
        <v>0.24688072436345665</v>
      </c>
      <c r="I98" s="156">
        <v>0.21688502838676904</v>
      </c>
      <c r="J98" s="156">
        <v>0.30593718313415752</v>
      </c>
      <c r="K98" s="156">
        <v>0.30782234938521169</v>
      </c>
      <c r="L98" s="156">
        <v>0.33971550977984205</v>
      </c>
      <c r="M98" s="156">
        <v>0.34128189875123233</v>
      </c>
      <c r="N98" s="156">
        <v>0.37002383729581412</v>
      </c>
      <c r="O98" s="156">
        <v>0.35907622616426416</v>
      </c>
      <c r="P98" s="156">
        <v>0.32690155446550601</v>
      </c>
      <c r="Q98" s="156">
        <v>0.27675452980951548</v>
      </c>
    </row>
    <row r="99" spans="1:17" ht="12" customHeight="1" x14ac:dyDescent="0.25">
      <c r="A99" s="148" t="s">
        <v>59</v>
      </c>
      <c r="B99" s="156">
        <v>1.7426524646636105E-2</v>
      </c>
      <c r="C99" s="156">
        <v>1.6348996024870041E-2</v>
      </c>
      <c r="D99" s="156">
        <v>1.4685813219255408E-2</v>
      </c>
      <c r="E99" s="156">
        <v>1.45569298111671E-2</v>
      </c>
      <c r="F99" s="156">
        <v>1.3748220459629857E-2</v>
      </c>
      <c r="G99" s="156">
        <v>1.5969170330685001E-2</v>
      </c>
      <c r="H99" s="156">
        <v>1.9723745683526295E-2</v>
      </c>
      <c r="I99" s="156">
        <v>1.7634033416090714E-2</v>
      </c>
      <c r="J99" s="156">
        <v>2.4614132784092347E-2</v>
      </c>
      <c r="K99" s="156">
        <v>2.3234243138447502E-2</v>
      </c>
      <c r="L99" s="156">
        <v>2.4388483959432935E-2</v>
      </c>
      <c r="M99" s="156">
        <v>2.427970049074581E-2</v>
      </c>
      <c r="N99" s="156">
        <v>2.5241939649462596E-2</v>
      </c>
      <c r="O99" s="156">
        <v>2.4563533483185948E-2</v>
      </c>
      <c r="P99" s="156">
        <v>2.2350716932113653E-2</v>
      </c>
      <c r="Q99" s="156">
        <v>1.896736914277853E-2</v>
      </c>
    </row>
    <row r="100" spans="1:17" ht="12" customHeight="1" x14ac:dyDescent="0.25">
      <c r="A100" s="158" t="s">
        <v>62</v>
      </c>
      <c r="B100" s="157">
        <f>SUM(B101:B103)</f>
        <v>29.995790234554601</v>
      </c>
      <c r="C100" s="157">
        <f t="shared" ref="C100:Q100" si="39">SUM(C101:C103)</f>
        <v>29.866870540151002</v>
      </c>
      <c r="D100" s="157">
        <f t="shared" si="39"/>
        <v>30.631704719636296</v>
      </c>
      <c r="E100" s="157">
        <f t="shared" si="39"/>
        <v>30.82476198959532</v>
      </c>
      <c r="F100" s="157">
        <f t="shared" si="39"/>
        <v>32.767776309761906</v>
      </c>
      <c r="G100" s="157">
        <f t="shared" si="39"/>
        <v>34.253621674341645</v>
      </c>
      <c r="H100" s="157">
        <f t="shared" si="39"/>
        <v>35.661567410827637</v>
      </c>
      <c r="I100" s="157">
        <f t="shared" si="39"/>
        <v>35.785277221576713</v>
      </c>
      <c r="J100" s="157">
        <f t="shared" si="39"/>
        <v>41.663572905397814</v>
      </c>
      <c r="K100" s="157">
        <f t="shared" si="39"/>
        <v>45.348217492081481</v>
      </c>
      <c r="L100" s="157">
        <f t="shared" si="39"/>
        <v>48.294996802303359</v>
      </c>
      <c r="M100" s="157">
        <f t="shared" si="39"/>
        <v>48.902940771776038</v>
      </c>
      <c r="N100" s="157">
        <f t="shared" si="39"/>
        <v>51.278532471684095</v>
      </c>
      <c r="O100" s="157">
        <f t="shared" si="39"/>
        <v>50.556699498003958</v>
      </c>
      <c r="P100" s="157">
        <f t="shared" si="39"/>
        <v>50.32498845684691</v>
      </c>
      <c r="Q100" s="157">
        <f t="shared" si="39"/>
        <v>49.242734104421103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0.3423600605859235</v>
      </c>
      <c r="C102" s="156">
        <v>0.69741278162690901</v>
      </c>
      <c r="D102" s="156">
        <v>0.69528646565066665</v>
      </c>
      <c r="E102" s="156">
        <v>0.86869203508203952</v>
      </c>
      <c r="F102" s="156">
        <v>0.70202882869654737</v>
      </c>
      <c r="G102" s="156">
        <v>0.91051069542012286</v>
      </c>
      <c r="H102" s="156">
        <v>0.31459619335991412</v>
      </c>
      <c r="I102" s="156">
        <v>0.5145179870817953</v>
      </c>
      <c r="J102" s="156">
        <v>0.9942642841644771</v>
      </c>
      <c r="K102" s="156">
        <v>1.2196940800592619</v>
      </c>
      <c r="L102" s="156">
        <v>0.77515759518839533</v>
      </c>
      <c r="M102" s="156">
        <v>0.62231241822625905</v>
      </c>
      <c r="N102" s="156">
        <v>0.47726195736633642</v>
      </c>
      <c r="O102" s="156">
        <v>0.73008020616608771</v>
      </c>
      <c r="P102" s="156">
        <v>0.73435219441008548</v>
      </c>
      <c r="Q102" s="156">
        <v>0.96629815896293658</v>
      </c>
    </row>
    <row r="103" spans="1:17" ht="12" customHeight="1" x14ac:dyDescent="0.25">
      <c r="A103" s="29" t="s">
        <v>140</v>
      </c>
      <c r="B103" s="57">
        <v>29.653430173968676</v>
      </c>
      <c r="C103" s="57">
        <v>29.169457758524093</v>
      </c>
      <c r="D103" s="57">
        <v>29.936418253985629</v>
      </c>
      <c r="E103" s="57">
        <v>29.956069954513282</v>
      </c>
      <c r="F103" s="57">
        <v>32.065747481065358</v>
      </c>
      <c r="G103" s="57">
        <v>33.343110978921523</v>
      </c>
      <c r="H103" s="57">
        <v>35.346971217467726</v>
      </c>
      <c r="I103" s="57">
        <v>35.270759234494918</v>
      </c>
      <c r="J103" s="57">
        <v>40.669308621233334</v>
      </c>
      <c r="K103" s="57">
        <v>44.128523412022219</v>
      </c>
      <c r="L103" s="57">
        <v>47.519839207114963</v>
      </c>
      <c r="M103" s="57">
        <v>48.28062835354978</v>
      </c>
      <c r="N103" s="57">
        <v>50.801270514317757</v>
      </c>
      <c r="O103" s="57">
        <v>49.826619291837872</v>
      </c>
      <c r="P103" s="57">
        <v>49.590636262436824</v>
      </c>
      <c r="Q103" s="57">
        <v>48.276435945458168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1379.6973611114597</v>
      </c>
      <c r="C124" s="168">
        <f t="shared" ref="C124:Q124" si="48">SUM(C125,C128,C130,C139)</f>
        <v>1484.8478932557703</v>
      </c>
      <c r="D124" s="168">
        <f t="shared" si="48"/>
        <v>1520.0445983928907</v>
      </c>
      <c r="E124" s="168">
        <f t="shared" si="48"/>
        <v>1611.9528005153834</v>
      </c>
      <c r="F124" s="168">
        <f t="shared" si="48"/>
        <v>1561.3708596287565</v>
      </c>
      <c r="G124" s="168">
        <f t="shared" si="48"/>
        <v>1527.7508742681321</v>
      </c>
      <c r="H124" s="168">
        <f t="shared" si="48"/>
        <v>1566.9224111295894</v>
      </c>
      <c r="I124" s="168">
        <f t="shared" si="48"/>
        <v>1582.0645592665828</v>
      </c>
      <c r="J124" s="168">
        <f t="shared" si="48"/>
        <v>1572.806522066558</v>
      </c>
      <c r="K124" s="168">
        <f t="shared" si="48"/>
        <v>1673.7740715798041</v>
      </c>
      <c r="L124" s="168">
        <f t="shared" si="48"/>
        <v>1855.1834928348017</v>
      </c>
      <c r="M124" s="168">
        <f t="shared" si="48"/>
        <v>1627.4477436131763</v>
      </c>
      <c r="N124" s="168">
        <f t="shared" si="48"/>
        <v>1786.3727513503522</v>
      </c>
      <c r="O124" s="168">
        <f t="shared" si="48"/>
        <v>1723.1887852138057</v>
      </c>
      <c r="P124" s="168">
        <f t="shared" si="48"/>
        <v>1695.1377194100623</v>
      </c>
      <c r="Q124" s="168">
        <f t="shared" si="48"/>
        <v>1669.2557296339564</v>
      </c>
    </row>
    <row r="125" spans="1:17" ht="12.95" customHeight="1" x14ac:dyDescent="0.25">
      <c r="A125" s="158" t="s">
        <v>65</v>
      </c>
      <c r="B125" s="157">
        <f t="shared" ref="B125" si="49">SUM(B126:B127)</f>
        <v>1102.6984404541779</v>
      </c>
      <c r="C125" s="157">
        <f t="shared" ref="C125:Q125" si="50">SUM(C126:C127)</f>
        <v>1220.4464993014417</v>
      </c>
      <c r="D125" s="157">
        <f t="shared" si="50"/>
        <v>1247.2835581624511</v>
      </c>
      <c r="E125" s="157">
        <f t="shared" si="50"/>
        <v>1332.3496595553286</v>
      </c>
      <c r="F125" s="157">
        <f t="shared" si="50"/>
        <v>1274.2182159600054</v>
      </c>
      <c r="G125" s="157">
        <f t="shared" si="50"/>
        <v>1241.6817633588114</v>
      </c>
      <c r="H125" s="157">
        <f t="shared" si="50"/>
        <v>1275.5989271537583</v>
      </c>
      <c r="I125" s="157">
        <f t="shared" si="50"/>
        <v>1289.2024557687371</v>
      </c>
      <c r="J125" s="157">
        <f t="shared" si="50"/>
        <v>1271.0789192480734</v>
      </c>
      <c r="K125" s="157">
        <f t="shared" si="50"/>
        <v>1360.1572193013469</v>
      </c>
      <c r="L125" s="157">
        <f t="shared" si="50"/>
        <v>1536.0278979886261</v>
      </c>
      <c r="M125" s="157">
        <f t="shared" si="50"/>
        <v>1302.9117131769756</v>
      </c>
      <c r="N125" s="157">
        <f t="shared" si="50"/>
        <v>1453.5828552187559</v>
      </c>
      <c r="O125" s="157">
        <f t="shared" si="50"/>
        <v>1385.7219941056558</v>
      </c>
      <c r="P125" s="157">
        <f t="shared" si="50"/>
        <v>1362.4616213010797</v>
      </c>
      <c r="Q125" s="157">
        <f t="shared" si="50"/>
        <v>1337.6853412958399</v>
      </c>
    </row>
    <row r="126" spans="1:17" ht="12" customHeight="1" x14ac:dyDescent="0.25">
      <c r="A126" s="23" t="s">
        <v>149</v>
      </c>
      <c r="B126" s="156">
        <v>1097.350062851649</v>
      </c>
      <c r="C126" s="156">
        <v>1216.5015819253733</v>
      </c>
      <c r="D126" s="156">
        <v>1243.164741069822</v>
      </c>
      <c r="E126" s="156">
        <v>1328.0049723217846</v>
      </c>
      <c r="F126" s="156">
        <v>1269.914693250983</v>
      </c>
      <c r="G126" s="156">
        <v>1236.6963383507507</v>
      </c>
      <c r="H126" s="156">
        <v>1270.3874987808897</v>
      </c>
      <c r="I126" s="156">
        <v>1285.4719523372255</v>
      </c>
      <c r="J126" s="156">
        <v>1267.2182374512556</v>
      </c>
      <c r="K126" s="156">
        <v>1353.4278507990423</v>
      </c>
      <c r="L126" s="156">
        <v>1527.79102615792</v>
      </c>
      <c r="M126" s="156">
        <v>1294.4546752074334</v>
      </c>
      <c r="N126" s="156">
        <v>1443.5398670777449</v>
      </c>
      <c r="O126" s="156">
        <v>1376.6388715777646</v>
      </c>
      <c r="P126" s="156">
        <v>1354.412902368276</v>
      </c>
      <c r="Q126" s="156">
        <v>1328.6312744708139</v>
      </c>
    </row>
    <row r="127" spans="1:17" ht="12" customHeight="1" x14ac:dyDescent="0.25">
      <c r="A127" s="23" t="s">
        <v>60</v>
      </c>
      <c r="B127" s="156">
        <v>5.3483776025289265</v>
      </c>
      <c r="C127" s="156">
        <v>3.9449173760684526</v>
      </c>
      <c r="D127" s="156">
        <v>4.1188170926291807</v>
      </c>
      <c r="E127" s="156">
        <v>4.344687233543957</v>
      </c>
      <c r="F127" s="156">
        <v>4.3035227090224115</v>
      </c>
      <c r="G127" s="156">
        <v>4.9854250080607247</v>
      </c>
      <c r="H127" s="156">
        <v>5.2114283728686379</v>
      </c>
      <c r="I127" s="156">
        <v>3.7305034315114871</v>
      </c>
      <c r="J127" s="156">
        <v>3.8606817968177838</v>
      </c>
      <c r="K127" s="156">
        <v>6.7293685023045677</v>
      </c>
      <c r="L127" s="156">
        <v>8.2368718307061979</v>
      </c>
      <c r="M127" s="156">
        <v>8.4570379695421973</v>
      </c>
      <c r="N127" s="156">
        <v>10.042988141010964</v>
      </c>
      <c r="O127" s="156">
        <v>9.0831225278911898</v>
      </c>
      <c r="P127" s="156">
        <v>8.0487189328038067</v>
      </c>
      <c r="Q127" s="156">
        <v>9.0540668250260516</v>
      </c>
    </row>
    <row r="128" spans="1:17" ht="12.95" customHeight="1" x14ac:dyDescent="0.25">
      <c r="A128" s="158" t="s">
        <v>112</v>
      </c>
      <c r="B128" s="157">
        <f t="shared" ref="B128:Q128" si="51">B129</f>
        <v>1.2352070840977283</v>
      </c>
      <c r="C128" s="157">
        <f t="shared" si="51"/>
        <v>1.2395833000103864</v>
      </c>
      <c r="D128" s="157">
        <f t="shared" si="51"/>
        <v>1.2805179691954591</v>
      </c>
      <c r="E128" s="157">
        <f t="shared" si="51"/>
        <v>1.2954976770947848</v>
      </c>
      <c r="F128" s="157">
        <f t="shared" si="51"/>
        <v>1.3069310545716359</v>
      </c>
      <c r="G128" s="157">
        <f t="shared" si="51"/>
        <v>1.2943672220605058</v>
      </c>
      <c r="H128" s="157">
        <f t="shared" si="51"/>
        <v>1.3653818885595304</v>
      </c>
      <c r="I128" s="157">
        <f t="shared" si="51"/>
        <v>1.443559591788004</v>
      </c>
      <c r="J128" s="157">
        <f t="shared" si="51"/>
        <v>1.4853304724200376</v>
      </c>
      <c r="K128" s="157">
        <f t="shared" si="51"/>
        <v>1.4944713813290349</v>
      </c>
      <c r="L128" s="157">
        <f t="shared" si="51"/>
        <v>1.5584072319829139</v>
      </c>
      <c r="M128" s="157">
        <f t="shared" si="51"/>
        <v>1.6800043629681567</v>
      </c>
      <c r="N128" s="157">
        <f t="shared" si="51"/>
        <v>1.6897654227856893</v>
      </c>
      <c r="O128" s="157">
        <f t="shared" si="51"/>
        <v>1.768440556308384</v>
      </c>
      <c r="P128" s="157">
        <f t="shared" si="51"/>
        <v>1.6600437017318674</v>
      </c>
      <c r="Q128" s="157">
        <f t="shared" si="51"/>
        <v>1.6118805931036271</v>
      </c>
    </row>
    <row r="129" spans="1:17" ht="12" customHeight="1" x14ac:dyDescent="0.25">
      <c r="A129" s="23" t="s">
        <v>60</v>
      </c>
      <c r="B129" s="156">
        <v>1.2352070840977283</v>
      </c>
      <c r="C129" s="156">
        <v>1.2395833000103864</v>
      </c>
      <c r="D129" s="156">
        <v>1.2805179691954591</v>
      </c>
      <c r="E129" s="156">
        <v>1.2954976770947848</v>
      </c>
      <c r="F129" s="156">
        <v>1.3069310545716359</v>
      </c>
      <c r="G129" s="156">
        <v>1.2943672220605058</v>
      </c>
      <c r="H129" s="156">
        <v>1.3653818885595304</v>
      </c>
      <c r="I129" s="156">
        <v>1.443559591788004</v>
      </c>
      <c r="J129" s="156">
        <v>1.4853304724200376</v>
      </c>
      <c r="K129" s="156">
        <v>1.4944713813290349</v>
      </c>
      <c r="L129" s="156">
        <v>1.5584072319829139</v>
      </c>
      <c r="M129" s="156">
        <v>1.6800043629681567</v>
      </c>
      <c r="N129" s="156">
        <v>1.6897654227856893</v>
      </c>
      <c r="O129" s="156">
        <v>1.768440556308384</v>
      </c>
      <c r="P129" s="156">
        <v>1.6600437017318674</v>
      </c>
      <c r="Q129" s="156">
        <v>1.6118805931036271</v>
      </c>
    </row>
    <row r="130" spans="1:17" ht="12" customHeight="1" x14ac:dyDescent="0.25">
      <c r="A130" s="158" t="s">
        <v>63</v>
      </c>
      <c r="B130" s="157">
        <f>SUM(B131:B132,B135:B136)</f>
        <v>210.27146337674574</v>
      </c>
      <c r="C130" s="157">
        <f t="shared" ref="C130:Q130" si="52">SUM(C131:C132,C135:C136)</f>
        <v>199.67419539459081</v>
      </c>
      <c r="D130" s="157">
        <f t="shared" si="52"/>
        <v>205.80636562820121</v>
      </c>
      <c r="E130" s="157">
        <f t="shared" si="52"/>
        <v>210.37147338062485</v>
      </c>
      <c r="F130" s="157">
        <f t="shared" si="52"/>
        <v>215.77857185445919</v>
      </c>
      <c r="G130" s="157">
        <f t="shared" si="52"/>
        <v>213.4931382340985</v>
      </c>
      <c r="H130" s="157">
        <f t="shared" si="52"/>
        <v>216.20548891832348</v>
      </c>
      <c r="I130" s="157">
        <f t="shared" si="52"/>
        <v>216.91877689288762</v>
      </c>
      <c r="J130" s="157">
        <f t="shared" si="52"/>
        <v>221.9157424571533</v>
      </c>
      <c r="K130" s="157">
        <f t="shared" si="52"/>
        <v>226.27029598881253</v>
      </c>
      <c r="L130" s="157">
        <f t="shared" si="52"/>
        <v>226.0906246449579</v>
      </c>
      <c r="M130" s="157">
        <f t="shared" si="52"/>
        <v>229.04873775175224</v>
      </c>
      <c r="N130" s="157">
        <f t="shared" si="52"/>
        <v>231.41402384646298</v>
      </c>
      <c r="O130" s="157">
        <f t="shared" si="52"/>
        <v>235.03944337645169</v>
      </c>
      <c r="P130" s="157">
        <f t="shared" si="52"/>
        <v>230.86210907008132</v>
      </c>
      <c r="Q130" s="157">
        <f t="shared" si="52"/>
        <v>229.93786832220349</v>
      </c>
    </row>
    <row r="131" spans="1:17" ht="12" customHeight="1" x14ac:dyDescent="0.25">
      <c r="A131" s="167" t="s">
        <v>148</v>
      </c>
      <c r="B131" s="132">
        <v>179.89996098717799</v>
      </c>
      <c r="C131" s="132">
        <v>175.93923592890675</v>
      </c>
      <c r="D131" s="132">
        <v>182.78020273349668</v>
      </c>
      <c r="E131" s="132">
        <v>187.33895356021051</v>
      </c>
      <c r="F131" s="132">
        <v>193.87354354284108</v>
      </c>
      <c r="G131" s="132">
        <v>192.41592108410882</v>
      </c>
      <c r="H131" s="132">
        <v>196.96353356565101</v>
      </c>
      <c r="I131" s="132">
        <v>200.67601344498436</v>
      </c>
      <c r="J131" s="132">
        <v>206.69369928169635</v>
      </c>
      <c r="K131" s="132">
        <v>209.77886686666011</v>
      </c>
      <c r="L131" s="132">
        <v>209.53221984776732</v>
      </c>
      <c r="M131" s="132">
        <v>211.52097546148968</v>
      </c>
      <c r="N131" s="132">
        <v>212.81237324688314</v>
      </c>
      <c r="O131" s="132">
        <v>216.95343581120318</v>
      </c>
      <c r="P131" s="132">
        <v>213.0346555409559</v>
      </c>
      <c r="Q131" s="132">
        <v>211.56276375607271</v>
      </c>
    </row>
    <row r="132" spans="1:17" ht="12" customHeight="1" x14ac:dyDescent="0.25">
      <c r="A132" s="167" t="s">
        <v>147</v>
      </c>
      <c r="B132" s="132">
        <f>SUM(B133:B134)</f>
        <v>1.4665168539575681</v>
      </c>
      <c r="C132" s="132">
        <f t="shared" ref="C132:Q132" si="53">SUM(C133:C134)</f>
        <v>1.4857953390742393</v>
      </c>
      <c r="D132" s="132">
        <f t="shared" si="53"/>
        <v>1.5156219274071947</v>
      </c>
      <c r="E132" s="132">
        <f t="shared" si="53"/>
        <v>1.5261678824474481</v>
      </c>
      <c r="F132" s="132">
        <f t="shared" si="53"/>
        <v>1.5510992993214126</v>
      </c>
      <c r="G132" s="132">
        <f t="shared" si="53"/>
        <v>1.8317942295698944</v>
      </c>
      <c r="H132" s="132">
        <f t="shared" si="53"/>
        <v>2.3464819333694877</v>
      </c>
      <c r="I132" s="132">
        <f t="shared" si="53"/>
        <v>2.3926464643176746</v>
      </c>
      <c r="J132" s="132">
        <f t="shared" si="53"/>
        <v>3.2267954495175659</v>
      </c>
      <c r="K132" s="132">
        <f t="shared" si="53"/>
        <v>3.2583913167856244</v>
      </c>
      <c r="L132" s="132">
        <f t="shared" si="53"/>
        <v>3.7870792603287988</v>
      </c>
      <c r="M132" s="132">
        <f t="shared" si="53"/>
        <v>4.2070841785995317</v>
      </c>
      <c r="N132" s="132">
        <f t="shared" si="53"/>
        <v>4.607452903193388</v>
      </c>
      <c r="O132" s="132">
        <f t="shared" si="53"/>
        <v>5.1641557752449705</v>
      </c>
      <c r="P132" s="132">
        <f t="shared" si="53"/>
        <v>5.5614871671809123</v>
      </c>
      <c r="Q132" s="132">
        <f t="shared" si="53"/>
        <v>6.0526032096851505</v>
      </c>
    </row>
    <row r="133" spans="1:17" ht="12" customHeight="1" x14ac:dyDescent="0.25">
      <c r="A133" s="166" t="s">
        <v>61</v>
      </c>
      <c r="B133" s="165">
        <v>1.3372940482543358</v>
      </c>
      <c r="C133" s="165">
        <v>1.3528221457198413</v>
      </c>
      <c r="D133" s="165">
        <v>1.3799461966811748</v>
      </c>
      <c r="E133" s="165">
        <v>1.3888441180050395</v>
      </c>
      <c r="F133" s="165">
        <v>1.4109732061751852</v>
      </c>
      <c r="G133" s="165">
        <v>1.6653080002879503</v>
      </c>
      <c r="H133" s="165">
        <v>2.1325676534588642</v>
      </c>
      <c r="I133" s="165">
        <v>2.1758042177901298</v>
      </c>
      <c r="J133" s="165">
        <v>2.930083267047507</v>
      </c>
      <c r="K133" s="165">
        <v>2.957542334297472</v>
      </c>
      <c r="L133" s="165">
        <v>3.4359052470848317</v>
      </c>
      <c r="M133" s="165">
        <v>3.8169622085968613</v>
      </c>
      <c r="N133" s="165">
        <v>4.1800814428317494</v>
      </c>
      <c r="O133" s="165">
        <v>4.6875272118595026</v>
      </c>
      <c r="P133" s="165">
        <v>5.0424206510489293</v>
      </c>
      <c r="Q133" s="165">
        <v>5.4903939459917703</v>
      </c>
    </row>
    <row r="134" spans="1:17" ht="12" customHeight="1" x14ac:dyDescent="0.25">
      <c r="A134" s="147" t="s">
        <v>59</v>
      </c>
      <c r="B134" s="164">
        <v>0.12922280570323222</v>
      </c>
      <c r="C134" s="164">
        <v>0.13297319335439811</v>
      </c>
      <c r="D134" s="164">
        <v>0.13567573072601982</v>
      </c>
      <c r="E134" s="164">
        <v>0.13732376444240849</v>
      </c>
      <c r="F134" s="164">
        <v>0.14012609314622734</v>
      </c>
      <c r="G134" s="164">
        <v>0.16648622928194409</v>
      </c>
      <c r="H134" s="164">
        <v>0.21391427991062362</v>
      </c>
      <c r="I134" s="164">
        <v>0.21684224652754469</v>
      </c>
      <c r="J134" s="164">
        <v>0.29671218247005882</v>
      </c>
      <c r="K134" s="164">
        <v>0.30084898248815228</v>
      </c>
      <c r="L134" s="164">
        <v>0.35117401324396702</v>
      </c>
      <c r="M134" s="164">
        <v>0.3901219700026699</v>
      </c>
      <c r="N134" s="164">
        <v>0.42737146036163892</v>
      </c>
      <c r="O134" s="164">
        <v>0.47662856338546827</v>
      </c>
      <c r="P134" s="164">
        <v>0.5190665161319834</v>
      </c>
      <c r="Q134" s="164">
        <v>0.56220926369337998</v>
      </c>
    </row>
    <row r="135" spans="1:17" ht="12" customHeight="1" x14ac:dyDescent="0.25">
      <c r="A135" s="163" t="s">
        <v>142</v>
      </c>
      <c r="B135" s="162">
        <v>28.675230025311848</v>
      </c>
      <c r="C135" s="162">
        <v>22.066013670854144</v>
      </c>
      <c r="D135" s="162">
        <v>21.336662102191575</v>
      </c>
      <c r="E135" s="162">
        <v>21.335212608592897</v>
      </c>
      <c r="F135" s="162">
        <v>20.194869334485524</v>
      </c>
      <c r="G135" s="162">
        <v>19.067057667900102</v>
      </c>
      <c r="H135" s="162">
        <v>16.700256345973017</v>
      </c>
      <c r="I135" s="162">
        <v>13.68975520502406</v>
      </c>
      <c r="J135" s="162">
        <v>11.814400642354352</v>
      </c>
      <c r="K135" s="162">
        <v>13.035443818206048</v>
      </c>
      <c r="L135" s="162">
        <v>12.55075675387757</v>
      </c>
      <c r="M135" s="162">
        <v>13.068201738323875</v>
      </c>
      <c r="N135" s="162">
        <v>13.706760172628501</v>
      </c>
      <c r="O135" s="162">
        <v>12.630373047535242</v>
      </c>
      <c r="P135" s="162">
        <v>11.96340557068026</v>
      </c>
      <c r="Q135" s="162">
        <v>11.990157550502341</v>
      </c>
    </row>
    <row r="136" spans="1:17" ht="12" customHeight="1" x14ac:dyDescent="0.25">
      <c r="A136" s="161" t="s">
        <v>141</v>
      </c>
      <c r="B136" s="160">
        <f t="shared" ref="B136" si="54">SUM(B137:B138)</f>
        <v>0.2297555102983557</v>
      </c>
      <c r="C136" s="160">
        <f t="shared" ref="C136" si="55">SUM(C137:C138)</f>
        <v>0.18315045575569366</v>
      </c>
      <c r="D136" s="160">
        <f t="shared" ref="D136" si="56">SUM(D137:D138)</f>
        <v>0.17387886510575931</v>
      </c>
      <c r="E136" s="160">
        <f t="shared" ref="E136" si="57">SUM(E137:E138)</f>
        <v>0.17113932937396054</v>
      </c>
      <c r="F136" s="160">
        <f t="shared" ref="F136" si="58">SUM(F137:F138)</f>
        <v>0.15905967781117739</v>
      </c>
      <c r="G136" s="160">
        <f t="shared" ref="G136" si="59">SUM(G137:G138)</f>
        <v>0.17836525251968746</v>
      </c>
      <c r="H136" s="160">
        <f t="shared" ref="H136" si="60">SUM(H137:H138)</f>
        <v>0.19521707332997415</v>
      </c>
      <c r="I136" s="160">
        <f t="shared" ref="I136" si="61">SUM(I137:I138)</f>
        <v>0.1603617785615446</v>
      </c>
      <c r="J136" s="160">
        <f t="shared" ref="J136" si="62">SUM(J137:J138)</f>
        <v>0.18084708358502602</v>
      </c>
      <c r="K136" s="160">
        <f t="shared" ref="K136" si="63">SUM(K137:K138)</f>
        <v>0.19759398716071808</v>
      </c>
      <c r="L136" s="160">
        <f t="shared" ref="L136" si="64">SUM(L137:L138)</f>
        <v>0.2205687829842054</v>
      </c>
      <c r="M136" s="160">
        <f t="shared" ref="M136" si="65">SUM(M137:M138)</f>
        <v>0.252476373339166</v>
      </c>
      <c r="N136" s="160">
        <f t="shared" ref="N136" si="66">SUM(N137:N138)</f>
        <v>0.28743752375798481</v>
      </c>
      <c r="O136" s="160">
        <f t="shared" ref="O136" si="67">SUM(O137:O138)</f>
        <v>0.29147874246829897</v>
      </c>
      <c r="P136" s="160">
        <f t="shared" ref="P136" si="68">SUM(P137:P138)</f>
        <v>0.30256079126424817</v>
      </c>
      <c r="Q136" s="160">
        <f t="shared" ref="Q136" si="69">SUM(Q137:Q138)</f>
        <v>0.33234380594329022</v>
      </c>
    </row>
    <row r="137" spans="1:17" ht="12" customHeight="1" x14ac:dyDescent="0.25">
      <c r="A137" s="148" t="s">
        <v>60</v>
      </c>
      <c r="B137" s="156">
        <v>0.21308755201869081</v>
      </c>
      <c r="C137" s="156">
        <v>0.16971655503201616</v>
      </c>
      <c r="D137" s="156">
        <v>0.16108733847373102</v>
      </c>
      <c r="E137" s="156">
        <v>0.1581704282694662</v>
      </c>
      <c r="F137" s="156">
        <v>0.14699947850265593</v>
      </c>
      <c r="G137" s="156">
        <v>0.16502031527519145</v>
      </c>
      <c r="H137" s="156">
        <v>0.18077466016726848</v>
      </c>
      <c r="I137" s="156">
        <v>0.14830380365716292</v>
      </c>
      <c r="J137" s="156">
        <v>0.16738050845852259</v>
      </c>
      <c r="K137" s="156">
        <v>0.18372642842886983</v>
      </c>
      <c r="L137" s="156">
        <v>0.20579460220547455</v>
      </c>
      <c r="M137" s="156">
        <v>0.23570751485300162</v>
      </c>
      <c r="N137" s="156">
        <v>0.2690815692309767</v>
      </c>
      <c r="O137" s="156">
        <v>0.27281605782675783</v>
      </c>
      <c r="P137" s="156">
        <v>0.28319813809311228</v>
      </c>
      <c r="Q137" s="156">
        <v>0.31102753659707161</v>
      </c>
    </row>
    <row r="138" spans="1:17" ht="12" customHeight="1" x14ac:dyDescent="0.25">
      <c r="A138" s="148" t="s">
        <v>59</v>
      </c>
      <c r="B138" s="156">
        <v>1.6667958279664885E-2</v>
      </c>
      <c r="C138" s="156">
        <v>1.3433900723677504E-2</v>
      </c>
      <c r="D138" s="156">
        <v>1.2791526632028283E-2</v>
      </c>
      <c r="E138" s="156">
        <v>1.2968901104494324E-2</v>
      </c>
      <c r="F138" s="156">
        <v>1.2060199308521457E-2</v>
      </c>
      <c r="G138" s="156">
        <v>1.3344937244496006E-2</v>
      </c>
      <c r="H138" s="156">
        <v>1.4442413162705664E-2</v>
      </c>
      <c r="I138" s="156">
        <v>1.2057974904381666E-2</v>
      </c>
      <c r="J138" s="156">
        <v>1.3466575126503422E-2</v>
      </c>
      <c r="K138" s="156">
        <v>1.3867558731848251E-2</v>
      </c>
      <c r="L138" s="156">
        <v>1.4774180778730861E-2</v>
      </c>
      <c r="M138" s="156">
        <v>1.6768858486164381E-2</v>
      </c>
      <c r="N138" s="156">
        <v>1.8355954527008094E-2</v>
      </c>
      <c r="O138" s="156">
        <v>1.8662684641541125E-2</v>
      </c>
      <c r="P138" s="156">
        <v>1.9362653171135905E-2</v>
      </c>
      <c r="Q138" s="156">
        <v>2.1316269346218612E-2</v>
      </c>
    </row>
    <row r="139" spans="1:17" ht="12" customHeight="1" x14ac:dyDescent="0.25">
      <c r="A139" s="158" t="s">
        <v>62</v>
      </c>
      <c r="B139" s="157">
        <f>SUM(B140:B141)</f>
        <v>65.492250196438349</v>
      </c>
      <c r="C139" s="157">
        <f t="shared" ref="C139:Q139" si="70">SUM(C140:C141)</f>
        <v>63.487615259727441</v>
      </c>
      <c r="D139" s="157">
        <f t="shared" si="70"/>
        <v>65.674156633042955</v>
      </c>
      <c r="E139" s="157">
        <f t="shared" si="70"/>
        <v>67.936169902335138</v>
      </c>
      <c r="F139" s="157">
        <f t="shared" si="70"/>
        <v>70.067140759720417</v>
      </c>
      <c r="G139" s="157">
        <f t="shared" si="70"/>
        <v>71.281605453161475</v>
      </c>
      <c r="H139" s="157">
        <f t="shared" si="70"/>
        <v>73.752613168947974</v>
      </c>
      <c r="I139" s="157">
        <f t="shared" si="70"/>
        <v>74.499767013170256</v>
      </c>
      <c r="J139" s="157">
        <f t="shared" si="70"/>
        <v>78.326529888911494</v>
      </c>
      <c r="K139" s="157">
        <f t="shared" si="70"/>
        <v>85.852084908315589</v>
      </c>
      <c r="L139" s="157">
        <f t="shared" si="70"/>
        <v>91.506562969234764</v>
      </c>
      <c r="M139" s="157">
        <f t="shared" si="70"/>
        <v>93.807288321480229</v>
      </c>
      <c r="N139" s="157">
        <f t="shared" si="70"/>
        <v>99.686106862347856</v>
      </c>
      <c r="O139" s="157">
        <f t="shared" si="70"/>
        <v>100.6589071753898</v>
      </c>
      <c r="P139" s="157">
        <f t="shared" si="70"/>
        <v>100.15394533716939</v>
      </c>
      <c r="Q139" s="157">
        <f t="shared" si="70"/>
        <v>100.02063942280931</v>
      </c>
    </row>
    <row r="140" spans="1:17" ht="12" customHeight="1" x14ac:dyDescent="0.25">
      <c r="A140" s="23" t="s">
        <v>57</v>
      </c>
      <c r="B140" s="156">
        <v>0.74769378737930503</v>
      </c>
      <c r="C140" s="156">
        <v>1.4823498093747733</v>
      </c>
      <c r="D140" s="156">
        <v>1.490746407968583</v>
      </c>
      <c r="E140" s="156">
        <v>1.9144499950164431</v>
      </c>
      <c r="F140" s="156">
        <v>1.5012763105422622</v>
      </c>
      <c r="G140" s="156">
        <v>1.8951773589131367</v>
      </c>
      <c r="H140" s="156">
        <v>0.65084844101127304</v>
      </c>
      <c r="I140" s="156">
        <v>1.0715324442014555</v>
      </c>
      <c r="J140" s="156">
        <v>1.8696646546631452</v>
      </c>
      <c r="K140" s="156">
        <v>2.3089610090258916</v>
      </c>
      <c r="L140" s="156">
        <v>1.4685485680143773</v>
      </c>
      <c r="M140" s="156">
        <v>1.1942835998418946</v>
      </c>
      <c r="N140" s="156">
        <v>0.92835158257517614</v>
      </c>
      <c r="O140" s="156">
        <v>1.4538727935314151</v>
      </c>
      <c r="P140" s="156">
        <v>1.4617837639504339</v>
      </c>
      <c r="Q140" s="156">
        <v>1.9635122524360169</v>
      </c>
    </row>
    <row r="141" spans="1:17" ht="12" customHeight="1" x14ac:dyDescent="0.25">
      <c r="A141" s="29" t="s">
        <v>140</v>
      </c>
      <c r="B141" s="57">
        <v>64.744556409059044</v>
      </c>
      <c r="C141" s="57">
        <v>62.005265450352667</v>
      </c>
      <c r="D141" s="57">
        <v>64.183410225074368</v>
      </c>
      <c r="E141" s="57">
        <v>66.021719907318698</v>
      </c>
      <c r="F141" s="57">
        <v>68.56586444917815</v>
      </c>
      <c r="G141" s="57">
        <v>69.386428094248345</v>
      </c>
      <c r="H141" s="57">
        <v>73.101764727936697</v>
      </c>
      <c r="I141" s="57">
        <v>73.428234568968804</v>
      </c>
      <c r="J141" s="57">
        <v>76.456865234248355</v>
      </c>
      <c r="K141" s="57">
        <v>83.543123899289697</v>
      </c>
      <c r="L141" s="57">
        <v>90.03801440122038</v>
      </c>
      <c r="M141" s="57">
        <v>92.613004721638333</v>
      </c>
      <c r="N141" s="57">
        <v>98.757755279772681</v>
      </c>
      <c r="O141" s="57">
        <v>99.205034381858383</v>
      </c>
      <c r="P141" s="57">
        <v>98.692161573218954</v>
      </c>
      <c r="Q141" s="57">
        <v>98.057127170373292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255.72967609838381</v>
      </c>
      <c r="C143" s="168">
        <f t="shared" si="71"/>
        <v>300.06275864866194</v>
      </c>
      <c r="D143" s="168">
        <f t="shared" si="71"/>
        <v>334.34827923577109</v>
      </c>
      <c r="E143" s="168">
        <f t="shared" si="71"/>
        <v>377.69355042009738</v>
      </c>
      <c r="F143" s="168">
        <f t="shared" si="71"/>
        <v>392.62703394918009</v>
      </c>
      <c r="G143" s="168">
        <f t="shared" si="71"/>
        <v>427.73467910868862</v>
      </c>
      <c r="H143" s="168">
        <f t="shared" si="71"/>
        <v>451.22628103497902</v>
      </c>
      <c r="I143" s="168">
        <f t="shared" si="71"/>
        <v>463.82293961390502</v>
      </c>
      <c r="J143" s="168">
        <f t="shared" si="71"/>
        <v>470.71407055320992</v>
      </c>
      <c r="K143" s="168">
        <f t="shared" si="71"/>
        <v>510.89429340261961</v>
      </c>
      <c r="L143" s="168">
        <f t="shared" si="71"/>
        <v>572.95848163852827</v>
      </c>
      <c r="M143" s="168">
        <f t="shared" si="71"/>
        <v>531.70881330640043</v>
      </c>
      <c r="N143" s="168">
        <f t="shared" si="71"/>
        <v>600.26798011485641</v>
      </c>
      <c r="O143" s="168">
        <f t="shared" si="71"/>
        <v>600.40395155132956</v>
      </c>
      <c r="P143" s="168">
        <f t="shared" si="71"/>
        <v>619.112684325847</v>
      </c>
      <c r="Q143" s="168">
        <f t="shared" si="71"/>
        <v>630.85838297686655</v>
      </c>
    </row>
    <row r="144" spans="1:17" ht="12.95" customHeight="1" x14ac:dyDescent="0.25">
      <c r="A144" s="158" t="s">
        <v>65</v>
      </c>
      <c r="B144" s="157">
        <f t="shared" ref="B144:Q144" si="72">B145</f>
        <v>179.25104280183541</v>
      </c>
      <c r="C144" s="157">
        <f t="shared" si="72"/>
        <v>217.64880571788365</v>
      </c>
      <c r="D144" s="157">
        <f t="shared" si="72"/>
        <v>241.5754767747454</v>
      </c>
      <c r="E144" s="157">
        <f t="shared" si="72"/>
        <v>277.76790613707465</v>
      </c>
      <c r="F144" s="157">
        <f t="shared" si="72"/>
        <v>282.27342319116536</v>
      </c>
      <c r="G144" s="157">
        <f t="shared" si="72"/>
        <v>302.77961289582657</v>
      </c>
      <c r="H144" s="157">
        <f t="shared" si="72"/>
        <v>316.81355784690595</v>
      </c>
      <c r="I144" s="157">
        <f t="shared" si="72"/>
        <v>325.34749193040784</v>
      </c>
      <c r="J144" s="157">
        <f t="shared" si="72"/>
        <v>321.1571185719086</v>
      </c>
      <c r="K144" s="157">
        <f t="shared" si="72"/>
        <v>343.30698539540555</v>
      </c>
      <c r="L144" s="157">
        <f t="shared" si="72"/>
        <v>388.86197630522088</v>
      </c>
      <c r="M144" s="157">
        <f t="shared" si="72"/>
        <v>331.59806648634225</v>
      </c>
      <c r="N144" s="157">
        <f t="shared" si="72"/>
        <v>373.91753599430507</v>
      </c>
      <c r="O144" s="157">
        <f t="shared" si="72"/>
        <v>356.28893673513517</v>
      </c>
      <c r="P144" s="157">
        <f t="shared" si="72"/>
        <v>360.5229509228455</v>
      </c>
      <c r="Q144" s="157">
        <f t="shared" si="72"/>
        <v>356.93276520844876</v>
      </c>
    </row>
    <row r="145" spans="1:17" ht="12" customHeight="1" x14ac:dyDescent="0.25">
      <c r="A145" s="23" t="s">
        <v>60</v>
      </c>
      <c r="B145" s="156">
        <v>179.25104280183541</v>
      </c>
      <c r="C145" s="156">
        <v>217.64880571788365</v>
      </c>
      <c r="D145" s="156">
        <v>241.5754767747454</v>
      </c>
      <c r="E145" s="156">
        <v>277.76790613707465</v>
      </c>
      <c r="F145" s="156">
        <v>282.27342319116536</v>
      </c>
      <c r="G145" s="156">
        <v>302.77961289582657</v>
      </c>
      <c r="H145" s="156">
        <v>316.81355784690595</v>
      </c>
      <c r="I145" s="156">
        <v>325.34749193040784</v>
      </c>
      <c r="J145" s="156">
        <v>321.1571185719086</v>
      </c>
      <c r="K145" s="156">
        <v>343.30698539540555</v>
      </c>
      <c r="L145" s="156">
        <v>388.86197630522088</v>
      </c>
      <c r="M145" s="156">
        <v>331.59806648634225</v>
      </c>
      <c r="N145" s="156">
        <v>373.91753599430507</v>
      </c>
      <c r="O145" s="156">
        <v>356.28893673513517</v>
      </c>
      <c r="P145" s="156">
        <v>360.5229509228455</v>
      </c>
      <c r="Q145" s="156">
        <v>356.93276520844876</v>
      </c>
    </row>
    <row r="146" spans="1:17" ht="12.95" customHeight="1" x14ac:dyDescent="0.25">
      <c r="A146" s="158" t="s">
        <v>112</v>
      </c>
      <c r="B146" s="157">
        <f t="shared" ref="B146:Q146" si="73">B147</f>
        <v>2.2627508153710574</v>
      </c>
      <c r="C146" s="157">
        <f t="shared" si="73"/>
        <v>2.4015775357362705</v>
      </c>
      <c r="D146" s="157">
        <f t="shared" si="73"/>
        <v>2.6115048062853043</v>
      </c>
      <c r="E146" s="157">
        <f t="shared" si="73"/>
        <v>2.7955320093360227</v>
      </c>
      <c r="F146" s="157">
        <f t="shared" si="73"/>
        <v>3.0013710479760305</v>
      </c>
      <c r="G146" s="157">
        <f t="shared" si="73"/>
        <v>3.2418365615597917</v>
      </c>
      <c r="H146" s="157">
        <f t="shared" si="73"/>
        <v>3.3785489342461124</v>
      </c>
      <c r="I146" s="157">
        <f t="shared" si="73"/>
        <v>3.4944428156005451</v>
      </c>
      <c r="J146" s="157">
        <f t="shared" si="73"/>
        <v>3.7063630087894692</v>
      </c>
      <c r="K146" s="157">
        <f t="shared" si="73"/>
        <v>3.8125029879202343</v>
      </c>
      <c r="L146" s="157">
        <f t="shared" si="73"/>
        <v>3.8889905733925527</v>
      </c>
      <c r="M146" s="157">
        <f t="shared" si="73"/>
        <v>3.9963676354415281</v>
      </c>
      <c r="N146" s="157">
        <f t="shared" si="73"/>
        <v>4.101066539829926</v>
      </c>
      <c r="O146" s="157">
        <f t="shared" si="73"/>
        <v>4.2664286118289425</v>
      </c>
      <c r="P146" s="157">
        <f t="shared" si="73"/>
        <v>4.3444246571997356</v>
      </c>
      <c r="Q146" s="157">
        <f t="shared" si="73"/>
        <v>4.5711835593239982</v>
      </c>
    </row>
    <row r="147" spans="1:17" ht="12" customHeight="1" x14ac:dyDescent="0.25">
      <c r="A147" s="23" t="s">
        <v>60</v>
      </c>
      <c r="B147" s="156">
        <v>2.2627508153710574</v>
      </c>
      <c r="C147" s="156">
        <v>2.4015775357362705</v>
      </c>
      <c r="D147" s="156">
        <v>2.6115048062853043</v>
      </c>
      <c r="E147" s="156">
        <v>2.7955320093360227</v>
      </c>
      <c r="F147" s="156">
        <v>3.0013710479760305</v>
      </c>
      <c r="G147" s="156">
        <v>3.2418365615597917</v>
      </c>
      <c r="H147" s="156">
        <v>3.3785489342461124</v>
      </c>
      <c r="I147" s="156">
        <v>3.4944428156005451</v>
      </c>
      <c r="J147" s="156">
        <v>3.7063630087894692</v>
      </c>
      <c r="K147" s="156">
        <v>3.8125029879202343</v>
      </c>
      <c r="L147" s="156">
        <v>3.8889905733925527</v>
      </c>
      <c r="M147" s="156">
        <v>3.9963676354415281</v>
      </c>
      <c r="N147" s="156">
        <v>4.101066539829926</v>
      </c>
      <c r="O147" s="156">
        <v>4.2664286118289425</v>
      </c>
      <c r="P147" s="156">
        <v>4.3444246571997356</v>
      </c>
      <c r="Q147" s="156">
        <v>4.5711835593239982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58.966833239450821</v>
      </c>
      <c r="C148" s="157">
        <f t="shared" si="74"/>
        <v>63.476129861646029</v>
      </c>
      <c r="D148" s="157">
        <f t="shared" si="74"/>
        <v>71.476468652295821</v>
      </c>
      <c r="E148" s="157">
        <f t="shared" si="74"/>
        <v>76.433820902792178</v>
      </c>
      <c r="F148" s="157">
        <f t="shared" si="74"/>
        <v>84.461380971183729</v>
      </c>
      <c r="G148" s="157">
        <f t="shared" si="74"/>
        <v>95.603748836469762</v>
      </c>
      <c r="H148" s="157">
        <f t="shared" si="74"/>
        <v>102.78040692885682</v>
      </c>
      <c r="I148" s="157">
        <f t="shared" si="74"/>
        <v>105.22229481818665</v>
      </c>
      <c r="J148" s="157">
        <f t="shared" si="74"/>
        <v>113.6299431029145</v>
      </c>
      <c r="K148" s="157">
        <f t="shared" si="74"/>
        <v>127.38046958384953</v>
      </c>
      <c r="L148" s="157">
        <f t="shared" si="74"/>
        <v>139.79463057038791</v>
      </c>
      <c r="M148" s="157">
        <f t="shared" si="74"/>
        <v>152.01111180504591</v>
      </c>
      <c r="N148" s="157">
        <f t="shared" si="74"/>
        <v>171.85026249283194</v>
      </c>
      <c r="O148" s="157">
        <f t="shared" si="74"/>
        <v>185.47701171156163</v>
      </c>
      <c r="P148" s="157">
        <f t="shared" si="74"/>
        <v>196.5945489575021</v>
      </c>
      <c r="Q148" s="157">
        <f t="shared" si="74"/>
        <v>207.77772678414021</v>
      </c>
    </row>
    <row r="149" spans="1:17" ht="12" customHeight="1" x14ac:dyDescent="0.25">
      <c r="A149" s="167" t="s">
        <v>144</v>
      </c>
      <c r="B149" s="132">
        <v>0.41946676669111899</v>
      </c>
      <c r="C149" s="132">
        <v>0.4523013638531761</v>
      </c>
      <c r="D149" s="132">
        <v>0.4630352115580228</v>
      </c>
      <c r="E149" s="132">
        <v>0.47085962071419796</v>
      </c>
      <c r="F149" s="132">
        <v>0.48404584024501335</v>
      </c>
      <c r="G149" s="132">
        <v>0.49458201567001642</v>
      </c>
      <c r="H149" s="132">
        <v>0.4904484843460698</v>
      </c>
      <c r="I149" s="132">
        <v>0.49377551079084092</v>
      </c>
      <c r="J149" s="132">
        <v>0.55505287350767951</v>
      </c>
      <c r="K149" s="132">
        <v>0.57514893066411021</v>
      </c>
      <c r="L149" s="132">
        <v>0.55246235420092604</v>
      </c>
      <c r="M149" s="132">
        <v>0.43376885401628851</v>
      </c>
      <c r="N149" s="132">
        <v>0.30315053352800808</v>
      </c>
      <c r="O149" s="132">
        <v>0.24076941761243517</v>
      </c>
      <c r="P149" s="132">
        <v>0.22540579918306447</v>
      </c>
      <c r="Q149" s="132">
        <v>0.17239671929849829</v>
      </c>
    </row>
    <row r="150" spans="1:17" ht="12" customHeight="1" x14ac:dyDescent="0.25">
      <c r="A150" s="167" t="s">
        <v>143</v>
      </c>
      <c r="B150" s="132">
        <f t="shared" ref="B150:C150" si="75">SUM(B151:B152)</f>
        <v>3.4043407338159508E-3</v>
      </c>
      <c r="C150" s="132">
        <f t="shared" si="75"/>
        <v>3.6926993720874583E-3</v>
      </c>
      <c r="D150" s="132">
        <f t="shared" ref="D150" si="76">SUM(D151:D152)</f>
        <v>3.6577996682768369E-3</v>
      </c>
      <c r="E150" s="132">
        <f t="shared" ref="E150" si="77">SUM(E151:E152)</f>
        <v>3.6240331784850618E-3</v>
      </c>
      <c r="F150" s="132">
        <f t="shared" ref="F150" si="78">SUM(F151:F152)</f>
        <v>3.9151854323960346E-3</v>
      </c>
      <c r="G150" s="132">
        <f t="shared" ref="G150" si="79">SUM(G151:G152)</f>
        <v>4.5385434233814435E-3</v>
      </c>
      <c r="H150" s="132">
        <f t="shared" ref="H150" si="80">SUM(H151:H152)</f>
        <v>5.785320649136963E-3</v>
      </c>
      <c r="I150" s="132">
        <f t="shared" ref="I150" si="81">SUM(I151:I152)</f>
        <v>5.7513412910164428E-3</v>
      </c>
      <c r="J150" s="132">
        <f t="shared" ref="J150" si="82">SUM(J151:J152)</f>
        <v>8.5633733777189976E-3</v>
      </c>
      <c r="K150" s="132">
        <f t="shared" ref="K150" si="83">SUM(K151:K152)</f>
        <v>8.7887516106833832E-3</v>
      </c>
      <c r="L150" s="132">
        <f t="shared" ref="L150" si="84">SUM(L151:L152)</f>
        <v>9.601939983335115E-3</v>
      </c>
      <c r="M150" s="132">
        <f t="shared" ref="M150" si="85">SUM(M151:M152)</f>
        <v>8.4437131829642204E-3</v>
      </c>
      <c r="N150" s="132">
        <f t="shared" ref="N150" si="86">SUM(N151:N152)</f>
        <v>6.2740935088386202E-3</v>
      </c>
      <c r="O150" s="132">
        <f t="shared" ref="O150" si="87">SUM(O151:O152)</f>
        <v>5.6595960400880703E-3</v>
      </c>
      <c r="P150" s="132">
        <f t="shared" ref="P150" si="88">SUM(P151:P152)</f>
        <v>5.6430451430186292E-3</v>
      </c>
      <c r="Q150" s="132">
        <f t="shared" ref="Q150" si="89">SUM(Q151:Q152)</f>
        <v>4.6195525078272202E-3</v>
      </c>
    </row>
    <row r="151" spans="1:17" ht="12" customHeight="1" x14ac:dyDescent="0.25">
      <c r="A151" s="166" t="s">
        <v>57</v>
      </c>
      <c r="B151" s="165">
        <v>3.1993227967967025E-3</v>
      </c>
      <c r="C151" s="165">
        <v>3.4684612719957245E-3</v>
      </c>
      <c r="D151" s="165">
        <v>3.4337442654865324E-3</v>
      </c>
      <c r="E151" s="165">
        <v>3.400080412159414E-3</v>
      </c>
      <c r="F151" s="165">
        <v>3.6711341816333741E-3</v>
      </c>
      <c r="G151" s="165">
        <v>4.2537429334074429E-3</v>
      </c>
      <c r="H151" s="165">
        <v>5.419689936157073E-3</v>
      </c>
      <c r="I151" s="165">
        <v>5.3889981386310171E-3</v>
      </c>
      <c r="J151" s="165">
        <v>8.0141323982392508E-3</v>
      </c>
      <c r="K151" s="165">
        <v>8.2210737678591866E-3</v>
      </c>
      <c r="L151" s="165">
        <v>8.9771110554488168E-3</v>
      </c>
      <c r="M151" s="165">
        <v>7.9014866211361504E-3</v>
      </c>
      <c r="N151" s="165">
        <v>5.8737455366028929E-3</v>
      </c>
      <c r="O151" s="165">
        <v>5.2995442463605888E-3</v>
      </c>
      <c r="P151" s="165">
        <v>5.2844774917012978E-3</v>
      </c>
      <c r="Q151" s="165">
        <v>4.3259399823972122E-3</v>
      </c>
    </row>
    <row r="152" spans="1:17" ht="12" customHeight="1" x14ac:dyDescent="0.25">
      <c r="A152" s="147" t="s">
        <v>59</v>
      </c>
      <c r="B152" s="164">
        <v>2.0501793701924829E-4</v>
      </c>
      <c r="C152" s="164">
        <v>2.2423810009173371E-4</v>
      </c>
      <c r="D152" s="164">
        <v>2.2405540279030441E-4</v>
      </c>
      <c r="E152" s="164">
        <v>2.2395276632564766E-4</v>
      </c>
      <c r="F152" s="164">
        <v>2.4405125076266013E-4</v>
      </c>
      <c r="G152" s="164">
        <v>2.8480048997400016E-4</v>
      </c>
      <c r="H152" s="164">
        <v>3.6563071297989017E-4</v>
      </c>
      <c r="I152" s="164">
        <v>3.6234315238542578E-4</v>
      </c>
      <c r="J152" s="164">
        <v>5.4924097947974665E-4</v>
      </c>
      <c r="K152" s="164">
        <v>5.6767784282419731E-4</v>
      </c>
      <c r="L152" s="164">
        <v>6.248289278862983E-4</v>
      </c>
      <c r="M152" s="164">
        <v>5.4222656182806978E-4</v>
      </c>
      <c r="N152" s="164">
        <v>4.0034797223572748E-4</v>
      </c>
      <c r="O152" s="164">
        <v>3.6005179372748149E-4</v>
      </c>
      <c r="P152" s="164">
        <v>3.585676513173313E-4</v>
      </c>
      <c r="Q152" s="164">
        <v>2.9361252543000837E-4</v>
      </c>
    </row>
    <row r="153" spans="1:17" ht="12" customHeight="1" x14ac:dyDescent="0.25">
      <c r="A153" s="163" t="s">
        <v>142</v>
      </c>
      <c r="B153" s="162">
        <v>58.078516467251731</v>
      </c>
      <c r="C153" s="162">
        <v>62.501533749194479</v>
      </c>
      <c r="D153" s="162">
        <v>70.435809259916283</v>
      </c>
      <c r="E153" s="162">
        <v>75.354841972460861</v>
      </c>
      <c r="F153" s="162">
        <v>83.317332303135089</v>
      </c>
      <c r="G153" s="162">
        <v>94.223134148308034</v>
      </c>
      <c r="H153" s="162">
        <v>101.1021625743742</v>
      </c>
      <c r="I153" s="162">
        <v>103.50921213602219</v>
      </c>
      <c r="J153" s="162">
        <v>111.36057279272863</v>
      </c>
      <c r="K153" s="162">
        <v>124.902633977853</v>
      </c>
      <c r="L153" s="162">
        <v>136.82767444317531</v>
      </c>
      <c r="M153" s="162">
        <v>148.69490171857868</v>
      </c>
      <c r="N153" s="162">
        <v>168.01573165839892</v>
      </c>
      <c r="O153" s="162">
        <v>181.05115867139153</v>
      </c>
      <c r="P153" s="162">
        <v>191.52034851720848</v>
      </c>
      <c r="Q153" s="162">
        <v>201.99938983806101</v>
      </c>
    </row>
    <row r="154" spans="1:17" ht="12" customHeight="1" x14ac:dyDescent="0.25">
      <c r="A154" s="161" t="s">
        <v>141</v>
      </c>
      <c r="B154" s="160">
        <f t="shared" ref="B154:C154" si="90">SUM(B155:B156)</f>
        <v>0.46544566477415977</v>
      </c>
      <c r="C154" s="160">
        <f t="shared" si="90"/>
        <v>0.51860204922628894</v>
      </c>
      <c r="D154" s="160">
        <f t="shared" ref="D154" si="91">SUM(D155:D156)</f>
        <v>0.57396638115324694</v>
      </c>
      <c r="E154" s="160">
        <f t="shared" ref="E154" si="92">SUM(E155:E156)</f>
        <v>0.60449527643863576</v>
      </c>
      <c r="F154" s="160">
        <f t="shared" ref="F154" si="93">SUM(F155:F156)</f>
        <v>0.65608764237123063</v>
      </c>
      <c r="G154" s="160">
        <f t="shared" ref="G154" si="94">SUM(G155:G156)</f>
        <v>0.88149412906833335</v>
      </c>
      <c r="H154" s="160">
        <f t="shared" ref="H154" si="95">SUM(H155:H156)</f>
        <v>1.1820105494873963</v>
      </c>
      <c r="I154" s="160">
        <f t="shared" ref="I154" si="96">SUM(I155:I156)</f>
        <v>1.213555830082607</v>
      </c>
      <c r="J154" s="160">
        <f t="shared" ref="J154" si="97">SUM(J155:J156)</f>
        <v>1.7057540633004562</v>
      </c>
      <c r="K154" s="160">
        <f t="shared" ref="K154" si="98">SUM(K155:K156)</f>
        <v>1.8938979237217368</v>
      </c>
      <c r="L154" s="160">
        <f t="shared" ref="L154" si="99">SUM(L155:L156)</f>
        <v>2.4048918330283344</v>
      </c>
      <c r="M154" s="160">
        <f t="shared" ref="M154" si="100">SUM(M155:M156)</f>
        <v>2.873997519267991</v>
      </c>
      <c r="N154" s="160">
        <f t="shared" ref="N154" si="101">SUM(N155:N156)</f>
        <v>3.5251062073961812</v>
      </c>
      <c r="O154" s="160">
        <f t="shared" ref="O154" si="102">SUM(O155:O156)</f>
        <v>4.179424026517581</v>
      </c>
      <c r="P154" s="160">
        <f t="shared" ref="P154" si="103">SUM(P155:P156)</f>
        <v>4.8431515959675258</v>
      </c>
      <c r="Q154" s="160">
        <f t="shared" ref="Q154" si="104">SUM(Q155:Q156)</f>
        <v>5.6013206742728636</v>
      </c>
    </row>
    <row r="155" spans="1:17" ht="12" customHeight="1" x14ac:dyDescent="0.25">
      <c r="A155" s="148" t="s">
        <v>60</v>
      </c>
      <c r="B155" s="156">
        <v>0.43167921054708958</v>
      </c>
      <c r="C155" s="156">
        <v>0.48056311333800028</v>
      </c>
      <c r="D155" s="156">
        <v>0.53174212206376503</v>
      </c>
      <c r="E155" s="156">
        <v>0.55868675605384421</v>
      </c>
      <c r="F155" s="156">
        <v>0.60634186242410837</v>
      </c>
      <c r="G155" s="156">
        <v>0.81554247274721137</v>
      </c>
      <c r="H155" s="156">
        <v>1.0945638706330392</v>
      </c>
      <c r="I155" s="156">
        <v>1.1223057462068773</v>
      </c>
      <c r="J155" s="156">
        <v>1.5787370012311399</v>
      </c>
      <c r="K155" s="156">
        <v>1.7609802116661855</v>
      </c>
      <c r="L155" s="156">
        <v>2.2438069042648734</v>
      </c>
      <c r="M155" s="156">
        <v>2.6831136870392576</v>
      </c>
      <c r="N155" s="156">
        <v>3.2999905426080316</v>
      </c>
      <c r="O155" s="156">
        <v>3.9118255322683453</v>
      </c>
      <c r="P155" s="156">
        <v>4.5332097022538393</v>
      </c>
      <c r="Q155" s="156">
        <v>5.2420563881567057</v>
      </c>
    </row>
    <row r="156" spans="1:17" ht="12" customHeight="1" x14ac:dyDescent="0.25">
      <c r="A156" s="148" t="s">
        <v>59</v>
      </c>
      <c r="B156" s="156">
        <v>3.3766454227070197E-2</v>
      </c>
      <c r="C156" s="156">
        <v>3.8038935888288654E-2</v>
      </c>
      <c r="D156" s="156">
        <v>4.2224259089481908E-2</v>
      </c>
      <c r="E156" s="156">
        <v>4.5808520384791565E-2</v>
      </c>
      <c r="F156" s="156">
        <v>4.9745779947122218E-2</v>
      </c>
      <c r="G156" s="156">
        <v>6.5951656321122043E-2</v>
      </c>
      <c r="H156" s="156">
        <v>8.7446678854357113E-2</v>
      </c>
      <c r="I156" s="156">
        <v>9.1250083875729721E-2</v>
      </c>
      <c r="J156" s="156">
        <v>0.12701706206931623</v>
      </c>
      <c r="K156" s="156">
        <v>0.13291771205555139</v>
      </c>
      <c r="L156" s="156">
        <v>0.1610849287634612</v>
      </c>
      <c r="M156" s="156">
        <v>0.19088383222873345</v>
      </c>
      <c r="N156" s="156">
        <v>0.22511566478814946</v>
      </c>
      <c r="O156" s="156">
        <v>0.26759849424923593</v>
      </c>
      <c r="P156" s="156">
        <v>0.30994189371368663</v>
      </c>
      <c r="Q156" s="156">
        <v>0.35926428611615824</v>
      </c>
    </row>
    <row r="157" spans="1:17" ht="12" customHeight="1" x14ac:dyDescent="0.25">
      <c r="A157" s="158" t="s">
        <v>62</v>
      </c>
      <c r="B157" s="157">
        <f t="shared" ref="B157:Q157" si="105">SUM(B158:B159)</f>
        <v>15.249049241726516</v>
      </c>
      <c r="C157" s="157">
        <f t="shared" si="105"/>
        <v>16.536245533395991</v>
      </c>
      <c r="D157" s="157">
        <f t="shared" si="105"/>
        <v>18.684829002444612</v>
      </c>
      <c r="E157" s="157">
        <f t="shared" si="105"/>
        <v>20.69629137089451</v>
      </c>
      <c r="F157" s="157">
        <f t="shared" si="105"/>
        <v>22.890858738855002</v>
      </c>
      <c r="G157" s="157">
        <f t="shared" si="105"/>
        <v>26.109480814832466</v>
      </c>
      <c r="H157" s="157">
        <f t="shared" si="105"/>
        <v>28.253767324970095</v>
      </c>
      <c r="I157" s="157">
        <f t="shared" si="105"/>
        <v>29.758710049709958</v>
      </c>
      <c r="J157" s="157">
        <f t="shared" si="105"/>
        <v>32.220645869597313</v>
      </c>
      <c r="K157" s="157">
        <f t="shared" si="105"/>
        <v>36.394335435444312</v>
      </c>
      <c r="L157" s="157">
        <f t="shared" si="105"/>
        <v>40.412884189526899</v>
      </c>
      <c r="M157" s="157">
        <f t="shared" si="105"/>
        <v>44.103267379570738</v>
      </c>
      <c r="N157" s="157">
        <f t="shared" si="105"/>
        <v>50.399115087889577</v>
      </c>
      <c r="O157" s="157">
        <f t="shared" si="105"/>
        <v>54.371574492803795</v>
      </c>
      <c r="P157" s="157">
        <f t="shared" si="105"/>
        <v>57.650759788299609</v>
      </c>
      <c r="Q157" s="157">
        <f t="shared" si="105"/>
        <v>61.57670742495359</v>
      </c>
    </row>
    <row r="158" spans="1:17" ht="12" customHeight="1" x14ac:dyDescent="0.25">
      <c r="A158" s="23" t="s">
        <v>57</v>
      </c>
      <c r="B158" s="156">
        <v>0.17402400231523399</v>
      </c>
      <c r="C158" s="156">
        <v>0.38621039195408247</v>
      </c>
      <c r="D158" s="156">
        <v>0.42420691960189572</v>
      </c>
      <c r="E158" s="156">
        <v>0.58333815246650278</v>
      </c>
      <c r="F158" s="156">
        <v>0.49025751601020162</v>
      </c>
      <c r="G158" s="156">
        <v>0.69358794431821724</v>
      </c>
      <c r="H158" s="156">
        <v>0.2495686304641779</v>
      </c>
      <c r="I158" s="156">
        <v>0.42798602795194485</v>
      </c>
      <c r="J158" s="156">
        <v>0.76779264893377508</v>
      </c>
      <c r="K158" s="156">
        <v>0.97781041307003957</v>
      </c>
      <c r="L158" s="156">
        <v>0.64878466152378766</v>
      </c>
      <c r="M158" s="156">
        <v>0.56190009798993878</v>
      </c>
      <c r="N158" s="156">
        <v>0.46981429766710403</v>
      </c>
      <c r="O158" s="156">
        <v>0.78593287292695624</v>
      </c>
      <c r="P158" s="156">
        <v>0.84100409293964429</v>
      </c>
      <c r="Q158" s="156">
        <v>1.2073711978976367</v>
      </c>
    </row>
    <row r="159" spans="1:17" ht="12" customHeight="1" x14ac:dyDescent="0.25">
      <c r="A159" s="29" t="s">
        <v>140</v>
      </c>
      <c r="B159" s="57">
        <v>15.075025239411282</v>
      </c>
      <c r="C159" s="57">
        <v>16.150035141441908</v>
      </c>
      <c r="D159" s="57">
        <v>18.260622082842715</v>
      </c>
      <c r="E159" s="57">
        <v>20.112953218428007</v>
      </c>
      <c r="F159" s="57">
        <v>22.400601222844799</v>
      </c>
      <c r="G159" s="57">
        <v>25.415892870514249</v>
      </c>
      <c r="H159" s="57">
        <v>28.004198694505916</v>
      </c>
      <c r="I159" s="57">
        <v>29.330724021758012</v>
      </c>
      <c r="J159" s="57">
        <v>31.452853220663538</v>
      </c>
      <c r="K159" s="57">
        <v>35.416525022374273</v>
      </c>
      <c r="L159" s="57">
        <v>39.764099528003115</v>
      </c>
      <c r="M159" s="57">
        <v>43.541367281580797</v>
      </c>
      <c r="N159" s="57">
        <v>49.92930079022247</v>
      </c>
      <c r="O159" s="57">
        <v>53.585641619876839</v>
      </c>
      <c r="P159" s="57">
        <v>56.809755695359968</v>
      </c>
      <c r="Q159" s="57">
        <v>60.369336227055953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607.98543882860361</v>
      </c>
      <c r="C161" s="168">
        <f t="shared" ref="C161:Q161" si="106">SUM(C162,C164,C166,C175)</f>
        <v>653.39727011030504</v>
      </c>
      <c r="D161" s="168">
        <f t="shared" si="106"/>
        <v>636.93062645614043</v>
      </c>
      <c r="E161" s="168">
        <f t="shared" si="106"/>
        <v>638.93456274944219</v>
      </c>
      <c r="F161" s="168">
        <f t="shared" si="106"/>
        <v>590.5931580771678</v>
      </c>
      <c r="G161" s="168">
        <f t="shared" si="106"/>
        <v>580.63762974481847</v>
      </c>
      <c r="H161" s="168">
        <f t="shared" si="106"/>
        <v>570.15691052465434</v>
      </c>
      <c r="I161" s="168">
        <f t="shared" si="106"/>
        <v>543.51988460288794</v>
      </c>
      <c r="J161" s="168">
        <f t="shared" si="106"/>
        <v>494.07363424539602</v>
      </c>
      <c r="K161" s="168">
        <f t="shared" si="106"/>
        <v>499.77701469181187</v>
      </c>
      <c r="L161" s="168">
        <f t="shared" si="106"/>
        <v>542.41544303277863</v>
      </c>
      <c r="M161" s="168">
        <f t="shared" si="106"/>
        <v>458.28012408641388</v>
      </c>
      <c r="N161" s="168">
        <f t="shared" si="106"/>
        <v>464.79485315422318</v>
      </c>
      <c r="O161" s="168">
        <f t="shared" si="106"/>
        <v>414.70317864605153</v>
      </c>
      <c r="P161" s="168">
        <f t="shared" si="106"/>
        <v>401.79172459585402</v>
      </c>
      <c r="Q161" s="168">
        <f t="shared" si="106"/>
        <v>379.51959685802188</v>
      </c>
    </row>
    <row r="162" spans="1:17" ht="12.95" customHeight="1" x14ac:dyDescent="0.25">
      <c r="A162" s="158" t="s">
        <v>65</v>
      </c>
      <c r="B162" s="157">
        <f t="shared" ref="B162:Q162" si="107">B163</f>
        <v>481.29156169123308</v>
      </c>
      <c r="C162" s="157">
        <f t="shared" si="107"/>
        <v>529.52366753379533</v>
      </c>
      <c r="D162" s="157">
        <f t="shared" si="107"/>
        <v>514.61503875364895</v>
      </c>
      <c r="E162" s="157">
        <f t="shared" si="107"/>
        <v>522.50548052057218</v>
      </c>
      <c r="F162" s="157">
        <f t="shared" si="107"/>
        <v>475.37505519508778</v>
      </c>
      <c r="G162" s="157">
        <f t="shared" si="107"/>
        <v>464.21755968424708</v>
      </c>
      <c r="H162" s="157">
        <f t="shared" si="107"/>
        <v>455.06781766694439</v>
      </c>
      <c r="I162" s="157">
        <f t="shared" si="107"/>
        <v>434.29589387142619</v>
      </c>
      <c r="J162" s="157">
        <f t="shared" si="107"/>
        <v>388.99307255457484</v>
      </c>
      <c r="K162" s="157">
        <f t="shared" si="107"/>
        <v>394.53851115404223</v>
      </c>
      <c r="L162" s="157">
        <f t="shared" si="107"/>
        <v>434.64813216956969</v>
      </c>
      <c r="M162" s="157">
        <f t="shared" si="107"/>
        <v>352.70946265320759</v>
      </c>
      <c r="N162" s="157">
        <f t="shared" si="107"/>
        <v>362.593561378125</v>
      </c>
      <c r="O162" s="157">
        <f t="shared" si="107"/>
        <v>318.56366097140102</v>
      </c>
      <c r="P162" s="157">
        <f t="shared" si="107"/>
        <v>308.6305607564891</v>
      </c>
      <c r="Q162" s="157">
        <f t="shared" si="107"/>
        <v>290.55238820881982</v>
      </c>
    </row>
    <row r="163" spans="1:17" ht="12" customHeight="1" x14ac:dyDescent="0.25">
      <c r="A163" s="23" t="s">
        <v>60</v>
      </c>
      <c r="B163" s="57">
        <v>481.29156169123308</v>
      </c>
      <c r="C163" s="57">
        <v>529.52366753379533</v>
      </c>
      <c r="D163" s="57">
        <v>514.61503875364895</v>
      </c>
      <c r="E163" s="57">
        <v>522.50548052057218</v>
      </c>
      <c r="F163" s="57">
        <v>475.37505519508778</v>
      </c>
      <c r="G163" s="57">
        <v>464.21755968424708</v>
      </c>
      <c r="H163" s="57">
        <v>455.06781766694439</v>
      </c>
      <c r="I163" s="57">
        <v>434.29589387142619</v>
      </c>
      <c r="J163" s="57">
        <v>388.99307255457484</v>
      </c>
      <c r="K163" s="57">
        <v>394.53851115404223</v>
      </c>
      <c r="L163" s="57">
        <v>434.64813216956969</v>
      </c>
      <c r="M163" s="57">
        <v>352.70946265320759</v>
      </c>
      <c r="N163" s="57">
        <v>362.593561378125</v>
      </c>
      <c r="O163" s="57">
        <v>318.56366097140102</v>
      </c>
      <c r="P163" s="57">
        <v>308.6305607564891</v>
      </c>
      <c r="Q163" s="57">
        <v>290.55238820881982</v>
      </c>
    </row>
    <row r="164" spans="1:17" ht="12.95" customHeight="1" x14ac:dyDescent="0.25">
      <c r="A164" s="158" t="s">
        <v>112</v>
      </c>
      <c r="B164" s="157">
        <f t="shared" ref="B164:Q164" si="108">B165</f>
        <v>0.48903751918971333</v>
      </c>
      <c r="C164" s="157">
        <f t="shared" si="108"/>
        <v>0.49799377298816455</v>
      </c>
      <c r="D164" s="157">
        <f t="shared" si="108"/>
        <v>0.49600275498378987</v>
      </c>
      <c r="E164" s="157">
        <f t="shared" si="108"/>
        <v>0.47594775240641146</v>
      </c>
      <c r="F164" s="157">
        <f t="shared" si="108"/>
        <v>0.46163218052451932</v>
      </c>
      <c r="G164" s="157">
        <f t="shared" si="108"/>
        <v>0.45687670720807455</v>
      </c>
      <c r="H164" s="157">
        <f t="shared" si="108"/>
        <v>0.46538845966253617</v>
      </c>
      <c r="I164" s="157">
        <f t="shared" si="108"/>
        <v>0.47452575138523256</v>
      </c>
      <c r="J164" s="157">
        <f t="shared" si="108"/>
        <v>0.44127985843253881</v>
      </c>
      <c r="K164" s="157">
        <f t="shared" si="108"/>
        <v>0.40678941445022282</v>
      </c>
      <c r="L164" s="157">
        <f t="shared" si="108"/>
        <v>0.41273958896535673</v>
      </c>
      <c r="M164" s="157">
        <f t="shared" si="108"/>
        <v>0.42733327883039124</v>
      </c>
      <c r="N164" s="157">
        <f t="shared" si="108"/>
        <v>0.39928404455366534</v>
      </c>
      <c r="O164" s="157">
        <f t="shared" si="108"/>
        <v>0.39080939544073939</v>
      </c>
      <c r="P164" s="157">
        <f t="shared" si="108"/>
        <v>0.35594153066282325</v>
      </c>
      <c r="Q164" s="157">
        <f t="shared" si="108"/>
        <v>0.33127267055287291</v>
      </c>
    </row>
    <row r="165" spans="1:17" ht="12" customHeight="1" x14ac:dyDescent="0.25">
      <c r="A165" s="23" t="s">
        <v>60</v>
      </c>
      <c r="B165" s="156">
        <v>0.48903751918971333</v>
      </c>
      <c r="C165" s="156">
        <v>0.49799377298816455</v>
      </c>
      <c r="D165" s="156">
        <v>0.49600275498378987</v>
      </c>
      <c r="E165" s="156">
        <v>0.47594775240641146</v>
      </c>
      <c r="F165" s="156">
        <v>0.46163218052451932</v>
      </c>
      <c r="G165" s="156">
        <v>0.45687670720807455</v>
      </c>
      <c r="H165" s="156">
        <v>0.46538845966253617</v>
      </c>
      <c r="I165" s="156">
        <v>0.47452575138523256</v>
      </c>
      <c r="J165" s="156">
        <v>0.44127985843253881</v>
      </c>
      <c r="K165" s="156">
        <v>0.40678941445022282</v>
      </c>
      <c r="L165" s="156">
        <v>0.41273958896535673</v>
      </c>
      <c r="M165" s="156">
        <v>0.42733327883039124</v>
      </c>
      <c r="N165" s="156">
        <v>0.39928404455366534</v>
      </c>
      <c r="O165" s="156">
        <v>0.39080939544073939</v>
      </c>
      <c r="P165" s="156">
        <v>0.35594153066282325</v>
      </c>
      <c r="Q165" s="156">
        <v>0.33127267055287291</v>
      </c>
    </row>
    <row r="166" spans="1:17" ht="12" customHeight="1" x14ac:dyDescent="0.25">
      <c r="A166" s="158" t="s">
        <v>63</v>
      </c>
      <c r="B166" s="157">
        <f>SUM(B167:B168,B171:B172)</f>
        <v>100.27363207117891</v>
      </c>
      <c r="C166" s="157">
        <f t="shared" ref="C166:Q166" si="109">SUM(C167:C168,C171:C172)</f>
        <v>97.820850564456563</v>
      </c>
      <c r="D166" s="157">
        <f t="shared" si="109"/>
        <v>96.461880422732094</v>
      </c>
      <c r="E166" s="157">
        <f t="shared" si="109"/>
        <v>91.107337927280639</v>
      </c>
      <c r="F166" s="157">
        <f t="shared" si="109"/>
        <v>90.144648603916835</v>
      </c>
      <c r="G166" s="157">
        <f t="shared" si="109"/>
        <v>90.953910571335783</v>
      </c>
      <c r="H166" s="157">
        <f t="shared" si="109"/>
        <v>89.811249431228305</v>
      </c>
      <c r="I166" s="157">
        <f t="shared" si="109"/>
        <v>84.728566648339111</v>
      </c>
      <c r="J166" s="157">
        <f t="shared" si="109"/>
        <v>81.531043550792447</v>
      </c>
      <c r="K166" s="157">
        <f t="shared" si="109"/>
        <v>81.526842153293586</v>
      </c>
      <c r="L166" s="157">
        <f t="shared" si="109"/>
        <v>83.259022241980247</v>
      </c>
      <c r="M166" s="157">
        <f t="shared" si="109"/>
        <v>81.46695708121797</v>
      </c>
      <c r="N166" s="157">
        <f t="shared" si="109"/>
        <v>78.673754697779913</v>
      </c>
      <c r="O166" s="157">
        <f t="shared" si="109"/>
        <v>74.004196041642075</v>
      </c>
      <c r="P166" s="157">
        <f t="shared" si="109"/>
        <v>71.739169520590593</v>
      </c>
      <c r="Q166" s="157">
        <f t="shared" si="109"/>
        <v>68.362136034731463</v>
      </c>
    </row>
    <row r="167" spans="1:17" ht="12" customHeight="1" x14ac:dyDescent="0.25">
      <c r="A167" s="167" t="s">
        <v>144</v>
      </c>
      <c r="B167" s="132">
        <v>0.7130935033749024</v>
      </c>
      <c r="C167" s="132">
        <v>0.76831672419056152</v>
      </c>
      <c r="D167" s="132">
        <v>0.78663959536598915</v>
      </c>
      <c r="E167" s="132">
        <v>0.80022094548802425</v>
      </c>
      <c r="F167" s="132">
        <v>0.82294591238284975</v>
      </c>
      <c r="G167" s="132">
        <v>0.84028302867076521</v>
      </c>
      <c r="H167" s="132">
        <v>0.83336096487452926</v>
      </c>
      <c r="I167" s="132">
        <v>0.83868734134325884</v>
      </c>
      <c r="J167" s="132">
        <v>0.94256750593282723</v>
      </c>
      <c r="K167" s="132">
        <v>0.97674185956230586</v>
      </c>
      <c r="L167" s="132">
        <v>0.93760937690244484</v>
      </c>
      <c r="M167" s="132">
        <v>0.73649659246393784</v>
      </c>
      <c r="N167" s="132">
        <v>0.51460537284571439</v>
      </c>
      <c r="O167" s="132">
        <v>0.40924258346896242</v>
      </c>
      <c r="P167" s="132">
        <v>0.38263531467689521</v>
      </c>
      <c r="Q167" s="132">
        <v>0.2922412788108375</v>
      </c>
    </row>
    <row r="168" spans="1:17" ht="12" customHeight="1" x14ac:dyDescent="0.25">
      <c r="A168" s="167" t="s">
        <v>143</v>
      </c>
      <c r="B168" s="132">
        <f t="shared" ref="B168" si="110">SUM(B169:B170)</f>
        <v>5.7873792474871164E-3</v>
      </c>
      <c r="C168" s="132">
        <f t="shared" ref="C168" si="111">SUM(C169:C170)</f>
        <v>6.3782989154237925E-3</v>
      </c>
      <c r="D168" s="132">
        <f t="shared" ref="D168" si="112">SUM(D169:D170)</f>
        <v>6.3180176088418073E-3</v>
      </c>
      <c r="E168" s="132">
        <f t="shared" ref="E168" si="113">SUM(E169:E170)</f>
        <v>6.259693671928742E-3</v>
      </c>
      <c r="F168" s="132">
        <f t="shared" ref="F168" si="114">SUM(F169:F170)</f>
        <v>6.5253090539933922E-3</v>
      </c>
      <c r="G168" s="132">
        <f t="shared" ref="G168" si="115">SUM(G169:G170)</f>
        <v>7.7803601543681858E-3</v>
      </c>
      <c r="H168" s="132">
        <f t="shared" ref="H168" si="116">SUM(H169:H170)</f>
        <v>9.6422010818949383E-3</v>
      </c>
      <c r="I168" s="132">
        <f t="shared" ref="I168" si="117">SUM(I169:I170)</f>
        <v>9.5855688183607412E-3</v>
      </c>
      <c r="J168" s="132">
        <f t="shared" ref="J168" si="118">SUM(J169:J170)</f>
        <v>1.4272288962864995E-2</v>
      </c>
      <c r="K168" s="132">
        <f t="shared" ref="K168" si="119">SUM(K169:K170)</f>
        <v>1.4752547346504245E-2</v>
      </c>
      <c r="L168" s="132">
        <f t="shared" ref="L168" si="120">SUM(L169:L170)</f>
        <v>1.6416219971508429E-2</v>
      </c>
      <c r="M168" s="132">
        <f t="shared" ref="M168" si="121">SUM(M169:M170)</f>
        <v>1.407285530494037E-2</v>
      </c>
      <c r="N168" s="132">
        <f t="shared" ref="N168" si="122">SUM(N169:N170)</f>
        <v>1.0665958965025653E-2</v>
      </c>
      <c r="O168" s="132">
        <f t="shared" ref="O168" si="123">SUM(O169:O170)</f>
        <v>9.4326600668134461E-3</v>
      </c>
      <c r="P168" s="132">
        <f t="shared" ref="P168" si="124">SUM(P169:P170)</f>
        <v>9.7185777463098619E-3</v>
      </c>
      <c r="Q168" s="132">
        <f t="shared" ref="Q168" si="125">SUM(Q169:Q170)</f>
        <v>8.0072243469005155E-3</v>
      </c>
    </row>
    <row r="169" spans="1:17" ht="12" customHeight="1" x14ac:dyDescent="0.25">
      <c r="A169" s="166" t="s">
        <v>57</v>
      </c>
      <c r="B169" s="165">
        <v>5.4388487545543943E-3</v>
      </c>
      <c r="C169" s="165">
        <v>5.990978560719889E-3</v>
      </c>
      <c r="D169" s="165">
        <v>5.9310128222040091E-3</v>
      </c>
      <c r="E169" s="165">
        <v>5.8728661664571693E-3</v>
      </c>
      <c r="F169" s="165">
        <v>6.1185569693889587E-3</v>
      </c>
      <c r="G169" s="165">
        <v>7.2921307429841854E-3</v>
      </c>
      <c r="H169" s="165">
        <v>9.0328165602617874E-3</v>
      </c>
      <c r="I169" s="165">
        <v>8.9816635643850309E-3</v>
      </c>
      <c r="J169" s="165">
        <v>1.3356887330398751E-2</v>
      </c>
      <c r="K169" s="165">
        <v>1.3799659538906486E-2</v>
      </c>
      <c r="L169" s="165">
        <v>1.5347964062541531E-2</v>
      </c>
      <c r="M169" s="165">
        <v>1.3169144368560254E-2</v>
      </c>
      <c r="N169" s="165">
        <v>9.9853674122249159E-3</v>
      </c>
      <c r="O169" s="165">
        <v>8.8325737439343098E-3</v>
      </c>
      <c r="P169" s="165">
        <v>9.1010445690411241E-3</v>
      </c>
      <c r="Q169" s="165">
        <v>7.4982959694885011E-3</v>
      </c>
    </row>
    <row r="170" spans="1:17" ht="12" customHeight="1" x14ac:dyDescent="0.25">
      <c r="A170" s="147" t="s">
        <v>59</v>
      </c>
      <c r="B170" s="164">
        <v>3.4853049293272215E-4</v>
      </c>
      <c r="C170" s="164">
        <v>3.8732035470390375E-4</v>
      </c>
      <c r="D170" s="164">
        <v>3.870047866377985E-4</v>
      </c>
      <c r="E170" s="164">
        <v>3.868275054715732E-4</v>
      </c>
      <c r="F170" s="164">
        <v>4.0675208460443362E-4</v>
      </c>
      <c r="G170" s="164">
        <v>4.8822941138400002E-4</v>
      </c>
      <c r="H170" s="164">
        <v>6.0938452163315034E-4</v>
      </c>
      <c r="I170" s="164">
        <v>6.0390525397570956E-4</v>
      </c>
      <c r="J170" s="164">
        <v>9.1540163246624446E-4</v>
      </c>
      <c r="K170" s="164">
        <v>9.528878075977592E-4</v>
      </c>
      <c r="L170" s="164">
        <v>1.0682559089668978E-3</v>
      </c>
      <c r="M170" s="164">
        <v>9.0371093638011684E-4</v>
      </c>
      <c r="N170" s="164">
        <v>6.8059155280073621E-4</v>
      </c>
      <c r="O170" s="164">
        <v>6.0008632287913554E-4</v>
      </c>
      <c r="P170" s="164">
        <v>6.1753317726873764E-4</v>
      </c>
      <c r="Q170" s="164">
        <v>5.0892837741201447E-4</v>
      </c>
    </row>
    <row r="171" spans="1:17" ht="12" customHeight="1" x14ac:dyDescent="0.25">
      <c r="A171" s="163" t="s">
        <v>142</v>
      </c>
      <c r="B171" s="162">
        <v>98.763182696126393</v>
      </c>
      <c r="C171" s="162">
        <v>96.247686255483941</v>
      </c>
      <c r="D171" s="162">
        <v>94.895604863514606</v>
      </c>
      <c r="E171" s="162">
        <v>89.582179570576969</v>
      </c>
      <c r="F171" s="162">
        <v>88.617246047463652</v>
      </c>
      <c r="G171" s="162">
        <v>89.270847654327781</v>
      </c>
      <c r="H171" s="162">
        <v>87.93999318563651</v>
      </c>
      <c r="I171" s="162">
        <v>82.908217581321111</v>
      </c>
      <c r="J171" s="162">
        <v>79.358813008359334</v>
      </c>
      <c r="K171" s="162">
        <v>79.332451017529181</v>
      </c>
      <c r="L171" s="162">
        <v>80.883486507565522</v>
      </c>
      <c r="M171" s="162">
        <v>79.185806313876796</v>
      </c>
      <c r="N171" s="162">
        <v>76.542343920237528</v>
      </c>
      <c r="O171" s="162">
        <v>71.925060437742943</v>
      </c>
      <c r="P171" s="162">
        <v>69.587169380207726</v>
      </c>
      <c r="Q171" s="162">
        <v>66.225604078533536</v>
      </c>
    </row>
    <row r="172" spans="1:17" ht="12" customHeight="1" x14ac:dyDescent="0.25">
      <c r="A172" s="161" t="s">
        <v>141</v>
      </c>
      <c r="B172" s="160">
        <f t="shared" ref="B172" si="126">SUM(B173:B174)</f>
        <v>0.79156849243012839</v>
      </c>
      <c r="C172" s="160">
        <f t="shared" ref="C172" si="127">SUM(C173:C174)</f>
        <v>0.79846928586662802</v>
      </c>
      <c r="D172" s="160">
        <f t="shared" ref="D172" si="128">SUM(D173:D174)</f>
        <v>0.77331794624265282</v>
      </c>
      <c r="E172" s="160">
        <f t="shared" ref="E172" si="129">SUM(E173:E174)</f>
        <v>0.71867771754371146</v>
      </c>
      <c r="F172" s="160">
        <f t="shared" ref="F172" si="130">SUM(F173:F174)</f>
        <v>0.69793133501632976</v>
      </c>
      <c r="G172" s="160">
        <f t="shared" ref="G172" si="131">SUM(G173:G174)</f>
        <v>0.83499952818286594</v>
      </c>
      <c r="H172" s="160">
        <f t="shared" ref="H172" si="132">SUM(H173:H174)</f>
        <v>1.0282530796353768</v>
      </c>
      <c r="I172" s="160">
        <f t="shared" ref="I172" si="133">SUM(I173:I174)</f>
        <v>0.9720761568563745</v>
      </c>
      <c r="J172" s="160">
        <f t="shared" ref="J172" si="134">SUM(J173:J174)</f>
        <v>1.2153907475374326</v>
      </c>
      <c r="K172" s="160">
        <f t="shared" ref="K172" si="135">SUM(K173:K174)</f>
        <v>1.202896728855599</v>
      </c>
      <c r="L172" s="160">
        <f t="shared" ref="L172" si="136">SUM(L173:L174)</f>
        <v>1.4215101375407726</v>
      </c>
      <c r="M172" s="160">
        <f t="shared" ref="M172" si="137">SUM(M173:M174)</f>
        <v>1.5305813195722855</v>
      </c>
      <c r="N172" s="160">
        <f t="shared" ref="N172" si="138">SUM(N173:N174)</f>
        <v>1.6061394457316405</v>
      </c>
      <c r="O172" s="160">
        <f t="shared" ref="O172" si="139">SUM(O173:O174)</f>
        <v>1.6604603603633534</v>
      </c>
      <c r="P172" s="160">
        <f t="shared" ref="P172" si="140">SUM(P173:P174)</f>
        <v>1.7596462479596644</v>
      </c>
      <c r="Q172" s="160">
        <f t="shared" ref="Q172" si="141">SUM(Q173:Q174)</f>
        <v>1.8362834530401997</v>
      </c>
    </row>
    <row r="173" spans="1:17" ht="12" customHeight="1" x14ac:dyDescent="0.25">
      <c r="A173" s="148" t="s">
        <v>60</v>
      </c>
      <c r="B173" s="156">
        <v>0.73414296827103698</v>
      </c>
      <c r="C173" s="156">
        <v>0.73990237117903246</v>
      </c>
      <c r="D173" s="156">
        <v>0.71642824260689641</v>
      </c>
      <c r="E173" s="156">
        <v>0.66421647664179262</v>
      </c>
      <c r="F173" s="156">
        <v>0.64501288880929297</v>
      </c>
      <c r="G173" s="156">
        <v>0.77252650641785492</v>
      </c>
      <c r="H173" s="156">
        <v>0.95218157851817198</v>
      </c>
      <c r="I173" s="156">
        <v>0.89898349095018115</v>
      </c>
      <c r="J173" s="156">
        <v>1.12488803947427</v>
      </c>
      <c r="K173" s="156">
        <v>1.118474923944172</v>
      </c>
      <c r="L173" s="156">
        <v>1.3262942712396477</v>
      </c>
      <c r="M173" s="156">
        <v>1.4289238804621489</v>
      </c>
      <c r="N173" s="156">
        <v>1.5035702952448471</v>
      </c>
      <c r="O173" s="156">
        <v>1.5541450668265999</v>
      </c>
      <c r="P173" s="156">
        <v>1.6470360850209491</v>
      </c>
      <c r="Q173" s="156">
        <v>1.7185056820060423</v>
      </c>
    </row>
    <row r="174" spans="1:17" ht="12" customHeight="1" x14ac:dyDescent="0.25">
      <c r="A174" s="159" t="s">
        <v>59</v>
      </c>
      <c r="B174" s="57">
        <v>5.7425524159091447E-2</v>
      </c>
      <c r="C174" s="57">
        <v>5.8566914687595548E-2</v>
      </c>
      <c r="D174" s="57">
        <v>5.6889703635756385E-2</v>
      </c>
      <c r="E174" s="57">
        <v>5.446124090191886E-2</v>
      </c>
      <c r="F174" s="57">
        <v>5.2918446207036812E-2</v>
      </c>
      <c r="G174" s="57">
        <v>6.2473021765011044E-2</v>
      </c>
      <c r="H174" s="57">
        <v>7.6071501117204912E-2</v>
      </c>
      <c r="I174" s="57">
        <v>7.3092665906193385E-2</v>
      </c>
      <c r="J174" s="57">
        <v>9.0502708063162726E-2</v>
      </c>
      <c r="K174" s="57">
        <v>8.4421804911427034E-2</v>
      </c>
      <c r="L174" s="57">
        <v>9.5215866301124968E-2</v>
      </c>
      <c r="M174" s="57">
        <v>0.10165743911013667</v>
      </c>
      <c r="N174" s="57">
        <v>0.10256915048679331</v>
      </c>
      <c r="O174" s="57">
        <v>0.10631529353675351</v>
      </c>
      <c r="P174" s="57">
        <v>0.11261016293871524</v>
      </c>
      <c r="Q174" s="57">
        <v>0.11777777103415736</v>
      </c>
    </row>
    <row r="175" spans="1:17" ht="12" customHeight="1" x14ac:dyDescent="0.25">
      <c r="A175" s="158" t="s">
        <v>62</v>
      </c>
      <c r="B175" s="157">
        <f>SUM(B176:B177)</f>
        <v>25.931207547001954</v>
      </c>
      <c r="C175" s="157">
        <f t="shared" ref="C175:Q175" si="142">SUM(C176:C177)</f>
        <v>25.554758239064952</v>
      </c>
      <c r="D175" s="157">
        <f t="shared" si="142"/>
        <v>25.357704524775606</v>
      </c>
      <c r="E175" s="157">
        <f t="shared" si="142"/>
        <v>24.845796549182964</v>
      </c>
      <c r="F175" s="157">
        <f t="shared" si="142"/>
        <v>24.611822097638655</v>
      </c>
      <c r="G175" s="157">
        <f t="shared" si="142"/>
        <v>25.009282782027476</v>
      </c>
      <c r="H175" s="157">
        <f t="shared" si="142"/>
        <v>24.812454966819072</v>
      </c>
      <c r="I175" s="157">
        <f t="shared" si="142"/>
        <v>24.020898331737381</v>
      </c>
      <c r="J175" s="157">
        <f t="shared" si="142"/>
        <v>23.108238281596172</v>
      </c>
      <c r="K175" s="157">
        <f t="shared" si="142"/>
        <v>23.304871970025861</v>
      </c>
      <c r="L175" s="157">
        <f t="shared" si="142"/>
        <v>24.095549032263357</v>
      </c>
      <c r="M175" s="157">
        <f t="shared" si="142"/>
        <v>23.676371073157899</v>
      </c>
      <c r="N175" s="157">
        <f t="shared" si="142"/>
        <v>23.128253033764548</v>
      </c>
      <c r="O175" s="157">
        <f t="shared" si="142"/>
        <v>21.744512237567694</v>
      </c>
      <c r="P175" s="157">
        <f t="shared" si="142"/>
        <v>21.066052788111488</v>
      </c>
      <c r="Q175" s="157">
        <f t="shared" si="142"/>
        <v>20.273799943917705</v>
      </c>
    </row>
    <row r="176" spans="1:17" ht="12" customHeight="1" x14ac:dyDescent="0.25">
      <c r="A176" s="23" t="s">
        <v>57</v>
      </c>
      <c r="B176" s="156">
        <v>0.29604394479463159</v>
      </c>
      <c r="C176" s="156">
        <v>0.59652395890941279</v>
      </c>
      <c r="D176" s="156">
        <v>0.57559206900554494</v>
      </c>
      <c r="E176" s="156">
        <v>0.7002113480941784</v>
      </c>
      <c r="F176" s="156">
        <v>0.52751465394878705</v>
      </c>
      <c r="G176" s="156">
        <v>0.66500659048995026</v>
      </c>
      <c r="H176" s="156">
        <v>0.21853442109807844</v>
      </c>
      <c r="I176" s="156">
        <v>0.34521811018696863</v>
      </c>
      <c r="J176" s="156">
        <v>0.55180929670833267</v>
      </c>
      <c r="K176" s="156">
        <v>0.62775988081010803</v>
      </c>
      <c r="L176" s="156">
        <v>0.38691278409476765</v>
      </c>
      <c r="M176" s="156">
        <v>0.30134917172921499</v>
      </c>
      <c r="N176" s="156">
        <v>0.21518697992340655</v>
      </c>
      <c r="O176" s="156">
        <v>0.31437652000419386</v>
      </c>
      <c r="P176" s="156">
        <v>0.30784838571301337</v>
      </c>
      <c r="Q176" s="156">
        <v>0.39873476087104798</v>
      </c>
    </row>
    <row r="177" spans="1:17" ht="12" customHeight="1" x14ac:dyDescent="0.25">
      <c r="A177" s="29" t="s">
        <v>140</v>
      </c>
      <c r="B177" s="57">
        <v>25.635163602207321</v>
      </c>
      <c r="C177" s="57">
        <v>24.958234280155541</v>
      </c>
      <c r="D177" s="57">
        <v>24.782112455770061</v>
      </c>
      <c r="E177" s="57">
        <v>24.145585201088785</v>
      </c>
      <c r="F177" s="57">
        <v>24.084307443689866</v>
      </c>
      <c r="G177" s="57">
        <v>24.344276191537524</v>
      </c>
      <c r="H177" s="57">
        <v>24.593920545720994</v>
      </c>
      <c r="I177" s="57">
        <v>23.675680221550412</v>
      </c>
      <c r="J177" s="57">
        <v>22.556428984887841</v>
      </c>
      <c r="K177" s="57">
        <v>22.677112089215754</v>
      </c>
      <c r="L177" s="57">
        <v>23.708636248168588</v>
      </c>
      <c r="M177" s="57">
        <v>23.375021901428685</v>
      </c>
      <c r="N177" s="57">
        <v>22.913066053841142</v>
      </c>
      <c r="O177" s="57">
        <v>21.430135717563498</v>
      </c>
      <c r="P177" s="57">
        <v>20.758204402398476</v>
      </c>
      <c r="Q177" s="57">
        <v>19.875065183046658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7.8439959863461599</v>
      </c>
      <c r="C3" s="168">
        <f t="shared" ref="C3:Q3" si="0">SUM(C4,C7,C9,C19)</f>
        <v>8.4744419937190596</v>
      </c>
      <c r="D3" s="168">
        <f t="shared" si="0"/>
        <v>8.1775487255783244</v>
      </c>
      <c r="E3" s="168">
        <f t="shared" si="0"/>
        <v>7.9534022668262265</v>
      </c>
      <c r="F3" s="168">
        <f t="shared" si="0"/>
        <v>8.1310311040877767</v>
      </c>
      <c r="G3" s="168">
        <f t="shared" si="0"/>
        <v>8.2080891214409775</v>
      </c>
      <c r="H3" s="168">
        <f t="shared" si="0"/>
        <v>8.36251600233593</v>
      </c>
      <c r="I3" s="168">
        <f t="shared" si="0"/>
        <v>7.8381314570745531</v>
      </c>
      <c r="J3" s="168">
        <f t="shared" si="0"/>
        <v>5.1831959540946535</v>
      </c>
      <c r="K3" s="168">
        <f t="shared" si="0"/>
        <v>5.1771572190469373</v>
      </c>
      <c r="L3" s="168">
        <f t="shared" si="0"/>
        <v>5.7678288474234289</v>
      </c>
      <c r="M3" s="168">
        <f t="shared" si="0"/>
        <v>4.2121080337459276</v>
      </c>
      <c r="N3" s="168">
        <f t="shared" si="0"/>
        <v>4.2056614853709799</v>
      </c>
      <c r="O3" s="168">
        <f t="shared" si="0"/>
        <v>3.5905025759919669</v>
      </c>
      <c r="P3" s="168">
        <f t="shared" si="0"/>
        <v>3.3585541669462242</v>
      </c>
      <c r="Q3" s="168">
        <f t="shared" si="0"/>
        <v>2.763520516159184</v>
      </c>
    </row>
    <row r="4" spans="1:17" ht="12.95" customHeight="1" x14ac:dyDescent="0.25">
      <c r="A4" s="158" t="s">
        <v>65</v>
      </c>
      <c r="B4" s="157">
        <f t="shared" ref="B4:Q4" si="1">SUM(B5:B6)</f>
        <v>6.2269118306968281</v>
      </c>
      <c r="C4" s="157">
        <f t="shared" si="1"/>
        <v>6.9099892748391101</v>
      </c>
      <c r="D4" s="157">
        <f t="shared" si="1"/>
        <v>6.6499355125433031</v>
      </c>
      <c r="E4" s="157">
        <f t="shared" si="1"/>
        <v>6.5422435844081566</v>
      </c>
      <c r="F4" s="157">
        <f t="shared" si="1"/>
        <v>6.5894048786697104</v>
      </c>
      <c r="G4" s="157">
        <f t="shared" si="1"/>
        <v>6.6027117086795029</v>
      </c>
      <c r="H4" s="157">
        <f t="shared" si="1"/>
        <v>6.7116879825646469</v>
      </c>
      <c r="I4" s="157">
        <f t="shared" si="1"/>
        <v>6.3104988147274099</v>
      </c>
      <c r="J4" s="157">
        <f t="shared" si="1"/>
        <v>4.1187234367264889</v>
      </c>
      <c r="K4" s="157">
        <f t="shared" si="1"/>
        <v>4.1030389385438575</v>
      </c>
      <c r="L4" s="157">
        <f t="shared" si="1"/>
        <v>4.6429325554429539</v>
      </c>
      <c r="M4" s="157">
        <f t="shared" si="1"/>
        <v>3.2632573702824059</v>
      </c>
      <c r="N4" s="157">
        <f t="shared" si="1"/>
        <v>3.300387990582196</v>
      </c>
      <c r="O4" s="157">
        <f t="shared" si="1"/>
        <v>2.7739489407226561</v>
      </c>
      <c r="P4" s="157">
        <f t="shared" si="1"/>
        <v>2.5912004048973665</v>
      </c>
      <c r="Q4" s="157">
        <f t="shared" si="1"/>
        <v>2.1246724527656764</v>
      </c>
    </row>
    <row r="5" spans="1:17" ht="12" customHeight="1" x14ac:dyDescent="0.25">
      <c r="A5" s="23" t="s">
        <v>58</v>
      </c>
      <c r="B5" s="156">
        <v>6.1551758489661754</v>
      </c>
      <c r="C5" s="156">
        <v>6.8568849335103179</v>
      </c>
      <c r="D5" s="156">
        <v>6.5979147714266251</v>
      </c>
      <c r="E5" s="156">
        <v>6.4918981209900206</v>
      </c>
      <c r="F5" s="156">
        <v>6.5371191958053485</v>
      </c>
      <c r="G5" s="156">
        <v>6.5406718385569764</v>
      </c>
      <c r="H5" s="156">
        <v>6.6478028727250651</v>
      </c>
      <c r="I5" s="156">
        <v>6.2680698822220284</v>
      </c>
      <c r="J5" s="156">
        <v>4.0898149811836673</v>
      </c>
      <c r="K5" s="156">
        <v>4.0564916036776024</v>
      </c>
      <c r="L5" s="156">
        <v>4.5861452246793126</v>
      </c>
      <c r="M5" s="156">
        <v>3.2152691912491762</v>
      </c>
      <c r="N5" s="156">
        <v>3.2490187650689424</v>
      </c>
      <c r="O5" s="156">
        <v>2.7331840364239364</v>
      </c>
      <c r="P5" s="156">
        <v>2.5570166686248976</v>
      </c>
      <c r="Q5" s="156">
        <v>2.0927566554156178</v>
      </c>
    </row>
    <row r="6" spans="1:17" ht="12" customHeight="1" x14ac:dyDescent="0.25">
      <c r="A6" s="23" t="s">
        <v>60</v>
      </c>
      <c r="B6" s="156">
        <v>7.173598173065307E-2</v>
      </c>
      <c r="C6" s="156">
        <v>5.3104341328792153E-2</v>
      </c>
      <c r="D6" s="156">
        <v>5.2020741116677802E-2</v>
      </c>
      <c r="E6" s="156">
        <v>5.0345463418135991E-2</v>
      </c>
      <c r="F6" s="156">
        <v>5.2285682864362255E-2</v>
      </c>
      <c r="G6" s="156">
        <v>6.2039870122526451E-2</v>
      </c>
      <c r="H6" s="156">
        <v>6.3885109839581788E-2</v>
      </c>
      <c r="I6" s="156">
        <v>4.2428932505381212E-2</v>
      </c>
      <c r="J6" s="156">
        <v>2.8908455542821218E-2</v>
      </c>
      <c r="K6" s="156">
        <v>4.6547334866255417E-2</v>
      </c>
      <c r="L6" s="156">
        <v>5.6787330763641536E-2</v>
      </c>
      <c r="M6" s="156">
        <v>4.798817903322973E-2</v>
      </c>
      <c r="N6" s="156">
        <v>5.1369225513253659E-2</v>
      </c>
      <c r="O6" s="156">
        <v>4.0764904298719755E-2</v>
      </c>
      <c r="P6" s="156">
        <v>3.4183736272468714E-2</v>
      </c>
      <c r="Q6" s="156">
        <v>3.1915797350058513E-2</v>
      </c>
    </row>
    <row r="7" spans="1:17" ht="12.95" customHeight="1" x14ac:dyDescent="0.25">
      <c r="A7" s="158" t="s">
        <v>112</v>
      </c>
      <c r="B7" s="157">
        <f t="shared" ref="B7:Q7" si="2">B8</f>
        <v>1.3783249878180888E-2</v>
      </c>
      <c r="C7" s="157">
        <f t="shared" si="2"/>
        <v>1.4226980498243943E-2</v>
      </c>
      <c r="D7" s="157">
        <f t="shared" si="2"/>
        <v>1.4188600544857554E-2</v>
      </c>
      <c r="E7" s="157">
        <f t="shared" si="2"/>
        <v>1.3422952279210433E-2</v>
      </c>
      <c r="F7" s="157">
        <f t="shared" si="2"/>
        <v>1.4485622154302224E-2</v>
      </c>
      <c r="G7" s="157">
        <f t="shared" si="2"/>
        <v>1.4913841790321758E-2</v>
      </c>
      <c r="H7" s="157">
        <f t="shared" si="2"/>
        <v>1.6362009282712621E-2</v>
      </c>
      <c r="I7" s="157">
        <f t="shared" si="2"/>
        <v>1.6996625899652357E-2</v>
      </c>
      <c r="J7" s="157">
        <f t="shared" si="2"/>
        <v>1.2800844773138432E-2</v>
      </c>
      <c r="K7" s="157">
        <f t="shared" si="2"/>
        <v>1.2495939851373681E-2</v>
      </c>
      <c r="L7" s="157">
        <f t="shared" si="2"/>
        <v>1.3854322804145627E-2</v>
      </c>
      <c r="M7" s="157">
        <f t="shared" si="2"/>
        <v>1.2967618158130976E-2</v>
      </c>
      <c r="N7" s="157">
        <f t="shared" si="2"/>
        <v>1.2233629605883395E-2</v>
      </c>
      <c r="O7" s="157">
        <f t="shared" si="2"/>
        <v>1.1773731109261932E-2</v>
      </c>
      <c r="P7" s="157">
        <f t="shared" si="2"/>
        <v>1.0824664362536433E-2</v>
      </c>
      <c r="Q7" s="157">
        <f t="shared" si="2"/>
        <v>9.1469688717042124E-3</v>
      </c>
    </row>
    <row r="8" spans="1:17" ht="12" customHeight="1" x14ac:dyDescent="0.25">
      <c r="A8" s="23" t="s">
        <v>60</v>
      </c>
      <c r="B8" s="156">
        <v>1.3783249878180888E-2</v>
      </c>
      <c r="C8" s="156">
        <v>1.4226980498243943E-2</v>
      </c>
      <c r="D8" s="156">
        <v>1.4188600544857554E-2</v>
      </c>
      <c r="E8" s="156">
        <v>1.3422952279210433E-2</v>
      </c>
      <c r="F8" s="156">
        <v>1.4485622154302224E-2</v>
      </c>
      <c r="G8" s="156">
        <v>1.4913841790321758E-2</v>
      </c>
      <c r="H8" s="156">
        <v>1.6362009282712621E-2</v>
      </c>
      <c r="I8" s="156">
        <v>1.6996625899652357E-2</v>
      </c>
      <c r="J8" s="156">
        <v>1.2800844773138432E-2</v>
      </c>
      <c r="K8" s="156">
        <v>1.2495939851373681E-2</v>
      </c>
      <c r="L8" s="156">
        <v>1.3854322804145627E-2</v>
      </c>
      <c r="M8" s="156">
        <v>1.2967618158130976E-2</v>
      </c>
      <c r="N8" s="156">
        <v>1.2233629605883395E-2</v>
      </c>
      <c r="O8" s="156">
        <v>1.1773731109261932E-2</v>
      </c>
      <c r="P8" s="156">
        <v>1.0824664362536433E-2</v>
      </c>
      <c r="Q8" s="156">
        <v>9.1469688717042124E-3</v>
      </c>
    </row>
    <row r="9" spans="1:17" ht="12" customHeight="1" x14ac:dyDescent="0.25">
      <c r="A9" s="158" t="s">
        <v>63</v>
      </c>
      <c r="B9" s="157">
        <f>SUM(B10:B12,B15:B16)</f>
        <v>1.249754899004357</v>
      </c>
      <c r="C9" s="157">
        <f t="shared" ref="C9:Q9" si="3">SUM(C10:C12,C15:C16)</f>
        <v>1.2069093381803311</v>
      </c>
      <c r="D9" s="157">
        <f t="shared" si="3"/>
        <v>1.1764304986371195</v>
      </c>
      <c r="E9" s="157">
        <f t="shared" si="3"/>
        <v>1.0779608109273211</v>
      </c>
      <c r="F9" s="157">
        <f t="shared" si="3"/>
        <v>1.1777144580607082</v>
      </c>
      <c r="G9" s="157">
        <f t="shared" si="3"/>
        <v>1.2257011571109349</v>
      </c>
      <c r="H9" s="157">
        <f t="shared" si="3"/>
        <v>1.2563339657553734</v>
      </c>
      <c r="I9" s="157">
        <f t="shared" si="3"/>
        <v>1.1548864028198131</v>
      </c>
      <c r="J9" s="157">
        <f t="shared" si="3"/>
        <v>0.80564359505295668</v>
      </c>
      <c r="K9" s="157">
        <f t="shared" si="3"/>
        <v>0.8118236558735592</v>
      </c>
      <c r="L9" s="157">
        <f t="shared" si="3"/>
        <v>0.8459974565740509</v>
      </c>
      <c r="M9" s="157">
        <f t="shared" si="3"/>
        <v>0.71152047120409623</v>
      </c>
      <c r="N9" s="157">
        <f t="shared" si="3"/>
        <v>0.67772313923188909</v>
      </c>
      <c r="O9" s="157">
        <f t="shared" si="3"/>
        <v>0.61232043330361641</v>
      </c>
      <c r="P9" s="157">
        <f t="shared" si="3"/>
        <v>0.57691332190001932</v>
      </c>
      <c r="Q9" s="157">
        <f t="shared" si="3"/>
        <v>0.47958467474430527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6.9694326346955307E-3</v>
      </c>
      <c r="C11" s="132">
        <v>6.4948615446338209E-3</v>
      </c>
      <c r="D11" s="132">
        <v>6.0627360438453371E-3</v>
      </c>
      <c r="E11" s="132">
        <v>5.4289870399671534E-3</v>
      </c>
      <c r="F11" s="132">
        <v>5.6589688132141396E-3</v>
      </c>
      <c r="G11" s="132">
        <v>5.4842267431944695E-3</v>
      </c>
      <c r="H11" s="132">
        <v>5.3034236849574812E-3</v>
      </c>
      <c r="I11" s="132">
        <v>4.7176808051058164E-3</v>
      </c>
      <c r="J11" s="132">
        <v>3.1118419349922292E-3</v>
      </c>
      <c r="K11" s="132">
        <v>2.672819298122883E-3</v>
      </c>
      <c r="L11" s="132">
        <v>2.434469518783307E-3</v>
      </c>
      <c r="M11" s="132">
        <v>1.8487098296820163E-3</v>
      </c>
      <c r="N11" s="132">
        <v>1.6528770053331379E-3</v>
      </c>
      <c r="O11" s="132">
        <v>1.4699943326156846E-3</v>
      </c>
      <c r="P11" s="132">
        <v>1.2775461771353158E-3</v>
      </c>
      <c r="Q11" s="132">
        <v>1.0528364143354858E-3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1.2327452719691876</v>
      </c>
      <c r="C15" s="162">
        <v>1.1902900294465015</v>
      </c>
      <c r="D15" s="162">
        <v>1.160663619120998</v>
      </c>
      <c r="E15" s="162">
        <v>1.0636902007171605</v>
      </c>
      <c r="F15" s="162">
        <v>1.1627139213169737</v>
      </c>
      <c r="G15" s="162">
        <v>1.208502282315296</v>
      </c>
      <c r="H15" s="162">
        <v>1.2360239892539502</v>
      </c>
      <c r="I15" s="162">
        <v>1.1363194960407097</v>
      </c>
      <c r="J15" s="162">
        <v>0.79011681719298743</v>
      </c>
      <c r="K15" s="162">
        <v>0.7967162669299388</v>
      </c>
      <c r="L15" s="162">
        <v>0.82864225528887459</v>
      </c>
      <c r="M15" s="162">
        <v>0.69587640268547135</v>
      </c>
      <c r="N15" s="162">
        <v>0.66194847595963469</v>
      </c>
      <c r="O15" s="162">
        <v>0.59690939229211348</v>
      </c>
      <c r="P15" s="162">
        <v>0.56109019204561095</v>
      </c>
      <c r="Q15" s="162">
        <v>0.46548801516779165</v>
      </c>
    </row>
    <row r="16" spans="1:17" ht="12" customHeight="1" x14ac:dyDescent="0.25">
      <c r="A16" s="161" t="s">
        <v>141</v>
      </c>
      <c r="B16" s="160">
        <f>SUM(B17:B18)</f>
        <v>1.0040194400473658E-2</v>
      </c>
      <c r="C16" s="160">
        <f t="shared" ref="C16:Q16" si="5">SUM(C17:C18)</f>
        <v>1.0124447189195604E-2</v>
      </c>
      <c r="D16" s="160">
        <f t="shared" si="5"/>
        <v>9.7041434722760205E-3</v>
      </c>
      <c r="E16" s="160">
        <f t="shared" si="5"/>
        <v>8.8416231701934894E-3</v>
      </c>
      <c r="F16" s="160">
        <f t="shared" si="5"/>
        <v>9.3415679305203433E-3</v>
      </c>
      <c r="G16" s="160">
        <f t="shared" si="5"/>
        <v>1.1714648052444409E-2</v>
      </c>
      <c r="H16" s="160">
        <f t="shared" si="5"/>
        <v>1.5006552816465889E-2</v>
      </c>
      <c r="I16" s="160">
        <f t="shared" si="5"/>
        <v>1.3849225973997792E-2</v>
      </c>
      <c r="J16" s="160">
        <f t="shared" si="5"/>
        <v>1.2414935924976965E-2</v>
      </c>
      <c r="K16" s="160">
        <f t="shared" si="5"/>
        <v>1.2434569645497455E-2</v>
      </c>
      <c r="L16" s="160">
        <f t="shared" si="5"/>
        <v>1.4920731766392978E-2</v>
      </c>
      <c r="M16" s="160">
        <f t="shared" si="5"/>
        <v>1.3795358688942912E-2</v>
      </c>
      <c r="N16" s="160">
        <f t="shared" si="5"/>
        <v>1.4121786266921234E-2</v>
      </c>
      <c r="O16" s="160">
        <f t="shared" si="5"/>
        <v>1.3941046678887332E-2</v>
      </c>
      <c r="P16" s="160">
        <f t="shared" si="5"/>
        <v>1.4545583677273152E-2</v>
      </c>
      <c r="Q16" s="160">
        <f t="shared" si="5"/>
        <v>1.3043823162178097E-2</v>
      </c>
    </row>
    <row r="17" spans="1:17" ht="12" customHeight="1" x14ac:dyDescent="0.25">
      <c r="A17" s="148" t="s">
        <v>60</v>
      </c>
      <c r="B17" s="156">
        <v>9.0766100964831918E-3</v>
      </c>
      <c r="C17" s="156">
        <v>9.1459536615225833E-3</v>
      </c>
      <c r="D17" s="156">
        <v>8.7671845151529298E-3</v>
      </c>
      <c r="E17" s="156">
        <v>7.9661714472841396E-3</v>
      </c>
      <c r="F17" s="156">
        <v>8.4263757401603686E-3</v>
      </c>
      <c r="G17" s="156">
        <v>1.0595788984689408E-2</v>
      </c>
      <c r="H17" s="156">
        <v>1.3604968416709643E-2</v>
      </c>
      <c r="I17" s="156">
        <v>1.2540764590383755E-2</v>
      </c>
      <c r="J17" s="156">
        <v>1.1255427190519722E-2</v>
      </c>
      <c r="K17" s="156">
        <v>1.1339762377193646E-2</v>
      </c>
      <c r="L17" s="156">
        <v>1.3671073910620382E-2</v>
      </c>
      <c r="M17" s="156">
        <v>1.2650658169528097E-2</v>
      </c>
      <c r="N17" s="156">
        <v>1.3000811944661197E-2</v>
      </c>
      <c r="O17" s="156">
        <v>1.2840888420275583E-2</v>
      </c>
      <c r="P17" s="156">
        <v>1.3410119448101601E-2</v>
      </c>
      <c r="Q17" s="156">
        <v>1.2025966407354068E-2</v>
      </c>
    </row>
    <row r="18" spans="1:17" ht="12" customHeight="1" x14ac:dyDescent="0.25">
      <c r="A18" s="148" t="s">
        <v>59</v>
      </c>
      <c r="B18" s="156">
        <v>9.635843039904671E-4</v>
      </c>
      <c r="C18" s="156">
        <v>9.7849352767301985E-4</v>
      </c>
      <c r="D18" s="156">
        <v>9.3695895712309096E-4</v>
      </c>
      <c r="E18" s="156">
        <v>8.7545172290934964E-4</v>
      </c>
      <c r="F18" s="156">
        <v>9.151921903599754E-4</v>
      </c>
      <c r="G18" s="156">
        <v>1.1188590677550007E-3</v>
      </c>
      <c r="H18" s="156">
        <v>1.4015843997562461E-3</v>
      </c>
      <c r="I18" s="156">
        <v>1.3084613836140376E-3</v>
      </c>
      <c r="J18" s="156">
        <v>1.1595087344572429E-3</v>
      </c>
      <c r="K18" s="156">
        <v>1.0948072683038092E-3</v>
      </c>
      <c r="L18" s="156">
        <v>1.2496578557725968E-3</v>
      </c>
      <c r="M18" s="156">
        <v>1.1447005194148148E-3</v>
      </c>
      <c r="N18" s="156">
        <v>1.1209743222600366E-3</v>
      </c>
      <c r="O18" s="156">
        <v>1.1001582586117489E-3</v>
      </c>
      <c r="P18" s="156">
        <v>1.1354642291715499E-3</v>
      </c>
      <c r="Q18" s="156">
        <v>1.0178567548240289E-3</v>
      </c>
    </row>
    <row r="19" spans="1:17" ht="12" customHeight="1" x14ac:dyDescent="0.25">
      <c r="A19" s="158" t="s">
        <v>62</v>
      </c>
      <c r="B19" s="157">
        <f>SUM(B20:B22)</f>
        <v>0.35354600676679493</v>
      </c>
      <c r="C19" s="157">
        <f t="shared" ref="C19:Q19" si="6">SUM(C20:C22)</f>
        <v>0.34331640020137327</v>
      </c>
      <c r="D19" s="157">
        <f t="shared" si="6"/>
        <v>0.33699411385304451</v>
      </c>
      <c r="E19" s="157">
        <f t="shared" si="6"/>
        <v>0.31977491921153894</v>
      </c>
      <c r="F19" s="157">
        <f t="shared" si="6"/>
        <v>0.3494261452030562</v>
      </c>
      <c r="G19" s="157">
        <f t="shared" si="6"/>
        <v>0.36476241386021829</v>
      </c>
      <c r="H19" s="157">
        <f t="shared" si="6"/>
        <v>0.37813204473319728</v>
      </c>
      <c r="I19" s="157">
        <f t="shared" si="6"/>
        <v>0.35574961362767693</v>
      </c>
      <c r="J19" s="157">
        <f t="shared" si="6"/>
        <v>0.24602807754206965</v>
      </c>
      <c r="K19" s="157">
        <f t="shared" si="6"/>
        <v>0.24979868477814604</v>
      </c>
      <c r="L19" s="157">
        <f t="shared" si="6"/>
        <v>0.26504451260227879</v>
      </c>
      <c r="M19" s="157">
        <f t="shared" si="6"/>
        <v>0.2243625741012939</v>
      </c>
      <c r="N19" s="157">
        <f t="shared" si="6"/>
        <v>0.21531672595101181</v>
      </c>
      <c r="O19" s="157">
        <f t="shared" si="6"/>
        <v>0.19245947085643261</v>
      </c>
      <c r="P19" s="157">
        <f t="shared" si="6"/>
        <v>0.17961577578630203</v>
      </c>
      <c r="Q19" s="157">
        <f t="shared" si="6"/>
        <v>0.15011641977749826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2.1332768351850903E-3</v>
      </c>
      <c r="C21" s="156">
        <v>4.4305039745769258E-3</v>
      </c>
      <c r="D21" s="156">
        <v>4.2195697906500726E-3</v>
      </c>
      <c r="E21" s="156">
        <v>4.9785356197303426E-3</v>
      </c>
      <c r="F21" s="156">
        <v>4.1344915042936482E-3</v>
      </c>
      <c r="G21" s="156">
        <v>5.3389364136547596E-3</v>
      </c>
      <c r="H21" s="156">
        <v>1.8662576160311209E-3</v>
      </c>
      <c r="I21" s="156">
        <v>2.8703052458671991E-3</v>
      </c>
      <c r="J21" s="156">
        <v>3.317013153316077E-3</v>
      </c>
      <c r="K21" s="156">
        <v>3.7436826047387039E-3</v>
      </c>
      <c r="L21" s="156">
        <v>2.3806825604012513E-3</v>
      </c>
      <c r="M21" s="156">
        <v>1.60922859716178E-3</v>
      </c>
      <c r="N21" s="156">
        <v>1.1080786907179071E-3</v>
      </c>
      <c r="O21" s="156">
        <v>1.5437125142435189E-3</v>
      </c>
      <c r="P21" s="156">
        <v>1.4818926751006046E-3</v>
      </c>
      <c r="Q21" s="156">
        <v>1.6441124695017431E-3</v>
      </c>
    </row>
    <row r="22" spans="1:17" ht="12" customHeight="1" x14ac:dyDescent="0.25">
      <c r="A22" s="29" t="s">
        <v>140</v>
      </c>
      <c r="B22" s="57">
        <v>0.35141272993160982</v>
      </c>
      <c r="C22" s="57">
        <v>0.33888589622679632</v>
      </c>
      <c r="D22" s="57">
        <v>0.33277454406239443</v>
      </c>
      <c r="E22" s="57">
        <v>0.31479638359180862</v>
      </c>
      <c r="F22" s="57">
        <v>0.34529165369876258</v>
      </c>
      <c r="G22" s="57">
        <v>0.35942347744656356</v>
      </c>
      <c r="H22" s="57">
        <v>0.37626578711716618</v>
      </c>
      <c r="I22" s="57">
        <v>0.35287930838180975</v>
      </c>
      <c r="J22" s="57">
        <v>0.24271106438875356</v>
      </c>
      <c r="K22" s="57">
        <v>0.24605500217340734</v>
      </c>
      <c r="L22" s="57">
        <v>0.26266383004187754</v>
      </c>
      <c r="M22" s="57">
        <v>0.22275334550413212</v>
      </c>
      <c r="N22" s="57">
        <v>0.2142086472602939</v>
      </c>
      <c r="O22" s="57">
        <v>0.1909157583421891</v>
      </c>
      <c r="P22" s="57">
        <v>0.17813388311120143</v>
      </c>
      <c r="Q22" s="57">
        <v>0.14847230730799651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604.44727760733065</v>
      </c>
      <c r="C43" s="168">
        <f t="shared" ref="C43" si="90">SUM(C44,C47,C49,C58)</f>
        <v>731.31690137661451</v>
      </c>
      <c r="D43" s="168">
        <f t="shared" ref="D43" si="91">SUM(D44,D47,D49,D58)</f>
        <v>678.33155362595699</v>
      </c>
      <c r="E43" s="168">
        <f t="shared" ref="E43" si="92">SUM(E44,E47,E49,E58)</f>
        <v>729.95322874868282</v>
      </c>
      <c r="F43" s="168">
        <f t="shared" ref="F43" si="93">SUM(F44,F47,F49,F58)</f>
        <v>616.22028718622721</v>
      </c>
      <c r="G43" s="168">
        <f t="shared" ref="G43" si="94">SUM(G44,G47,G49,G58)</f>
        <v>571.79137245765992</v>
      </c>
      <c r="H43" s="168">
        <f t="shared" ref="H43" si="95">SUM(H44,H47,H49,H58)</f>
        <v>534.5728802448682</v>
      </c>
      <c r="I43" s="168">
        <f t="shared" ref="I43" si="96">SUM(I44,I47,I49,I58)</f>
        <v>538.95897380822373</v>
      </c>
      <c r="J43" s="168">
        <f t="shared" ref="J43" si="97">SUM(J44,J47,J49,J58)</f>
        <v>431.98130421317325</v>
      </c>
      <c r="K43" s="168">
        <f t="shared" ref="K43" si="98">SUM(K44,K47,K49,K58)</f>
        <v>431.310525583041</v>
      </c>
      <c r="L43" s="168">
        <f t="shared" ref="L43" si="99">SUM(L44,L47,L49,L58)</f>
        <v>473.5228223791554</v>
      </c>
      <c r="M43" s="168">
        <f t="shared" ref="M43" si="100">SUM(M44,M47,M49,M58)</f>
        <v>379.77509051757261</v>
      </c>
      <c r="N43" s="168">
        <f t="shared" ref="N43" si="101">SUM(N44,N47,N49,N58)</f>
        <v>398.67112814574688</v>
      </c>
      <c r="O43" s="168">
        <f t="shared" ref="O43" si="102">SUM(O44,O47,O49,O58)</f>
        <v>355.38198592034041</v>
      </c>
      <c r="P43" s="168">
        <f t="shared" ref="P43" si="103">SUM(P44,P47,P49,P58)</f>
        <v>345.02632495945574</v>
      </c>
      <c r="Q43" s="168">
        <f t="shared" ref="Q43" si="104">SUM(Q44,Q47,Q49,Q58)</f>
        <v>321.86881682414236</v>
      </c>
    </row>
    <row r="44" spans="1:17" ht="12.95" customHeight="1" x14ac:dyDescent="0.25">
      <c r="A44" s="158" t="s">
        <v>65</v>
      </c>
      <c r="B44" s="157">
        <f t="shared" ref="B44:Q44" si="105">SUM(B45:B46)</f>
        <v>484.17030122433857</v>
      </c>
      <c r="C44" s="157">
        <f t="shared" si="105"/>
        <v>600.47125034610428</v>
      </c>
      <c r="D44" s="157">
        <f t="shared" si="105"/>
        <v>555.51106711249713</v>
      </c>
      <c r="E44" s="157">
        <f t="shared" si="105"/>
        <v>604.30236154047464</v>
      </c>
      <c r="F44" s="157">
        <f t="shared" si="105"/>
        <v>502.92317795445604</v>
      </c>
      <c r="G44" s="157">
        <f t="shared" si="105"/>
        <v>464.79017226794321</v>
      </c>
      <c r="H44" s="157">
        <f t="shared" si="105"/>
        <v>435.11633765936534</v>
      </c>
      <c r="I44" s="157">
        <f t="shared" si="105"/>
        <v>436.8765618444915</v>
      </c>
      <c r="J44" s="157">
        <f t="shared" si="105"/>
        <v>348.47989443851617</v>
      </c>
      <c r="K44" s="157">
        <f t="shared" si="105"/>
        <v>350.78605686452812</v>
      </c>
      <c r="L44" s="157">
        <f t="shared" si="105"/>
        <v>392.30386272968724</v>
      </c>
      <c r="M44" s="157">
        <f t="shared" si="105"/>
        <v>304.45217221294121</v>
      </c>
      <c r="N44" s="157">
        <f t="shared" si="105"/>
        <v>324.83994203248409</v>
      </c>
      <c r="O44" s="157">
        <f t="shared" si="105"/>
        <v>285.35636673037015</v>
      </c>
      <c r="P44" s="157">
        <f t="shared" si="105"/>
        <v>277.82663533542507</v>
      </c>
      <c r="Q44" s="157">
        <f t="shared" si="105"/>
        <v>258.25356991179342</v>
      </c>
    </row>
    <row r="45" spans="1:17" ht="12" customHeight="1" x14ac:dyDescent="0.25">
      <c r="A45" s="23" t="s">
        <v>166</v>
      </c>
      <c r="B45" s="156">
        <v>470.46269003442751</v>
      </c>
      <c r="C45" s="156">
        <v>589.06594054607876</v>
      </c>
      <c r="D45" s="156">
        <v>544.77301688730518</v>
      </c>
      <c r="E45" s="156">
        <v>592.80909408465925</v>
      </c>
      <c r="F45" s="156">
        <v>493.06402273922299</v>
      </c>
      <c r="G45" s="156">
        <v>454.02385435296236</v>
      </c>
      <c r="H45" s="156">
        <v>424.907967798588</v>
      </c>
      <c r="I45" s="156">
        <v>429.60648316768277</v>
      </c>
      <c r="J45" s="156">
        <v>342.4288329963731</v>
      </c>
      <c r="K45" s="156">
        <v>341.00370358238865</v>
      </c>
      <c r="L45" s="156">
        <v>380.5243818809243</v>
      </c>
      <c r="M45" s="156">
        <v>293.50085616873213</v>
      </c>
      <c r="N45" s="156">
        <v>312.48830351170278</v>
      </c>
      <c r="O45" s="156">
        <v>275.09875661638347</v>
      </c>
      <c r="P45" s="156">
        <v>268.84154673071572</v>
      </c>
      <c r="Q45" s="156">
        <v>248.7688823174451</v>
      </c>
    </row>
    <row r="46" spans="1:17" ht="12" customHeight="1" x14ac:dyDescent="0.25">
      <c r="A46" s="23" t="s">
        <v>60</v>
      </c>
      <c r="B46" s="156">
        <v>13.707611189911056</v>
      </c>
      <c r="C46" s="156">
        <v>11.405309800025499</v>
      </c>
      <c r="D46" s="156">
        <v>10.738050225191976</v>
      </c>
      <c r="E46" s="156">
        <v>11.49326745581542</v>
      </c>
      <c r="F46" s="156">
        <v>9.8591552152330415</v>
      </c>
      <c r="G46" s="156">
        <v>10.766317914980837</v>
      </c>
      <c r="H46" s="156">
        <v>10.208369860777351</v>
      </c>
      <c r="I46" s="156">
        <v>7.270078676808752</v>
      </c>
      <c r="J46" s="156">
        <v>6.0510614421430553</v>
      </c>
      <c r="K46" s="156">
        <v>9.782353282139491</v>
      </c>
      <c r="L46" s="156">
        <v>11.779480848762967</v>
      </c>
      <c r="M46" s="156">
        <v>10.951316044209099</v>
      </c>
      <c r="N46" s="156">
        <v>12.351638520781284</v>
      </c>
      <c r="O46" s="156">
        <v>10.257610113986702</v>
      </c>
      <c r="P46" s="156">
        <v>8.9850886047093415</v>
      </c>
      <c r="Q46" s="156">
        <v>9.4846875943482924</v>
      </c>
    </row>
    <row r="47" spans="1:17" ht="12.95" customHeight="1" x14ac:dyDescent="0.25">
      <c r="A47" s="158" t="s">
        <v>112</v>
      </c>
      <c r="B47" s="157">
        <f t="shared" ref="B47:Q47" si="106">B48</f>
        <v>1.0541392254806046</v>
      </c>
      <c r="C47" s="157">
        <f t="shared" si="106"/>
        <v>1.2162196354880381</v>
      </c>
      <c r="D47" s="157">
        <f t="shared" si="106"/>
        <v>1.1929700166722617</v>
      </c>
      <c r="E47" s="157">
        <f t="shared" si="106"/>
        <v>1.1942646415179194</v>
      </c>
      <c r="F47" s="157">
        <f t="shared" si="106"/>
        <v>1.0942362735243298</v>
      </c>
      <c r="G47" s="157">
        <f t="shared" si="106"/>
        <v>1.0430067419812119</v>
      </c>
      <c r="H47" s="157">
        <f t="shared" si="106"/>
        <v>1.0609983876539963</v>
      </c>
      <c r="I47" s="157">
        <f t="shared" si="106"/>
        <v>1.1688373313766713</v>
      </c>
      <c r="J47" s="157">
        <f t="shared" si="106"/>
        <v>1.0860399255940472</v>
      </c>
      <c r="K47" s="157">
        <f t="shared" si="106"/>
        <v>1.0646131050424426</v>
      </c>
      <c r="L47" s="157">
        <f t="shared" si="106"/>
        <v>1.172447914917996</v>
      </c>
      <c r="M47" s="157">
        <f t="shared" si="106"/>
        <v>1.2120054635315538</v>
      </c>
      <c r="N47" s="157">
        <f t="shared" si="106"/>
        <v>1.2015912468829533</v>
      </c>
      <c r="O47" s="157">
        <f t="shared" si="106"/>
        <v>1.2263602421486577</v>
      </c>
      <c r="P47" s="157">
        <f t="shared" si="106"/>
        <v>1.151092706435549</v>
      </c>
      <c r="Q47" s="157">
        <f t="shared" si="106"/>
        <v>1.1014026635516774</v>
      </c>
    </row>
    <row r="48" spans="1:17" ht="12" customHeight="1" x14ac:dyDescent="0.25">
      <c r="A48" s="23" t="s">
        <v>60</v>
      </c>
      <c r="B48" s="156">
        <v>1.0541392254806046</v>
      </c>
      <c r="C48" s="156">
        <v>1.2162196354880381</v>
      </c>
      <c r="D48" s="156">
        <v>1.1929700166722617</v>
      </c>
      <c r="E48" s="156">
        <v>1.1942646415179194</v>
      </c>
      <c r="F48" s="156">
        <v>1.0942362735243298</v>
      </c>
      <c r="G48" s="156">
        <v>1.0430067419812119</v>
      </c>
      <c r="H48" s="156">
        <v>1.0609983876539963</v>
      </c>
      <c r="I48" s="156">
        <v>1.1688373313766713</v>
      </c>
      <c r="J48" s="156">
        <v>1.0860399255940472</v>
      </c>
      <c r="K48" s="156">
        <v>1.0646131050424426</v>
      </c>
      <c r="L48" s="156">
        <v>1.172447914917996</v>
      </c>
      <c r="M48" s="156">
        <v>1.2120054635315538</v>
      </c>
      <c r="N48" s="156">
        <v>1.2015912468829533</v>
      </c>
      <c r="O48" s="156">
        <v>1.2263602421486577</v>
      </c>
      <c r="P48" s="156">
        <v>1.151092706435549</v>
      </c>
      <c r="Q48" s="156">
        <v>1.1014026635516774</v>
      </c>
    </row>
    <row r="49" spans="1:17" ht="12" customHeight="1" x14ac:dyDescent="0.25">
      <c r="A49" s="158" t="s">
        <v>63</v>
      </c>
      <c r="B49" s="157">
        <f t="shared" ref="B49" si="107">SUM(B50:B51,B54:B55)</f>
        <v>92.200908231319602</v>
      </c>
      <c r="C49" s="157">
        <f t="shared" ref="C49" si="108">SUM(C50:C51,C54:C55)</f>
        <v>100.23279068606242</v>
      </c>
      <c r="D49" s="157">
        <f t="shared" ref="D49" si="109">SUM(D50:D51,D54:D55)</f>
        <v>93.266476337488996</v>
      </c>
      <c r="E49" s="157">
        <f t="shared" ref="E49" si="110">SUM(E50:E51,E54:E55)</f>
        <v>95.998225476699062</v>
      </c>
      <c r="F49" s="157">
        <f t="shared" ref="F49" si="111">SUM(F50:F51,F54:F55)</f>
        <v>85.796193503756228</v>
      </c>
      <c r="G49" s="157">
        <f t="shared" ref="G49" si="112">SUM(G50:G51,G54:G55)</f>
        <v>80.500336994062408</v>
      </c>
      <c r="H49" s="157">
        <f t="shared" ref="H49" si="113">SUM(H50:H51,H54:H55)</f>
        <v>73.887062835981141</v>
      </c>
      <c r="I49" s="157">
        <f t="shared" ref="I49" si="114">SUM(I50:I51,I54:I55)</f>
        <v>76.404531551647167</v>
      </c>
      <c r="J49" s="157">
        <f t="shared" ref="J49" si="115">SUM(J50:J51,J54:J55)</f>
        <v>61.57234105824358</v>
      </c>
      <c r="K49" s="157">
        <f t="shared" ref="K49" si="116">SUM(K50:K51,K54:K55)</f>
        <v>58.247445609580076</v>
      </c>
      <c r="L49" s="157">
        <f t="shared" ref="L49" si="117">SUM(L50:L51,L54:L55)</f>
        <v>57.677842017796166</v>
      </c>
      <c r="M49" s="157">
        <f t="shared" ref="M49" si="118">SUM(M50:M51,M54:M55)</f>
        <v>53.201214968843608</v>
      </c>
      <c r="N49" s="157">
        <f t="shared" ref="N49" si="119">SUM(N50:N51,N54:N55)</f>
        <v>51.429373190064894</v>
      </c>
      <c r="O49" s="157">
        <f t="shared" ref="O49" si="120">SUM(O50:O51,O54:O55)</f>
        <v>48.828519169838628</v>
      </c>
      <c r="P49" s="157">
        <f t="shared" ref="P49" si="121">SUM(P50:P51,P54:P55)</f>
        <v>46.86294501028862</v>
      </c>
      <c r="Q49" s="157">
        <f t="shared" ref="Q49" si="122">SUM(Q50:Q51,Q54:Q55)</f>
        <v>44.335583371165036</v>
      </c>
    </row>
    <row r="50" spans="1:17" ht="12" customHeight="1" x14ac:dyDescent="0.25">
      <c r="A50" s="167" t="s">
        <v>165</v>
      </c>
      <c r="B50" s="132">
        <v>71.10224506413536</v>
      </c>
      <c r="C50" s="132">
        <v>78.865549391038556</v>
      </c>
      <c r="D50" s="132">
        <v>74.00537296154468</v>
      </c>
      <c r="E50" s="132">
        <v>77.057441437870509</v>
      </c>
      <c r="F50" s="132">
        <v>69.84131573457573</v>
      </c>
      <c r="G50" s="132">
        <v>66.457584142478879</v>
      </c>
      <c r="H50" s="132">
        <v>61.932707928200493</v>
      </c>
      <c r="I50" s="132">
        <v>64.530679670172816</v>
      </c>
      <c r="J50" s="132">
        <v>54.39117056065632</v>
      </c>
      <c r="K50" s="132">
        <v>51.252648455580328</v>
      </c>
      <c r="L50" s="132">
        <v>50.772045630103634</v>
      </c>
      <c r="M50" s="132">
        <v>46.811308514342265</v>
      </c>
      <c r="N50" s="132">
        <v>44.964151023648768</v>
      </c>
      <c r="O50" s="132">
        <v>42.404596423659854</v>
      </c>
      <c r="P50" s="132">
        <v>41.471814612776647</v>
      </c>
      <c r="Q50" s="132">
        <v>38.96477353585378</v>
      </c>
    </row>
    <row r="51" spans="1:17" ht="12" customHeight="1" x14ac:dyDescent="0.25">
      <c r="A51" s="167" t="s">
        <v>164</v>
      </c>
      <c r="B51" s="132">
        <f t="shared" ref="B51" si="123">SUM(B52:B53)</f>
        <v>0.58734571466420804</v>
      </c>
      <c r="C51" s="132">
        <f t="shared" ref="C51" si="124">SUM(C52:C53)</f>
        <v>0.67750972416965061</v>
      </c>
      <c r="D51" s="132">
        <f t="shared" ref="D51" si="125">SUM(D52:D53)</f>
        <v>0.6267650574826108</v>
      </c>
      <c r="E51" s="132">
        <f t="shared" ref="E51" si="126">SUM(E52:E53)</f>
        <v>0.63793981973528657</v>
      </c>
      <c r="F51" s="132">
        <f t="shared" ref="F51" si="127">SUM(F52:F53)</f>
        <v>0.57004041131614813</v>
      </c>
      <c r="G51" s="132">
        <f t="shared" ref="G51" si="128">SUM(G52:G53)</f>
        <v>0.64841364278161961</v>
      </c>
      <c r="H51" s="132">
        <f t="shared" ref="H51" si="129">SUM(H52:H53)</f>
        <v>0.76227232829615499</v>
      </c>
      <c r="I51" s="132">
        <f t="shared" ref="I51" si="130">SUM(I52:I53)</f>
        <v>0.79097438121944941</v>
      </c>
      <c r="J51" s="132">
        <f t="shared" ref="J51" si="131">SUM(J52:J53)</f>
        <v>0.87764724923577309</v>
      </c>
      <c r="K51" s="132">
        <f t="shared" ref="K51" si="132">SUM(K52:K53)</f>
        <v>0.82413841621052808</v>
      </c>
      <c r="L51" s="132">
        <f t="shared" ref="L51" si="133">SUM(L52:L53)</f>
        <v>0.95421602653897653</v>
      </c>
      <c r="M51" s="132">
        <f t="shared" ref="M51" si="134">SUM(M52:M53)</f>
        <v>0.96567231708006951</v>
      </c>
      <c r="N51" s="132">
        <f t="shared" ref="N51" si="135">SUM(N52:N53)</f>
        <v>1.0093130040000382</v>
      </c>
      <c r="O51" s="132">
        <f t="shared" ref="O51" si="136">SUM(O52:O53)</f>
        <v>1.0452227173316404</v>
      </c>
      <c r="P51" s="132">
        <f t="shared" ref="P51" si="137">SUM(P52:P53)</f>
        <v>1.1193925688046729</v>
      </c>
      <c r="Q51" s="132">
        <f t="shared" ref="Q51" si="138">SUM(Q52:Q53)</f>
        <v>1.1489203046339269</v>
      </c>
    </row>
    <row r="52" spans="1:17" ht="12" customHeight="1" x14ac:dyDescent="0.25">
      <c r="A52" s="166" t="s">
        <v>163</v>
      </c>
      <c r="B52" s="165">
        <v>0.52860807570819346</v>
      </c>
      <c r="C52" s="165">
        <v>0.61001405604203873</v>
      </c>
      <c r="D52" s="165">
        <v>0.56240005086285061</v>
      </c>
      <c r="E52" s="165">
        <v>0.57513124845213903</v>
      </c>
      <c r="F52" s="165">
        <v>0.51217992728116746</v>
      </c>
      <c r="G52" s="165">
        <v>0.58260438670548464</v>
      </c>
      <c r="H52" s="165">
        <v>0.68392579163151968</v>
      </c>
      <c r="I52" s="165">
        <v>0.71357385783489602</v>
      </c>
      <c r="J52" s="165">
        <v>0.78828370764856837</v>
      </c>
      <c r="K52" s="165">
        <v>0.73971661129910105</v>
      </c>
      <c r="L52" s="165">
        <v>0.8571861407697946</v>
      </c>
      <c r="M52" s="165">
        <v>0.86752930938918882</v>
      </c>
      <c r="N52" s="165">
        <v>0.90718423628270406</v>
      </c>
      <c r="O52" s="165">
        <v>0.93970753889205905</v>
      </c>
      <c r="P52" s="165">
        <v>1.0071210530922017</v>
      </c>
      <c r="Q52" s="165">
        <v>1.0339220655071737</v>
      </c>
    </row>
    <row r="53" spans="1:17" ht="12" customHeight="1" x14ac:dyDescent="0.25">
      <c r="A53" s="147" t="s">
        <v>59</v>
      </c>
      <c r="B53" s="164">
        <v>5.8737638956014623E-2</v>
      </c>
      <c r="C53" s="164">
        <v>6.749566812761186E-2</v>
      </c>
      <c r="D53" s="164">
        <v>6.4365006619760176E-2</v>
      </c>
      <c r="E53" s="164">
        <v>6.2808571283147541E-2</v>
      </c>
      <c r="F53" s="164">
        <v>5.7860484034980668E-2</v>
      </c>
      <c r="G53" s="164">
        <v>6.5809256076134998E-2</v>
      </c>
      <c r="H53" s="164">
        <v>7.8346536664635369E-2</v>
      </c>
      <c r="I53" s="164">
        <v>7.7400523384553443E-2</v>
      </c>
      <c r="J53" s="164">
        <v>8.9363541587204734E-2</v>
      </c>
      <c r="K53" s="164">
        <v>8.4421804911427076E-2</v>
      </c>
      <c r="L53" s="164">
        <v>9.7029885769181964E-2</v>
      </c>
      <c r="M53" s="164">
        <v>9.8143007690880676E-2</v>
      </c>
      <c r="N53" s="164">
        <v>0.10212876771733403</v>
      </c>
      <c r="O53" s="164">
        <v>0.10551517843958132</v>
      </c>
      <c r="P53" s="164">
        <v>0.11227151571247113</v>
      </c>
      <c r="Q53" s="164">
        <v>0.11499823912675321</v>
      </c>
    </row>
    <row r="54" spans="1:17" ht="12" customHeight="1" x14ac:dyDescent="0.25">
      <c r="A54" s="163" t="s">
        <v>142</v>
      </c>
      <c r="B54" s="162">
        <v>20.344052086231279</v>
      </c>
      <c r="C54" s="162">
        <v>20.514944929310438</v>
      </c>
      <c r="D54" s="162">
        <v>18.479515709663776</v>
      </c>
      <c r="E54" s="162">
        <v>18.153260114627368</v>
      </c>
      <c r="F54" s="162">
        <v>15.261273219783577</v>
      </c>
      <c r="G54" s="162">
        <v>13.267119359762745</v>
      </c>
      <c r="H54" s="162">
        <v>11.059904068541554</v>
      </c>
      <c r="I54" s="162">
        <v>10.951781948895579</v>
      </c>
      <c r="J54" s="162">
        <v>6.206828771043468</v>
      </c>
      <c r="K54" s="162">
        <v>6.0769389708897954</v>
      </c>
      <c r="L54" s="162">
        <v>5.8471475776823816</v>
      </c>
      <c r="M54" s="162">
        <v>5.3198093661909844</v>
      </c>
      <c r="N54" s="162">
        <v>5.3419292337694158</v>
      </c>
      <c r="O54" s="162">
        <v>5.2552208738109867</v>
      </c>
      <c r="P54" s="162">
        <v>4.1648721295922613</v>
      </c>
      <c r="Q54" s="162">
        <v>4.1061669628582784</v>
      </c>
    </row>
    <row r="55" spans="1:17" ht="12" customHeight="1" x14ac:dyDescent="0.25">
      <c r="A55" s="161" t="s">
        <v>141</v>
      </c>
      <c r="B55" s="160">
        <f t="shared" ref="B55" si="139">SUM(B56:B57)</f>
        <v>0.167265366288742</v>
      </c>
      <c r="C55" s="160">
        <f t="shared" ref="C55" si="140">SUM(C56:C57)</f>
        <v>0.17478664154377618</v>
      </c>
      <c r="D55" s="160">
        <f t="shared" ref="D55" si="141">SUM(D56:D57)</f>
        <v>0.15482260879793078</v>
      </c>
      <c r="E55" s="160">
        <f t="shared" ref="E55" si="142">SUM(E56:E57)</f>
        <v>0.1495841044659065</v>
      </c>
      <c r="F55" s="160">
        <f t="shared" ref="F55" si="143">SUM(F56:F57)</f>
        <v>0.12356413808077724</v>
      </c>
      <c r="G55" s="160">
        <f t="shared" ref="G55" si="144">SUM(G56:G57)</f>
        <v>0.1272198490391655</v>
      </c>
      <c r="H55" s="160">
        <f t="shared" ref="H55" si="145">SUM(H56:H57)</f>
        <v>0.13217851094293437</v>
      </c>
      <c r="I55" s="160">
        <f t="shared" ref="I55" si="146">SUM(I56:I57)</f>
        <v>0.13109555135931045</v>
      </c>
      <c r="J55" s="160">
        <f t="shared" ref="J55" si="147">SUM(J56:J57)</f>
        <v>9.6694477308019319E-2</v>
      </c>
      <c r="K55" s="160">
        <f t="shared" ref="K55" si="148">SUM(K56:K57)</f>
        <v>9.3719766899417231E-2</v>
      </c>
      <c r="L55" s="160">
        <f t="shared" ref="L55" si="149">SUM(L56:L57)</f>
        <v>0.10443278347116794</v>
      </c>
      <c r="M55" s="160">
        <f t="shared" ref="M55" si="150">SUM(M56:M57)</f>
        <v>0.10442477123029252</v>
      </c>
      <c r="N55" s="160">
        <f t="shared" ref="N55" si="151">SUM(N56:N57)</f>
        <v>0.11397992864668073</v>
      </c>
      <c r="O55" s="160">
        <f t="shared" ref="O55" si="152">SUM(O56:O57)</f>
        <v>0.12347915503615041</v>
      </c>
      <c r="P55" s="160">
        <f t="shared" ref="P55" si="153">SUM(P56:P57)</f>
        <v>0.10686569911504143</v>
      </c>
      <c r="Q55" s="160">
        <f t="shared" ref="Q55" si="154">SUM(Q56:Q57)</f>
        <v>0.11572256781905489</v>
      </c>
    </row>
    <row r="56" spans="1:17" ht="12" customHeight="1" x14ac:dyDescent="0.25">
      <c r="A56" s="148" t="s">
        <v>60</v>
      </c>
      <c r="B56" s="156">
        <v>0.15121246182013487</v>
      </c>
      <c r="C56" s="156">
        <v>0.15792801347324312</v>
      </c>
      <c r="D56" s="156">
        <v>0.13987200282992321</v>
      </c>
      <c r="E56" s="156">
        <v>0.13480322188841376</v>
      </c>
      <c r="F56" s="156">
        <v>0.11138191314687446</v>
      </c>
      <c r="G56" s="156">
        <v>0.1148513706174375</v>
      </c>
      <c r="H56" s="156">
        <v>0.11948300007557708</v>
      </c>
      <c r="I56" s="156">
        <v>0.11847393155121812</v>
      </c>
      <c r="J56" s="156">
        <v>8.7581145500355367E-2</v>
      </c>
      <c r="K56" s="156">
        <v>8.5427615552449487E-2</v>
      </c>
      <c r="L56" s="156">
        <v>9.5685178480759761E-2</v>
      </c>
      <c r="M56" s="156">
        <v>9.5809393636802076E-2</v>
      </c>
      <c r="N56" s="156">
        <v>0.10501213406860044</v>
      </c>
      <c r="O56" s="156">
        <v>0.11379776236036702</v>
      </c>
      <c r="P56" s="156">
        <v>9.8538961434450068E-2</v>
      </c>
      <c r="Q56" s="156">
        <v>0.10669887620417264</v>
      </c>
    </row>
    <row r="57" spans="1:17" ht="12" customHeight="1" x14ac:dyDescent="0.25">
      <c r="A57" s="148" t="s">
        <v>59</v>
      </c>
      <c r="B57" s="156">
        <v>1.6052904468607142E-2</v>
      </c>
      <c r="C57" s="156">
        <v>1.6858628070533073E-2</v>
      </c>
      <c r="D57" s="156">
        <v>1.4950605968007579E-2</v>
      </c>
      <c r="E57" s="156">
        <v>1.478088257749275E-2</v>
      </c>
      <c r="F57" s="156">
        <v>1.2182224933902783E-2</v>
      </c>
      <c r="G57" s="156">
        <v>1.2368478421728004E-2</v>
      </c>
      <c r="H57" s="156">
        <v>1.2695510867357302E-2</v>
      </c>
      <c r="I57" s="156">
        <v>1.262161980809233E-2</v>
      </c>
      <c r="J57" s="156">
        <v>9.1133318076639467E-3</v>
      </c>
      <c r="K57" s="156">
        <v>8.2921513469677403E-3</v>
      </c>
      <c r="L57" s="156">
        <v>8.7476049904081799E-3</v>
      </c>
      <c r="M57" s="156">
        <v>8.6153775934904465E-3</v>
      </c>
      <c r="N57" s="156">
        <v>8.9677945780802897E-3</v>
      </c>
      <c r="O57" s="156">
        <v>9.6813926757833898E-3</v>
      </c>
      <c r="P57" s="156">
        <v>8.3267376805913635E-3</v>
      </c>
      <c r="Q57" s="156">
        <v>9.0236916148822566E-3</v>
      </c>
    </row>
    <row r="58" spans="1:17" ht="12" customHeight="1" x14ac:dyDescent="0.25">
      <c r="A58" s="158" t="s">
        <v>62</v>
      </c>
      <c r="B58" s="157">
        <f t="shared" ref="B58" si="155">SUM(B59:B60)</f>
        <v>27.021928926191876</v>
      </c>
      <c r="C58" s="157">
        <f t="shared" ref="C58" si="156">SUM(C59:C60)</f>
        <v>29.396640708959726</v>
      </c>
      <c r="D58" s="157">
        <f t="shared" ref="D58" si="157">SUM(D59:D60)</f>
        <v>28.361040159298721</v>
      </c>
      <c r="E58" s="157">
        <f t="shared" ref="E58" si="158">SUM(E59:E60)</f>
        <v>28.458377089991185</v>
      </c>
      <c r="F58" s="157">
        <f t="shared" ref="F58" si="159">SUM(F59:F60)</f>
        <v>26.406679454490686</v>
      </c>
      <c r="G58" s="157">
        <f t="shared" ref="G58" si="160">SUM(G59:G60)</f>
        <v>25.457856453673102</v>
      </c>
      <c r="H58" s="157">
        <f t="shared" ref="H58" si="161">SUM(H59:H60)</f>
        <v>24.50848136186768</v>
      </c>
      <c r="I58" s="157">
        <f t="shared" ref="I58" si="162">SUM(I59:I60)</f>
        <v>24.509043080708302</v>
      </c>
      <c r="J58" s="157">
        <f t="shared" ref="J58" si="163">SUM(J59:J60)</f>
        <v>20.843028790819439</v>
      </c>
      <c r="K58" s="157">
        <f t="shared" ref="K58" si="164">SUM(K59:K60)</f>
        <v>21.212410003890312</v>
      </c>
      <c r="L58" s="157">
        <f t="shared" ref="L58" si="165">SUM(L59:L60)</f>
        <v>22.368669716753971</v>
      </c>
      <c r="M58" s="157">
        <f t="shared" ref="M58" si="166">SUM(M59:M60)</f>
        <v>20.909697872256206</v>
      </c>
      <c r="N58" s="157">
        <f t="shared" ref="N58" si="167">SUM(N59:N60)</f>
        <v>21.2002216763149</v>
      </c>
      <c r="O58" s="157">
        <f t="shared" ref="O58" si="168">SUM(O59:O60)</f>
        <v>19.970739777983017</v>
      </c>
      <c r="P58" s="157">
        <f t="shared" ref="P58" si="169">SUM(P59:P60)</f>
        <v>19.185651907306461</v>
      </c>
      <c r="Q58" s="157">
        <f t="shared" ref="Q58" si="170">SUM(Q59:Q60)</f>
        <v>18.178260877632219</v>
      </c>
    </row>
    <row r="59" spans="1:17" ht="12" customHeight="1" x14ac:dyDescent="0.25">
      <c r="A59" s="23" t="s">
        <v>57</v>
      </c>
      <c r="B59" s="156">
        <v>0.1631668498263191</v>
      </c>
      <c r="C59" s="156">
        <v>0.37767052799501682</v>
      </c>
      <c r="D59" s="156">
        <v>0.35384955681028918</v>
      </c>
      <c r="E59" s="156">
        <v>0.443021471037922</v>
      </c>
      <c r="F59" s="156">
        <v>0.31139524620945835</v>
      </c>
      <c r="G59" s="156">
        <v>0.37415023707964662</v>
      </c>
      <c r="H59" s="156">
        <v>0.12037361623400732</v>
      </c>
      <c r="I59" s="156">
        <v>0.19674070522215831</v>
      </c>
      <c r="J59" s="156">
        <v>0.27887944549389487</v>
      </c>
      <c r="K59" s="156">
        <v>0.32039683625555415</v>
      </c>
      <c r="L59" s="156">
        <v>0.20135562497709533</v>
      </c>
      <c r="M59" s="156">
        <v>0.14879175182988141</v>
      </c>
      <c r="N59" s="156">
        <v>0.10994603009012127</v>
      </c>
      <c r="O59" s="156">
        <v>0.16196631699442998</v>
      </c>
      <c r="P59" s="156">
        <v>0.15683364144814732</v>
      </c>
      <c r="Q59" s="156">
        <v>0.20100797266019454</v>
      </c>
    </row>
    <row r="60" spans="1:17" ht="12" customHeight="1" x14ac:dyDescent="0.25">
      <c r="A60" s="29" t="s">
        <v>140</v>
      </c>
      <c r="B60" s="57">
        <v>26.858762076365558</v>
      </c>
      <c r="C60" s="57">
        <v>29.018970180964708</v>
      </c>
      <c r="D60" s="57">
        <v>28.007190602488432</v>
      </c>
      <c r="E60" s="57">
        <v>28.015355618953262</v>
      </c>
      <c r="F60" s="57">
        <v>26.095284208281228</v>
      </c>
      <c r="G60" s="57">
        <v>25.083706216593455</v>
      </c>
      <c r="H60" s="57">
        <v>24.388107745633672</v>
      </c>
      <c r="I60" s="57">
        <v>24.312302375486144</v>
      </c>
      <c r="J60" s="57">
        <v>20.564149345325543</v>
      </c>
      <c r="K60" s="57">
        <v>20.892013167634758</v>
      </c>
      <c r="L60" s="57">
        <v>22.167314091776877</v>
      </c>
      <c r="M60" s="57">
        <v>20.760906120426323</v>
      </c>
      <c r="N60" s="57">
        <v>21.090275646224779</v>
      </c>
      <c r="O60" s="57">
        <v>19.808773460988586</v>
      </c>
      <c r="P60" s="57">
        <v>19.028818265858312</v>
      </c>
      <c r="Q60" s="57">
        <v>17.977252904972026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15.806613050237733</v>
      </c>
      <c r="C62" s="168">
        <f t="shared" ref="C62:Q62" si="171">SUM(C63,C66,C68,C77)</f>
        <v>18.178720494474888</v>
      </c>
      <c r="D62" s="168">
        <f t="shared" si="171"/>
        <v>20.061361720547968</v>
      </c>
      <c r="E62" s="168">
        <f t="shared" si="171"/>
        <v>19.888152419095409</v>
      </c>
      <c r="F62" s="168">
        <f t="shared" si="171"/>
        <v>20.660135412074094</v>
      </c>
      <c r="G62" s="168">
        <f t="shared" si="171"/>
        <v>21.242925860796145</v>
      </c>
      <c r="H62" s="168">
        <f t="shared" si="171"/>
        <v>25.316174082460297</v>
      </c>
      <c r="I62" s="168">
        <f t="shared" si="171"/>
        <v>27.294280079011752</v>
      </c>
      <c r="J62" s="168">
        <f t="shared" si="171"/>
        <v>27.020778071421695</v>
      </c>
      <c r="K62" s="168">
        <f t="shared" si="171"/>
        <v>29.221210713748004</v>
      </c>
      <c r="L62" s="168">
        <f t="shared" si="171"/>
        <v>33.008870217940874</v>
      </c>
      <c r="M62" s="168">
        <f t="shared" si="171"/>
        <v>22.478915831049392</v>
      </c>
      <c r="N62" s="168">
        <f t="shared" si="171"/>
        <v>24.286480789834179</v>
      </c>
      <c r="O62" s="168">
        <f t="shared" si="171"/>
        <v>21.409712989319157</v>
      </c>
      <c r="P62" s="168">
        <f t="shared" si="171"/>
        <v>20.781881665055977</v>
      </c>
      <c r="Q62" s="168">
        <f t="shared" si="171"/>
        <v>19.149662414035717</v>
      </c>
    </row>
    <row r="63" spans="1:17" ht="12.95" customHeight="1" x14ac:dyDescent="0.25">
      <c r="A63" s="158" t="s">
        <v>65</v>
      </c>
      <c r="B63" s="157">
        <f t="shared" ref="B63:Q63" si="172">SUM(B64:B65)</f>
        <v>12.678033209008833</v>
      </c>
      <c r="C63" s="157">
        <f t="shared" si="172"/>
        <v>14.940275068639174</v>
      </c>
      <c r="D63" s="157">
        <f t="shared" si="172"/>
        <v>16.511137474292472</v>
      </c>
      <c r="E63" s="157">
        <f t="shared" si="172"/>
        <v>16.398477980234155</v>
      </c>
      <c r="F63" s="157">
        <f t="shared" si="172"/>
        <v>16.883375649004712</v>
      </c>
      <c r="G63" s="157">
        <f t="shared" si="172"/>
        <v>17.305447343328662</v>
      </c>
      <c r="H63" s="157">
        <f t="shared" si="172"/>
        <v>20.655683714314428</v>
      </c>
      <c r="I63" s="157">
        <f t="shared" si="172"/>
        <v>22.281234437456028</v>
      </c>
      <c r="J63" s="157">
        <f t="shared" si="172"/>
        <v>21.89064657915991</v>
      </c>
      <c r="K63" s="157">
        <f t="shared" si="172"/>
        <v>23.920756473928449</v>
      </c>
      <c r="L63" s="157">
        <f t="shared" si="172"/>
        <v>27.580395756562709</v>
      </c>
      <c r="M63" s="157">
        <f t="shared" si="172"/>
        <v>18.235113048103095</v>
      </c>
      <c r="N63" s="157">
        <f t="shared" si="172"/>
        <v>20.022216904407326</v>
      </c>
      <c r="O63" s="157">
        <f t="shared" si="172"/>
        <v>17.444076899531485</v>
      </c>
      <c r="P63" s="157">
        <f t="shared" si="172"/>
        <v>16.91843086280393</v>
      </c>
      <c r="Q63" s="157">
        <f t="shared" si="172"/>
        <v>15.548314459091038</v>
      </c>
    </row>
    <row r="64" spans="1:17" ht="12" customHeight="1" x14ac:dyDescent="0.25">
      <c r="A64" s="23" t="s">
        <v>161</v>
      </c>
      <c r="B64" s="156">
        <v>12.319098451047809</v>
      </c>
      <c r="C64" s="156">
        <v>14.656500507313863</v>
      </c>
      <c r="D64" s="156">
        <v>16.191976553888889</v>
      </c>
      <c r="E64" s="156">
        <v>16.086594219239604</v>
      </c>
      <c r="F64" s="156">
        <v>16.552399014048952</v>
      </c>
      <c r="G64" s="156">
        <v>16.90458700058495</v>
      </c>
      <c r="H64" s="156">
        <v>20.171075712194241</v>
      </c>
      <c r="I64" s="156">
        <v>21.910451608794265</v>
      </c>
      <c r="J64" s="156">
        <v>21.510533839306834</v>
      </c>
      <c r="K64" s="156">
        <v>23.253679530518571</v>
      </c>
      <c r="L64" s="156">
        <v>26.752255188801868</v>
      </c>
      <c r="M64" s="156">
        <v>17.579185765206311</v>
      </c>
      <c r="N64" s="156">
        <v>19.260896778438379</v>
      </c>
      <c r="O64" s="156">
        <v>16.817020486934009</v>
      </c>
      <c r="P64" s="156">
        <v>16.371278138690876</v>
      </c>
      <c r="Q64" s="156">
        <v>14.977283029347257</v>
      </c>
    </row>
    <row r="65" spans="1:17" ht="12" customHeight="1" x14ac:dyDescent="0.25">
      <c r="A65" s="23" t="s">
        <v>60</v>
      </c>
      <c r="B65" s="156">
        <v>0.35893475796102275</v>
      </c>
      <c r="C65" s="156">
        <v>0.28377456132531143</v>
      </c>
      <c r="D65" s="156">
        <v>0.3191609204035844</v>
      </c>
      <c r="E65" s="156">
        <v>0.31188376099454906</v>
      </c>
      <c r="F65" s="156">
        <v>0.33097663495576118</v>
      </c>
      <c r="G65" s="156">
        <v>0.40086034274371241</v>
      </c>
      <c r="H65" s="156">
        <v>0.48460800212018534</v>
      </c>
      <c r="I65" s="156">
        <v>0.37078282866176215</v>
      </c>
      <c r="J65" s="156">
        <v>0.38011273985307653</v>
      </c>
      <c r="K65" s="156">
        <v>0.66707694340987878</v>
      </c>
      <c r="L65" s="156">
        <v>0.82814056776084011</v>
      </c>
      <c r="M65" s="156">
        <v>0.65592728289678304</v>
      </c>
      <c r="N65" s="156">
        <v>0.76132012596894549</v>
      </c>
      <c r="O65" s="156">
        <v>0.62705641259747713</v>
      </c>
      <c r="P65" s="156">
        <v>0.54715272411305615</v>
      </c>
      <c r="Q65" s="156">
        <v>0.57103142974378107</v>
      </c>
    </row>
    <row r="66" spans="1:17" ht="12.95" customHeight="1" x14ac:dyDescent="0.25">
      <c r="A66" s="158" t="s">
        <v>112</v>
      </c>
      <c r="B66" s="157">
        <f t="shared" ref="B66:Q66" si="173">B67</f>
        <v>2.7566499756361777E-2</v>
      </c>
      <c r="C66" s="157">
        <f t="shared" si="173"/>
        <v>3.0325932114677878E-2</v>
      </c>
      <c r="D66" s="157">
        <f t="shared" si="173"/>
        <v>3.3827127126812705E-2</v>
      </c>
      <c r="E66" s="157">
        <f t="shared" si="173"/>
        <v>3.4030019862786989E-2</v>
      </c>
      <c r="F66" s="157">
        <f t="shared" si="173"/>
        <v>3.6499955823011514E-2</v>
      </c>
      <c r="G66" s="157">
        <f t="shared" si="173"/>
        <v>3.8391115318312123E-2</v>
      </c>
      <c r="H66" s="157">
        <f t="shared" si="173"/>
        <v>4.9183420760534988E-2</v>
      </c>
      <c r="I66" s="157">
        <f t="shared" si="173"/>
        <v>5.845660352770609E-2</v>
      </c>
      <c r="J66" s="157">
        <f t="shared" si="173"/>
        <v>6.6848856037500709E-2</v>
      </c>
      <c r="K66" s="157">
        <f t="shared" si="173"/>
        <v>7.1185886858235334E-2</v>
      </c>
      <c r="L66" s="157">
        <f t="shared" si="173"/>
        <v>8.105812745112069E-2</v>
      </c>
      <c r="M66" s="157">
        <f t="shared" si="173"/>
        <v>7.085506561602764E-2</v>
      </c>
      <c r="N66" s="157">
        <f t="shared" si="173"/>
        <v>7.2676053845120853E-2</v>
      </c>
      <c r="O66" s="157">
        <f t="shared" si="173"/>
        <v>7.3375574234507385E-2</v>
      </c>
      <c r="P66" s="157">
        <f t="shared" si="173"/>
        <v>6.988739612705562E-2</v>
      </c>
      <c r="Q66" s="157">
        <f t="shared" si="173"/>
        <v>6.6181010071742222E-2</v>
      </c>
    </row>
    <row r="67" spans="1:17" ht="12" customHeight="1" x14ac:dyDescent="0.25">
      <c r="A67" s="23" t="s">
        <v>60</v>
      </c>
      <c r="B67" s="156">
        <v>2.7566499756361777E-2</v>
      </c>
      <c r="C67" s="156">
        <v>3.0325932114677878E-2</v>
      </c>
      <c r="D67" s="156">
        <v>3.3827127126812705E-2</v>
      </c>
      <c r="E67" s="156">
        <v>3.4030019862786989E-2</v>
      </c>
      <c r="F67" s="156">
        <v>3.6499955823011514E-2</v>
      </c>
      <c r="G67" s="156">
        <v>3.8391115318312123E-2</v>
      </c>
      <c r="H67" s="156">
        <v>4.9183420760534988E-2</v>
      </c>
      <c r="I67" s="156">
        <v>5.845660352770609E-2</v>
      </c>
      <c r="J67" s="156">
        <v>6.6848856037500709E-2</v>
      </c>
      <c r="K67" s="156">
        <v>7.1185886858235334E-2</v>
      </c>
      <c r="L67" s="156">
        <v>8.105812745112069E-2</v>
      </c>
      <c r="M67" s="156">
        <v>7.085506561602764E-2</v>
      </c>
      <c r="N67" s="156">
        <v>7.2676053845120853E-2</v>
      </c>
      <c r="O67" s="156">
        <v>7.3375574234507385E-2</v>
      </c>
      <c r="P67" s="156">
        <v>6.988739612705562E-2</v>
      </c>
      <c r="Q67" s="156">
        <v>6.6181010071742222E-2</v>
      </c>
    </row>
    <row r="68" spans="1:17" ht="12" customHeight="1" x14ac:dyDescent="0.25">
      <c r="A68" s="158" t="s">
        <v>63</v>
      </c>
      <c r="B68" s="157">
        <f>SUM(B69:B70,B73:B74)</f>
        <v>2.4165680650100505</v>
      </c>
      <c r="C68" s="157">
        <f t="shared" ref="C68:Q68" si="174">SUM(C69:C70,C73:C74)</f>
        <v>2.4910710702443022</v>
      </c>
      <c r="D68" s="157">
        <f t="shared" si="174"/>
        <v>2.7248134253547285</v>
      </c>
      <c r="E68" s="157">
        <f t="shared" si="174"/>
        <v>2.6585901540806054</v>
      </c>
      <c r="F68" s="157">
        <f t="shared" si="174"/>
        <v>2.871350849265323</v>
      </c>
      <c r="G68" s="157">
        <f t="shared" si="174"/>
        <v>2.9854220165814538</v>
      </c>
      <c r="H68" s="157">
        <f t="shared" si="174"/>
        <v>3.5146518773068545</v>
      </c>
      <c r="I68" s="157">
        <f t="shared" si="174"/>
        <v>3.7678207439782399</v>
      </c>
      <c r="J68" s="157">
        <f t="shared" si="174"/>
        <v>3.8411483956854533</v>
      </c>
      <c r="K68" s="157">
        <f t="shared" si="174"/>
        <v>3.9525674274495994</v>
      </c>
      <c r="L68" s="157">
        <f t="shared" si="174"/>
        <v>4.0215841982491014</v>
      </c>
      <c r="M68" s="157">
        <f t="shared" si="174"/>
        <v>3.1438114394436791</v>
      </c>
      <c r="N68" s="157">
        <f t="shared" si="174"/>
        <v>3.1438415690854788</v>
      </c>
      <c r="O68" s="157">
        <f t="shared" si="174"/>
        <v>2.92156121199652</v>
      </c>
      <c r="P68" s="157">
        <f t="shared" si="174"/>
        <v>2.8394966071502075</v>
      </c>
      <c r="Q68" s="157">
        <f t="shared" si="174"/>
        <v>2.6417717302997037</v>
      </c>
    </row>
    <row r="69" spans="1:17" ht="12" customHeight="1" x14ac:dyDescent="0.25">
      <c r="A69" s="167" t="s">
        <v>160</v>
      </c>
      <c r="B69" s="132">
        <v>1.8147549705436936</v>
      </c>
      <c r="C69" s="132">
        <v>1.9280519196750183</v>
      </c>
      <c r="D69" s="132">
        <v>2.1764361339591107</v>
      </c>
      <c r="E69" s="132">
        <v>2.1298844236945076</v>
      </c>
      <c r="F69" s="132">
        <v>2.3901057373372949</v>
      </c>
      <c r="G69" s="132">
        <v>2.5056608971048893</v>
      </c>
      <c r="H69" s="132">
        <v>3.0271745866185902</v>
      </c>
      <c r="I69" s="132">
        <v>3.3261080466113033</v>
      </c>
      <c r="J69" s="132">
        <v>3.4354385909197322</v>
      </c>
      <c r="K69" s="132">
        <v>3.5509746168248912</v>
      </c>
      <c r="L69" s="132">
        <v>3.6007127945219639</v>
      </c>
      <c r="M69" s="132">
        <v>2.8242257087998803</v>
      </c>
      <c r="N69" s="132">
        <v>2.8229107312952846</v>
      </c>
      <c r="O69" s="132">
        <v>2.6422386701750025</v>
      </c>
      <c r="P69" s="132">
        <v>2.5636871157749317</v>
      </c>
      <c r="Q69" s="132">
        <v>2.3828139695182782</v>
      </c>
    </row>
    <row r="70" spans="1:17" ht="12" customHeight="1" x14ac:dyDescent="0.25">
      <c r="A70" s="167" t="s">
        <v>159</v>
      </c>
      <c r="B70" s="132">
        <f>SUM(B71:B72)</f>
        <v>1.4965835816508045E-2</v>
      </c>
      <c r="C70" s="132">
        <f t="shared" ref="C70:Q70" si="175">SUM(C71:C72)</f>
        <v>1.6483230021933862E-2</v>
      </c>
      <c r="D70" s="132">
        <f t="shared" si="175"/>
        <v>1.8452448034998285E-2</v>
      </c>
      <c r="E70" s="132">
        <f t="shared" si="175"/>
        <v>1.7631988776627514E-2</v>
      </c>
      <c r="F70" s="132">
        <f t="shared" si="175"/>
        <v>1.9599656883594215E-2</v>
      </c>
      <c r="G70" s="132">
        <f t="shared" si="175"/>
        <v>2.4523922624673528E-2</v>
      </c>
      <c r="H70" s="132">
        <f t="shared" si="175"/>
        <v>3.7310389995793398E-2</v>
      </c>
      <c r="I70" s="132">
        <f t="shared" si="175"/>
        <v>4.0894182736010136E-2</v>
      </c>
      <c r="J70" s="132">
        <f t="shared" si="175"/>
        <v>5.5394587129985948E-2</v>
      </c>
      <c r="K70" s="132">
        <f t="shared" si="175"/>
        <v>5.6947857910287059E-2</v>
      </c>
      <c r="L70" s="132">
        <f t="shared" si="175"/>
        <v>6.7186992885399657E-2</v>
      </c>
      <c r="M70" s="132">
        <f t="shared" si="175"/>
        <v>5.7510023905964491E-2</v>
      </c>
      <c r="N70" s="132">
        <f t="shared" si="175"/>
        <v>6.2498366252318922E-2</v>
      </c>
      <c r="O70" s="132">
        <f t="shared" si="175"/>
        <v>6.4438520090963972E-2</v>
      </c>
      <c r="P70" s="132">
        <f t="shared" si="175"/>
        <v>6.8556925229261115E-2</v>
      </c>
      <c r="Q70" s="132">
        <f t="shared" si="175"/>
        <v>6.9867003267514674E-2</v>
      </c>
    </row>
    <row r="71" spans="1:17" ht="12" customHeight="1" x14ac:dyDescent="0.25">
      <c r="A71" s="166" t="s">
        <v>109</v>
      </c>
      <c r="B71" s="165">
        <v>1.3469204876267533E-2</v>
      </c>
      <c r="C71" s="165">
        <v>1.4832022193985642E-2</v>
      </c>
      <c r="D71" s="165">
        <v>1.6619267466713977E-2</v>
      </c>
      <c r="E71" s="165">
        <v>1.5840366646022331E-2</v>
      </c>
      <c r="F71" s="165">
        <v>1.7626909273262714E-2</v>
      </c>
      <c r="G71" s="165">
        <v>2.2062432675612528E-2</v>
      </c>
      <c r="H71" s="165">
        <v>3.3593144413831183E-2</v>
      </c>
      <c r="I71" s="165">
        <v>3.6848017534372883E-2</v>
      </c>
      <c r="J71" s="165">
        <v>4.9841150559690732E-2</v>
      </c>
      <c r="K71" s="165">
        <v>5.1210256856028209E-2</v>
      </c>
      <c r="L71" s="165">
        <v>6.0394497766119569E-2</v>
      </c>
      <c r="M71" s="165">
        <v>5.1686108982625961E-2</v>
      </c>
      <c r="N71" s="165">
        <v>5.6212903088218004E-2</v>
      </c>
      <c r="O71" s="165">
        <v>5.7937584926440008E-2</v>
      </c>
      <c r="P71" s="165">
        <v>6.1644537728865891E-2</v>
      </c>
      <c r="Q71" s="165">
        <v>6.2820302657194474E-2</v>
      </c>
    </row>
    <row r="72" spans="1:17" ht="12" customHeight="1" x14ac:dyDescent="0.25">
      <c r="A72" s="147" t="s">
        <v>59</v>
      </c>
      <c r="B72" s="164">
        <v>1.4966309402405127E-3</v>
      </c>
      <c r="C72" s="164">
        <v>1.6512078279482215E-3</v>
      </c>
      <c r="D72" s="164">
        <v>1.8331805682843081E-3</v>
      </c>
      <c r="E72" s="164">
        <v>1.7916221306051824E-3</v>
      </c>
      <c r="F72" s="164">
        <v>1.9727476103315023E-3</v>
      </c>
      <c r="G72" s="164">
        <v>2.4614899490610007E-3</v>
      </c>
      <c r="H72" s="164">
        <v>3.7172455819622181E-3</v>
      </c>
      <c r="I72" s="164">
        <v>4.0461652016372538E-3</v>
      </c>
      <c r="J72" s="164">
        <v>5.5534365702952183E-3</v>
      </c>
      <c r="K72" s="164">
        <v>5.7376010542588519E-3</v>
      </c>
      <c r="L72" s="164">
        <v>6.7924951192800832E-3</v>
      </c>
      <c r="M72" s="164">
        <v>5.8239149233385301E-3</v>
      </c>
      <c r="N72" s="164">
        <v>6.2854631641009193E-3</v>
      </c>
      <c r="O72" s="164">
        <v>6.5009351645239693E-3</v>
      </c>
      <c r="P72" s="164">
        <v>6.9123875003952251E-3</v>
      </c>
      <c r="Q72" s="164">
        <v>7.0467006103202019E-3</v>
      </c>
    </row>
    <row r="73" spans="1:17" ht="12" customHeight="1" x14ac:dyDescent="0.25">
      <c r="A73" s="163" t="s">
        <v>142</v>
      </c>
      <c r="B73" s="162">
        <v>0.58214759318579745</v>
      </c>
      <c r="C73" s="162">
        <v>0.54190270427515064</v>
      </c>
      <c r="D73" s="162">
        <v>0.52550177897914196</v>
      </c>
      <c r="E73" s="162">
        <v>0.50696047372575603</v>
      </c>
      <c r="F73" s="162">
        <v>0.4579350063995431</v>
      </c>
      <c r="G73" s="162">
        <v>0.45080148603744447</v>
      </c>
      <c r="H73" s="162">
        <v>0.44475892411091883</v>
      </c>
      <c r="I73" s="162">
        <v>0.39612976976571385</v>
      </c>
      <c r="J73" s="162">
        <v>0.34486743565224404</v>
      </c>
      <c r="K73" s="162">
        <v>0.33932826749558809</v>
      </c>
      <c r="L73" s="162">
        <v>0.34739621007627131</v>
      </c>
      <c r="M73" s="162">
        <v>0.25696024117837329</v>
      </c>
      <c r="N73" s="162">
        <v>0.25313293429150113</v>
      </c>
      <c r="O73" s="162">
        <v>0.20985105957065439</v>
      </c>
      <c r="P73" s="162">
        <v>0.20192158597667226</v>
      </c>
      <c r="Q73" s="162">
        <v>0.18383040700878153</v>
      </c>
    </row>
    <row r="74" spans="1:17" ht="12" customHeight="1" x14ac:dyDescent="0.25">
      <c r="A74" s="161" t="s">
        <v>141</v>
      </c>
      <c r="B74" s="160">
        <f>SUM(B75:B76)</f>
        <v>4.6996654640514999E-3</v>
      </c>
      <c r="C74" s="160">
        <f t="shared" ref="C74:Q74" si="176">SUM(C75:C76)</f>
        <v>4.6332162721991485E-3</v>
      </c>
      <c r="D74" s="160">
        <f t="shared" si="176"/>
        <v>4.423064381477531E-3</v>
      </c>
      <c r="E74" s="160">
        <f t="shared" si="176"/>
        <v>4.1132678837147154E-3</v>
      </c>
      <c r="F74" s="160">
        <f t="shared" si="176"/>
        <v>3.7104486448907665E-3</v>
      </c>
      <c r="G74" s="160">
        <f t="shared" si="176"/>
        <v>4.4357108144468319E-3</v>
      </c>
      <c r="H74" s="160">
        <f t="shared" si="176"/>
        <v>5.4079765815518797E-3</v>
      </c>
      <c r="I74" s="160">
        <f t="shared" si="176"/>
        <v>4.6887448652125716E-3</v>
      </c>
      <c r="J74" s="160">
        <f t="shared" si="176"/>
        <v>5.447781983491262E-3</v>
      </c>
      <c r="K74" s="160">
        <f t="shared" si="176"/>
        <v>5.3166852188332335E-3</v>
      </c>
      <c r="L74" s="160">
        <f t="shared" si="176"/>
        <v>6.2882007654665329E-3</v>
      </c>
      <c r="M74" s="160">
        <f t="shared" si="176"/>
        <v>5.1154655594611098E-3</v>
      </c>
      <c r="N74" s="160">
        <f t="shared" si="176"/>
        <v>5.2995372463743202E-3</v>
      </c>
      <c r="O74" s="160">
        <f t="shared" si="176"/>
        <v>5.0329621598991089E-3</v>
      </c>
      <c r="P74" s="160">
        <f t="shared" si="176"/>
        <v>5.3309801693422528E-3</v>
      </c>
      <c r="Q74" s="160">
        <f t="shared" si="176"/>
        <v>5.2603505051293607E-3</v>
      </c>
    </row>
    <row r="75" spans="1:17" ht="12" customHeight="1" x14ac:dyDescent="0.25">
      <c r="A75" s="148" t="s">
        <v>60</v>
      </c>
      <c r="B75" s="156">
        <v>4.2486260026091535E-3</v>
      </c>
      <c r="C75" s="156">
        <v>4.1847400720156809E-3</v>
      </c>
      <c r="D75" s="156">
        <v>3.9953222488778592E-3</v>
      </c>
      <c r="E75" s="156">
        <v>3.706081035849902E-3</v>
      </c>
      <c r="F75" s="156">
        <v>3.3443717687467764E-3</v>
      </c>
      <c r="G75" s="156">
        <v>4.0085100794858318E-3</v>
      </c>
      <c r="H75" s="156">
        <v>4.9001561468575879E-3</v>
      </c>
      <c r="I75" s="156">
        <v>4.2458810122970514E-3</v>
      </c>
      <c r="J75" s="156">
        <v>4.9392255210100149E-3</v>
      </c>
      <c r="K75" s="156">
        <v>4.8503784193704999E-3</v>
      </c>
      <c r="L75" s="156">
        <v>5.7641506969167344E-3</v>
      </c>
      <c r="M75" s="156">
        <v>4.6937337891503885E-3</v>
      </c>
      <c r="N75" s="156">
        <v>4.8791718755268063E-3</v>
      </c>
      <c r="O75" s="156">
        <v>4.6329046113130186E-3</v>
      </c>
      <c r="P75" s="156">
        <v>4.9126512428053657E-3</v>
      </c>
      <c r="Q75" s="156">
        <v>4.8492929695273489E-3</v>
      </c>
    </row>
    <row r="76" spans="1:17" ht="12" customHeight="1" x14ac:dyDescent="0.25">
      <c r="A76" s="148" t="s">
        <v>59</v>
      </c>
      <c r="B76" s="156">
        <v>4.5103946144234633E-4</v>
      </c>
      <c r="C76" s="156">
        <v>4.4847620018346741E-4</v>
      </c>
      <c r="D76" s="156">
        <v>4.2774213259967191E-4</v>
      </c>
      <c r="E76" s="156">
        <v>4.0718684786481381E-4</v>
      </c>
      <c r="F76" s="156">
        <v>3.6607687614399016E-4</v>
      </c>
      <c r="G76" s="156">
        <v>4.2720073496100024E-4</v>
      </c>
      <c r="H76" s="156">
        <v>5.0782043469429204E-4</v>
      </c>
      <c r="I76" s="156">
        <v>4.4286385291552027E-4</v>
      </c>
      <c r="J76" s="156">
        <v>5.0855646248124694E-4</v>
      </c>
      <c r="K76" s="156">
        <v>4.6630679946273358E-4</v>
      </c>
      <c r="L76" s="156">
        <v>5.2405006854979851E-4</v>
      </c>
      <c r="M76" s="156">
        <v>4.2173177031072108E-4</v>
      </c>
      <c r="N76" s="156">
        <v>4.2036537084751363E-4</v>
      </c>
      <c r="O76" s="156">
        <v>4.0005754858609045E-4</v>
      </c>
      <c r="P76" s="156">
        <v>4.1832892653688669E-4</v>
      </c>
      <c r="Q76" s="156">
        <v>4.1105753560201174E-4</v>
      </c>
    </row>
    <row r="77" spans="1:17" ht="12" customHeight="1" x14ac:dyDescent="0.25">
      <c r="A77" s="158" t="s">
        <v>62</v>
      </c>
      <c r="B77" s="157">
        <f>SUM(B78:B79)</f>
        <v>0.68444527646248776</v>
      </c>
      <c r="C77" s="157">
        <f t="shared" ref="C77:Q77" si="177">SUM(C78:C79)</f>
        <v>0.71704842347673359</v>
      </c>
      <c r="D77" s="157">
        <f t="shared" si="177"/>
        <v>0.79158369377395321</v>
      </c>
      <c r="E77" s="157">
        <f t="shared" si="177"/>
        <v>0.79705426491786069</v>
      </c>
      <c r="F77" s="157">
        <f t="shared" si="177"/>
        <v>0.86890895798104895</v>
      </c>
      <c r="G77" s="157">
        <f t="shared" si="177"/>
        <v>0.91366538556771659</v>
      </c>
      <c r="H77" s="157">
        <f t="shared" si="177"/>
        <v>1.0966550700784794</v>
      </c>
      <c r="I77" s="157">
        <f t="shared" si="177"/>
        <v>1.1867682940497772</v>
      </c>
      <c r="J77" s="157">
        <f t="shared" si="177"/>
        <v>1.2221342405388274</v>
      </c>
      <c r="K77" s="157">
        <f t="shared" si="177"/>
        <v>1.2767009255117219</v>
      </c>
      <c r="L77" s="157">
        <f t="shared" si="177"/>
        <v>1.3258321356779439</v>
      </c>
      <c r="M77" s="157">
        <f t="shared" si="177"/>
        <v>1.0291362778865936</v>
      </c>
      <c r="N77" s="157">
        <f t="shared" si="177"/>
        <v>1.0477462624962539</v>
      </c>
      <c r="O77" s="157">
        <f t="shared" si="177"/>
        <v>0.9706993035566458</v>
      </c>
      <c r="P77" s="157">
        <f t="shared" si="177"/>
        <v>0.95406679897478508</v>
      </c>
      <c r="Q77" s="157">
        <f t="shared" si="177"/>
        <v>0.89339521457323245</v>
      </c>
    </row>
    <row r="78" spans="1:17" ht="12" customHeight="1" x14ac:dyDescent="0.25">
      <c r="A78" s="23" t="s">
        <v>109</v>
      </c>
      <c r="B78" s="156">
        <v>0.44217749184389132</v>
      </c>
      <c r="C78" s="156">
        <v>0.48683225888800441</v>
      </c>
      <c r="D78" s="156">
        <v>0.56070241174596414</v>
      </c>
      <c r="E78" s="156">
        <v>0.56599652079959384</v>
      </c>
      <c r="F78" s="156">
        <v>0.64288530676481148</v>
      </c>
      <c r="G78" s="156">
        <v>0.69898339631661677</v>
      </c>
      <c r="H78" s="156">
        <v>0.84169404432285966</v>
      </c>
      <c r="I78" s="156">
        <v>0.93882723585169747</v>
      </c>
      <c r="J78" s="156">
        <v>0.98122747095692842</v>
      </c>
      <c r="K78" s="156">
        <v>1.0161594440497608</v>
      </c>
      <c r="L78" s="156">
        <v>1.0542268834321387</v>
      </c>
      <c r="M78" s="156">
        <v>0.83976495321426992</v>
      </c>
      <c r="N78" s="156">
        <v>0.85331575054194675</v>
      </c>
      <c r="O78" s="156">
        <v>0.80872252651739318</v>
      </c>
      <c r="P78" s="156">
        <v>0.80882418130093525</v>
      </c>
      <c r="Q78" s="156">
        <v>0.76073843565239219</v>
      </c>
    </row>
    <row r="79" spans="1:17" ht="12" customHeight="1" x14ac:dyDescent="0.25">
      <c r="A79" s="29" t="s">
        <v>140</v>
      </c>
      <c r="B79" s="57">
        <v>0.24226778461859644</v>
      </c>
      <c r="C79" s="57">
        <v>0.23021616458872912</v>
      </c>
      <c r="D79" s="57">
        <v>0.23088128202798908</v>
      </c>
      <c r="E79" s="57">
        <v>0.23105774411826688</v>
      </c>
      <c r="F79" s="57">
        <v>0.22602365121623749</v>
      </c>
      <c r="G79" s="57">
        <v>0.21468198925109983</v>
      </c>
      <c r="H79" s="57">
        <v>0.25496102575561969</v>
      </c>
      <c r="I79" s="57">
        <v>0.24794105819807971</v>
      </c>
      <c r="J79" s="57">
        <v>0.24090676958189886</v>
      </c>
      <c r="K79" s="57">
        <v>0.26054148146196116</v>
      </c>
      <c r="L79" s="57">
        <v>0.27160525224580528</v>
      </c>
      <c r="M79" s="57">
        <v>0.1893713246723237</v>
      </c>
      <c r="N79" s="57">
        <v>0.19443051195430716</v>
      </c>
      <c r="O79" s="57">
        <v>0.16197677703925265</v>
      </c>
      <c r="P79" s="57">
        <v>0.1452426176738498</v>
      </c>
      <c r="Q79" s="57">
        <v>0.13265677892084027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532.90922310233532</v>
      </c>
      <c r="C81" s="168">
        <f t="shared" ref="C81:Q81" si="178">SUM(C82,C85,C87,C100)</f>
        <v>594.26844256382901</v>
      </c>
      <c r="D81" s="168">
        <f t="shared" si="178"/>
        <v>616.26174534266409</v>
      </c>
      <c r="E81" s="168">
        <f t="shared" si="178"/>
        <v>627.36921008576815</v>
      </c>
      <c r="F81" s="168">
        <f t="shared" si="178"/>
        <v>642.20907618425792</v>
      </c>
      <c r="G81" s="168">
        <f t="shared" si="178"/>
        <v>653.47107310634487</v>
      </c>
      <c r="H81" s="168">
        <f t="shared" si="178"/>
        <v>680.81631109088573</v>
      </c>
      <c r="I81" s="168">
        <f t="shared" si="178"/>
        <v>689.0998308489568</v>
      </c>
      <c r="J81" s="168">
        <f t="shared" si="178"/>
        <v>772.53692752008169</v>
      </c>
      <c r="K81" s="168">
        <f t="shared" si="178"/>
        <v>826.04381317759282</v>
      </c>
      <c r="L81" s="168">
        <f t="shared" si="178"/>
        <v>922.99443708587683</v>
      </c>
      <c r="M81" s="168">
        <f t="shared" si="178"/>
        <v>802.48055128122076</v>
      </c>
      <c r="N81" s="168">
        <f t="shared" si="178"/>
        <v>872.23562065104397</v>
      </c>
      <c r="O81" s="168">
        <f t="shared" si="178"/>
        <v>806.35407496096127</v>
      </c>
      <c r="P81" s="168">
        <f t="shared" si="178"/>
        <v>818.71839134092022</v>
      </c>
      <c r="Q81" s="168">
        <f t="shared" si="178"/>
        <v>778.17161970338748</v>
      </c>
    </row>
    <row r="82" spans="1:17" ht="12.95" customHeight="1" x14ac:dyDescent="0.25">
      <c r="A82" s="158" t="s">
        <v>65</v>
      </c>
      <c r="B82" s="157">
        <f t="shared" ref="B82:Q82" si="179">SUM(B83:B84)</f>
        <v>425.26428545917099</v>
      </c>
      <c r="C82" s="157">
        <f t="shared" si="179"/>
        <v>487.20468299993195</v>
      </c>
      <c r="D82" s="157">
        <f t="shared" si="179"/>
        <v>506.4555314219985</v>
      </c>
      <c r="E82" s="157">
        <f t="shared" si="179"/>
        <v>517.83942239274029</v>
      </c>
      <c r="F82" s="157">
        <f t="shared" si="179"/>
        <v>525.07713422872303</v>
      </c>
      <c r="G82" s="157">
        <f t="shared" si="179"/>
        <v>532.46001916732655</v>
      </c>
      <c r="H82" s="157">
        <f t="shared" si="179"/>
        <v>555.50917708905206</v>
      </c>
      <c r="I82" s="157">
        <f t="shared" si="179"/>
        <v>563.3782143583586</v>
      </c>
      <c r="J82" s="157">
        <f t="shared" si="179"/>
        <v>627.07317551153324</v>
      </c>
      <c r="K82" s="157">
        <f t="shared" si="179"/>
        <v>674.93793392351847</v>
      </c>
      <c r="L82" s="157">
        <f t="shared" si="179"/>
        <v>768.24711207006158</v>
      </c>
      <c r="M82" s="157">
        <f t="shared" si="179"/>
        <v>646.40115295170222</v>
      </c>
      <c r="N82" s="157">
        <f t="shared" si="179"/>
        <v>712.40410174429246</v>
      </c>
      <c r="O82" s="157">
        <f t="shared" si="179"/>
        <v>650.00278234829727</v>
      </c>
      <c r="P82" s="157">
        <f t="shared" si="179"/>
        <v>662.22706582348769</v>
      </c>
      <c r="Q82" s="157">
        <f t="shared" si="179"/>
        <v>626.02340973181708</v>
      </c>
    </row>
    <row r="83" spans="1:17" ht="12" customHeight="1" x14ac:dyDescent="0.25">
      <c r="A83" s="23" t="s">
        <v>157</v>
      </c>
      <c r="B83" s="156">
        <v>420.36510720808207</v>
      </c>
      <c r="C83" s="156">
        <v>483.4604393037481</v>
      </c>
      <c r="D83" s="156">
        <v>502.49365960572021</v>
      </c>
      <c r="E83" s="156">
        <v>513.85441856948376</v>
      </c>
      <c r="F83" s="156">
        <v>520.91074636439839</v>
      </c>
      <c r="G83" s="156">
        <v>527.45696104634953</v>
      </c>
      <c r="H83" s="156">
        <v>550.22157061994608</v>
      </c>
      <c r="I83" s="156">
        <v>559.5903147114675</v>
      </c>
      <c r="J83" s="156">
        <v>622.67188047561831</v>
      </c>
      <c r="K83" s="156">
        <v>667.28103314952136</v>
      </c>
      <c r="L83" s="156">
        <v>758.85074407626189</v>
      </c>
      <c r="M83" s="156">
        <v>636.89543190817699</v>
      </c>
      <c r="N83" s="156">
        <v>701.31581543871357</v>
      </c>
      <c r="O83" s="156">
        <v>640.45058734306872</v>
      </c>
      <c r="P83" s="156">
        <v>653.49080778346263</v>
      </c>
      <c r="Q83" s="156">
        <v>616.61959021347889</v>
      </c>
    </row>
    <row r="84" spans="1:17" ht="12" customHeight="1" x14ac:dyDescent="0.25">
      <c r="A84" s="23" t="s">
        <v>60</v>
      </c>
      <c r="B84" s="156">
        <v>4.8991782510889417</v>
      </c>
      <c r="C84" s="156">
        <v>3.7442436961838532</v>
      </c>
      <c r="D84" s="156">
        <v>3.9618718162782627</v>
      </c>
      <c r="E84" s="156">
        <v>3.9850038232565881</v>
      </c>
      <c r="F84" s="156">
        <v>4.1663878643246619</v>
      </c>
      <c r="G84" s="156">
        <v>5.003058120976994</v>
      </c>
      <c r="H84" s="156">
        <v>5.2876064691059934</v>
      </c>
      <c r="I84" s="156">
        <v>3.7878996468911534</v>
      </c>
      <c r="J84" s="156">
        <v>4.4012950359149574</v>
      </c>
      <c r="K84" s="156">
        <v>7.6569007739970694</v>
      </c>
      <c r="L84" s="156">
        <v>9.3963679937997284</v>
      </c>
      <c r="M84" s="156">
        <v>9.5057210435252735</v>
      </c>
      <c r="N84" s="156">
        <v>11.088286305578851</v>
      </c>
      <c r="O84" s="156">
        <v>9.5521950052285209</v>
      </c>
      <c r="P84" s="156">
        <v>8.7362580400250938</v>
      </c>
      <c r="Q84" s="156">
        <v>9.4038195183381763</v>
      </c>
    </row>
    <row r="85" spans="1:17" ht="12.95" customHeight="1" x14ac:dyDescent="0.25">
      <c r="A85" s="158" t="s">
        <v>112</v>
      </c>
      <c r="B85" s="157">
        <f t="shared" ref="B85:Q85" si="180">B86</f>
        <v>0.94191749505352329</v>
      </c>
      <c r="C85" s="157">
        <f t="shared" si="180"/>
        <v>0.99364226953524815</v>
      </c>
      <c r="D85" s="157">
        <f t="shared" si="180"/>
        <v>1.0421574082318878</v>
      </c>
      <c r="E85" s="157">
        <f t="shared" si="180"/>
        <v>1.049069890103361</v>
      </c>
      <c r="F85" s="157">
        <f t="shared" si="180"/>
        <v>1.1123433012172077</v>
      </c>
      <c r="G85" s="157">
        <f t="shared" si="180"/>
        <v>1.1536578262319865</v>
      </c>
      <c r="H85" s="157">
        <f t="shared" si="180"/>
        <v>1.2874369089772508</v>
      </c>
      <c r="I85" s="157">
        <f t="shared" si="180"/>
        <v>1.4276183291783147</v>
      </c>
      <c r="J85" s="157">
        <f t="shared" si="180"/>
        <v>1.8211741539942818</v>
      </c>
      <c r="K85" s="157">
        <f t="shared" si="180"/>
        <v>1.9110593913682794</v>
      </c>
      <c r="L85" s="157">
        <f t="shared" si="180"/>
        <v>2.1417335588647508</v>
      </c>
      <c r="M85" s="157">
        <f t="shared" si="180"/>
        <v>2.4067899301491091</v>
      </c>
      <c r="N85" s="157">
        <f t="shared" si="180"/>
        <v>2.4786577679445783</v>
      </c>
      <c r="O85" s="157">
        <f t="shared" si="180"/>
        <v>2.6473024153977067</v>
      </c>
      <c r="P85" s="157">
        <f t="shared" si="180"/>
        <v>2.5806840590916957</v>
      </c>
      <c r="Q85" s="157">
        <f t="shared" si="180"/>
        <v>2.5486683618522648</v>
      </c>
    </row>
    <row r="86" spans="1:17" ht="12" customHeight="1" x14ac:dyDescent="0.25">
      <c r="A86" s="23" t="s">
        <v>60</v>
      </c>
      <c r="B86" s="156">
        <v>0.94191749505352329</v>
      </c>
      <c r="C86" s="156">
        <v>0.99364226953524815</v>
      </c>
      <c r="D86" s="156">
        <v>1.0421574082318878</v>
      </c>
      <c r="E86" s="156">
        <v>1.049069890103361</v>
      </c>
      <c r="F86" s="156">
        <v>1.1123433012172077</v>
      </c>
      <c r="G86" s="156">
        <v>1.1536578262319865</v>
      </c>
      <c r="H86" s="156">
        <v>1.2874369089772508</v>
      </c>
      <c r="I86" s="156">
        <v>1.4276183291783147</v>
      </c>
      <c r="J86" s="156">
        <v>1.8211741539942818</v>
      </c>
      <c r="K86" s="156">
        <v>1.9110593913682794</v>
      </c>
      <c r="L86" s="156">
        <v>2.1417335588647508</v>
      </c>
      <c r="M86" s="156">
        <v>2.4067899301491091</v>
      </c>
      <c r="N86" s="156">
        <v>2.4786577679445783</v>
      </c>
      <c r="O86" s="156">
        <v>2.6473024153977067</v>
      </c>
      <c r="P86" s="156">
        <v>2.5806840590916957</v>
      </c>
      <c r="Q86" s="156">
        <v>2.5486683618522648</v>
      </c>
    </row>
    <row r="87" spans="1:17" ht="12" customHeight="1" x14ac:dyDescent="0.25">
      <c r="A87" s="158" t="s">
        <v>63</v>
      </c>
      <c r="B87" s="157">
        <f>SUM(B88:B89,B92:B93,B96:B97)</f>
        <v>82.558550146700711</v>
      </c>
      <c r="C87" s="157">
        <f t="shared" ref="C87:Q87" si="181">SUM(C88:C89,C92:C93,C96:C97)</f>
        <v>82.052282302134074</v>
      </c>
      <c r="D87" s="157">
        <f t="shared" si="181"/>
        <v>83.987179437069159</v>
      </c>
      <c r="E87" s="157">
        <f t="shared" si="181"/>
        <v>83.481792357568338</v>
      </c>
      <c r="F87" s="157">
        <f t="shared" si="181"/>
        <v>89.175898402377285</v>
      </c>
      <c r="G87" s="157">
        <f t="shared" si="181"/>
        <v>91.698713961709899</v>
      </c>
      <c r="H87" s="157">
        <f t="shared" si="181"/>
        <v>94.280535198657475</v>
      </c>
      <c r="I87" s="157">
        <f t="shared" si="181"/>
        <v>94.357352114665957</v>
      </c>
      <c r="J87" s="157">
        <f t="shared" si="181"/>
        <v>108.69072887119414</v>
      </c>
      <c r="K87" s="157">
        <f t="shared" si="181"/>
        <v>111.11739773311221</v>
      </c>
      <c r="L87" s="157">
        <f t="shared" si="181"/>
        <v>111.74566669314363</v>
      </c>
      <c r="M87" s="157">
        <f t="shared" si="181"/>
        <v>112.15058146081468</v>
      </c>
      <c r="N87" s="157">
        <f t="shared" si="181"/>
        <v>113.6193255470088</v>
      </c>
      <c r="O87" s="157">
        <f t="shared" si="181"/>
        <v>110.59297038846427</v>
      </c>
      <c r="P87" s="157">
        <f t="shared" si="181"/>
        <v>110.89821526316645</v>
      </c>
      <c r="Q87" s="157">
        <f t="shared" si="181"/>
        <v>107.53744193048195</v>
      </c>
    </row>
    <row r="88" spans="1:17" ht="12" customHeight="1" x14ac:dyDescent="0.25">
      <c r="A88" s="167" t="s">
        <v>156</v>
      </c>
      <c r="B88" s="132">
        <v>59.667136979030069</v>
      </c>
      <c r="C88" s="132">
        <v>61.401194553897199</v>
      </c>
      <c r="D88" s="132">
        <v>65.032877486890541</v>
      </c>
      <c r="E88" s="132">
        <v>64.821284324115581</v>
      </c>
      <c r="F88" s="132">
        <v>71.039509284545446</v>
      </c>
      <c r="G88" s="132">
        <v>73.412033945061509</v>
      </c>
      <c r="H88" s="132">
        <v>75.578938163361542</v>
      </c>
      <c r="I88" s="132">
        <v>77.6552718009616</v>
      </c>
      <c r="J88" s="132">
        <v>89.944092444044529</v>
      </c>
      <c r="K88" s="132">
        <v>92.090045706020305</v>
      </c>
      <c r="L88" s="132">
        <v>93.256409795238099</v>
      </c>
      <c r="M88" s="132">
        <v>94.845441162577927</v>
      </c>
      <c r="N88" s="132">
        <v>96.138494387768631</v>
      </c>
      <c r="O88" s="132">
        <v>94.667668988100544</v>
      </c>
      <c r="P88" s="132">
        <v>96.908923397839189</v>
      </c>
      <c r="Q88" s="132">
        <v>95.869199670259704</v>
      </c>
    </row>
    <row r="89" spans="1:17" ht="12" customHeight="1" x14ac:dyDescent="0.25">
      <c r="A89" s="167" t="s">
        <v>155</v>
      </c>
      <c r="B89" s="132">
        <f>SUM(B90:B91)</f>
        <v>0.49283681546888863</v>
      </c>
      <c r="C89" s="132">
        <f t="shared" ref="C89:Q89" si="182">SUM(C90:C91)</f>
        <v>0.52754930641035214</v>
      </c>
      <c r="D89" s="132">
        <f t="shared" si="182"/>
        <v>0.55035466782225884</v>
      </c>
      <c r="E89" s="132">
        <f t="shared" si="182"/>
        <v>0.53888924834386553</v>
      </c>
      <c r="F89" s="132">
        <f t="shared" si="182"/>
        <v>0.58343764706532131</v>
      </c>
      <c r="G89" s="132">
        <f t="shared" si="182"/>
        <v>0.72464311944130166</v>
      </c>
      <c r="H89" s="132">
        <f t="shared" si="182"/>
        <v>0.94254259243458804</v>
      </c>
      <c r="I89" s="132">
        <f t="shared" si="182"/>
        <v>0.97037334705529421</v>
      </c>
      <c r="J89" s="132">
        <f t="shared" si="182"/>
        <v>1.4765563694810724</v>
      </c>
      <c r="K89" s="132">
        <f t="shared" si="182"/>
        <v>1.4971132903748943</v>
      </c>
      <c r="L89" s="132">
        <f t="shared" si="182"/>
        <v>1.7595304280531852</v>
      </c>
      <c r="M89" s="132">
        <f t="shared" si="182"/>
        <v>1.9629192601943419</v>
      </c>
      <c r="N89" s="132">
        <f t="shared" si="182"/>
        <v>2.156464286393255</v>
      </c>
      <c r="O89" s="132">
        <f t="shared" si="182"/>
        <v>2.3326897321149813</v>
      </c>
      <c r="P89" s="132">
        <f t="shared" si="182"/>
        <v>2.6059385158721273</v>
      </c>
      <c r="Q89" s="132">
        <f t="shared" si="182"/>
        <v>2.8170028373066862</v>
      </c>
    </row>
    <row r="90" spans="1:17" ht="12" customHeight="1" x14ac:dyDescent="0.25">
      <c r="A90" s="166" t="s">
        <v>55</v>
      </c>
      <c r="B90" s="165">
        <v>0.44355050340946134</v>
      </c>
      <c r="C90" s="165">
        <v>0.47507759098888647</v>
      </c>
      <c r="D90" s="165">
        <v>0.49586846759825298</v>
      </c>
      <c r="E90" s="165">
        <v>0.48540525587682221</v>
      </c>
      <c r="F90" s="165">
        <v>0.52610594074032646</v>
      </c>
      <c r="G90" s="165">
        <v>0.65427705552558257</v>
      </c>
      <c r="H90" s="165">
        <v>0.85196773970251405</v>
      </c>
      <c r="I90" s="165">
        <v>0.87821740529860093</v>
      </c>
      <c r="J90" s="165">
        <v>1.3363168393872438</v>
      </c>
      <c r="K90" s="165">
        <v>1.354220667652575</v>
      </c>
      <c r="L90" s="165">
        <v>1.5910281752425575</v>
      </c>
      <c r="M90" s="165">
        <v>1.775469529523853</v>
      </c>
      <c r="N90" s="165">
        <v>1.9527472207211054</v>
      </c>
      <c r="O90" s="165">
        <v>2.108797525048776</v>
      </c>
      <c r="P90" s="165">
        <v>2.3580686666864854</v>
      </c>
      <c r="Q90" s="165">
        <v>2.5491499174410706</v>
      </c>
    </row>
    <row r="91" spans="1:17" ht="12" customHeight="1" x14ac:dyDescent="0.25">
      <c r="A91" s="147" t="s">
        <v>59</v>
      </c>
      <c r="B91" s="164">
        <v>4.9286312059427302E-2</v>
      </c>
      <c r="C91" s="164">
        <v>5.2471715421465698E-2</v>
      </c>
      <c r="D91" s="164">
        <v>5.448620022400584E-2</v>
      </c>
      <c r="E91" s="164">
        <v>5.3483992467043329E-2</v>
      </c>
      <c r="F91" s="164">
        <v>5.7331706324994895E-2</v>
      </c>
      <c r="G91" s="164">
        <v>7.0366063915719035E-2</v>
      </c>
      <c r="H91" s="164">
        <v>9.057485273207394E-2</v>
      </c>
      <c r="I91" s="164">
        <v>9.2155941756693255E-2</v>
      </c>
      <c r="J91" s="164">
        <v>0.1402395300938287</v>
      </c>
      <c r="K91" s="164">
        <v>0.14289262272231937</v>
      </c>
      <c r="L91" s="164">
        <v>0.16850225281062758</v>
      </c>
      <c r="M91" s="164">
        <v>0.18744973067048906</v>
      </c>
      <c r="N91" s="164">
        <v>0.20371706567214984</v>
      </c>
      <c r="O91" s="164">
        <v>0.2238922070662055</v>
      </c>
      <c r="P91" s="164">
        <v>0.24786984918564192</v>
      </c>
      <c r="Q91" s="164">
        <v>0.26785291986561571</v>
      </c>
    </row>
    <row r="92" spans="1:17" ht="12" customHeight="1" x14ac:dyDescent="0.25">
      <c r="A92" s="163" t="s">
        <v>144</v>
      </c>
      <c r="B92" s="162">
        <v>0.12483483748616409</v>
      </c>
      <c r="C92" s="162">
        <v>0.13631997236366705</v>
      </c>
      <c r="D92" s="162">
        <v>0.14100105283172706</v>
      </c>
      <c r="E92" s="162">
        <v>0.1448865378454568</v>
      </c>
      <c r="F92" s="162">
        <v>0.15066313044337823</v>
      </c>
      <c r="G92" s="162">
        <v>0.15546797577292681</v>
      </c>
      <c r="H92" s="162">
        <v>0.155502372319577</v>
      </c>
      <c r="I92" s="162">
        <v>0.15807886962210546</v>
      </c>
      <c r="J92" s="162">
        <v>0.17978109464911218</v>
      </c>
      <c r="K92" s="162">
        <v>0.18796265245170621</v>
      </c>
      <c r="L92" s="162">
        <v>0.18129664505168333</v>
      </c>
      <c r="M92" s="162">
        <v>0.14299468109862329</v>
      </c>
      <c r="N92" s="162">
        <v>0.10060043042995787</v>
      </c>
      <c r="O92" s="162">
        <v>7.996956979516727E-2</v>
      </c>
      <c r="P92" s="162">
        <v>7.4728836989014127E-2</v>
      </c>
      <c r="Q92" s="162">
        <v>5.7197908874702344E-2</v>
      </c>
    </row>
    <row r="93" spans="1:17" ht="12" customHeight="1" x14ac:dyDescent="0.25">
      <c r="A93" s="161" t="s">
        <v>143</v>
      </c>
      <c r="B93" s="160">
        <f>SUM(B94:B95)</f>
        <v>1.0249338760428654E-3</v>
      </c>
      <c r="C93" s="160">
        <f t="shared" ref="C93:Q93" si="183">SUM(C94:C95)</f>
        <v>1.2396363827554002E-3</v>
      </c>
      <c r="D93" s="160">
        <f t="shared" si="183"/>
        <v>1.2396820189440362E-3</v>
      </c>
      <c r="E93" s="160">
        <f t="shared" si="183"/>
        <v>1.2401496715000388E-3</v>
      </c>
      <c r="F93" s="160">
        <f t="shared" si="183"/>
        <v>1.2415706737257245E-3</v>
      </c>
      <c r="G93" s="160">
        <f t="shared" si="183"/>
        <v>1.4602524859664017E-3</v>
      </c>
      <c r="H93" s="160">
        <f t="shared" si="183"/>
        <v>1.8797571514150738E-3</v>
      </c>
      <c r="I93" s="160">
        <f t="shared" si="183"/>
        <v>1.8751201836598068E-3</v>
      </c>
      <c r="J93" s="160">
        <f t="shared" si="183"/>
        <v>2.9313793101500359E-3</v>
      </c>
      <c r="K93" s="160">
        <f t="shared" si="183"/>
        <v>2.9125937642769857E-3</v>
      </c>
      <c r="L93" s="160">
        <f t="shared" si="183"/>
        <v>3.2955518293662058E-3</v>
      </c>
      <c r="M93" s="160">
        <f t="shared" si="183"/>
        <v>2.9141259721645924E-3</v>
      </c>
      <c r="N93" s="160">
        <f t="shared" si="183"/>
        <v>2.0903899214942323E-3</v>
      </c>
      <c r="O93" s="160">
        <f t="shared" si="183"/>
        <v>1.886414459662289E-3</v>
      </c>
      <c r="P93" s="160">
        <f t="shared" si="183"/>
        <v>1.8808210773568767E-3</v>
      </c>
      <c r="Q93" s="160">
        <f t="shared" si="183"/>
        <v>1.64339257661283E-3</v>
      </c>
    </row>
    <row r="94" spans="1:17" ht="12" customHeight="1" x14ac:dyDescent="0.25">
      <c r="A94" s="148" t="s">
        <v>57</v>
      </c>
      <c r="B94" s="156">
        <v>9.2242490753324119E-4</v>
      </c>
      <c r="C94" s="156">
        <v>1.1173246917962727E-3</v>
      </c>
      <c r="D94" s="156">
        <v>1.1174699810584156E-3</v>
      </c>
      <c r="E94" s="156">
        <v>1.1179936171405946E-3</v>
      </c>
      <c r="F94" s="156">
        <v>1.1195450483443945E-3</v>
      </c>
      <c r="G94" s="156">
        <v>1.3178522409794016E-3</v>
      </c>
      <c r="H94" s="156">
        <v>1.6969417949251287E-3</v>
      </c>
      <c r="I94" s="156">
        <v>1.693948607467094E-3</v>
      </c>
      <c r="J94" s="156">
        <v>2.6465876911605374E-3</v>
      </c>
      <c r="K94" s="156">
        <v>2.6287548428648869E-3</v>
      </c>
      <c r="L94" s="156">
        <v>2.9730594794894066E-3</v>
      </c>
      <c r="M94" s="156">
        <v>2.6329714586241114E-3</v>
      </c>
      <c r="N94" s="156">
        <v>1.8902159353763688E-3</v>
      </c>
      <c r="O94" s="156">
        <v>1.7063885627985483E-3</v>
      </c>
      <c r="P94" s="156">
        <v>1.701537251698211E-3</v>
      </c>
      <c r="Q94" s="156">
        <v>1.4867992297168257E-3</v>
      </c>
    </row>
    <row r="95" spans="1:17" ht="12" customHeight="1" x14ac:dyDescent="0.25">
      <c r="A95" s="148" t="s">
        <v>59</v>
      </c>
      <c r="B95" s="156">
        <v>1.0250896850962413E-4</v>
      </c>
      <c r="C95" s="156">
        <v>1.2231169095912751E-4</v>
      </c>
      <c r="D95" s="156">
        <v>1.222120378856206E-4</v>
      </c>
      <c r="E95" s="156">
        <v>1.2215605435944417E-4</v>
      </c>
      <c r="F95" s="156">
        <v>1.2202562538133011E-4</v>
      </c>
      <c r="G95" s="156">
        <v>1.4240024498700005E-4</v>
      </c>
      <c r="H95" s="156">
        <v>1.8281535648994511E-4</v>
      </c>
      <c r="I95" s="156">
        <v>1.8117157619271289E-4</v>
      </c>
      <c r="J95" s="156">
        <v>2.8479161898949833E-4</v>
      </c>
      <c r="K95" s="156">
        <v>2.8383892141209865E-4</v>
      </c>
      <c r="L95" s="156">
        <v>3.2249234987679921E-4</v>
      </c>
      <c r="M95" s="156">
        <v>2.8115451354048085E-4</v>
      </c>
      <c r="N95" s="156">
        <v>2.001739861178636E-4</v>
      </c>
      <c r="O95" s="156">
        <v>1.8002589686374069E-4</v>
      </c>
      <c r="P95" s="156">
        <v>1.7928382565866565E-4</v>
      </c>
      <c r="Q95" s="156">
        <v>1.5659334689600444E-4</v>
      </c>
    </row>
    <row r="96" spans="1:17" ht="12" customHeight="1" x14ac:dyDescent="0.25">
      <c r="A96" s="163" t="s">
        <v>142</v>
      </c>
      <c r="B96" s="162">
        <v>22.091138597001187</v>
      </c>
      <c r="C96" s="162">
        <v>19.81724470867578</v>
      </c>
      <c r="D96" s="162">
        <v>18.110248161973811</v>
      </c>
      <c r="E96" s="162">
        <v>17.828687455842942</v>
      </c>
      <c r="F96" s="162">
        <v>17.261639436829103</v>
      </c>
      <c r="G96" s="162">
        <v>17.239121785622665</v>
      </c>
      <c r="H96" s="162">
        <v>17.39155291243663</v>
      </c>
      <c r="I96" s="162">
        <v>15.385299237139471</v>
      </c>
      <c r="J96" s="162">
        <v>16.821867041660646</v>
      </c>
      <c r="K96" s="162">
        <v>17.073327523090494</v>
      </c>
      <c r="L96" s="162">
        <v>16.252272935683919</v>
      </c>
      <c r="M96" s="162">
        <v>14.901816267673773</v>
      </c>
      <c r="N96" s="162">
        <v>14.902461114828114</v>
      </c>
      <c r="O96" s="162">
        <v>13.200300001973186</v>
      </c>
      <c r="P96" s="162">
        <v>11.023114429192804</v>
      </c>
      <c r="Q96" s="162">
        <v>8.5517448445149267</v>
      </c>
    </row>
    <row r="97" spans="1:17" ht="12" customHeight="1" x14ac:dyDescent="0.25">
      <c r="A97" s="161" t="s">
        <v>141</v>
      </c>
      <c r="B97" s="160">
        <f>SUM(B98:B99)</f>
        <v>0.18157798383835339</v>
      </c>
      <c r="C97" s="160">
        <f t="shared" ref="C97:Q97" si="184">SUM(C98:C99)</f>
        <v>0.16873412440432284</v>
      </c>
      <c r="D97" s="160">
        <f t="shared" si="184"/>
        <v>0.15145838553186455</v>
      </c>
      <c r="E97" s="160">
        <f t="shared" si="184"/>
        <v>0.14680464174900487</v>
      </c>
      <c r="F97" s="160">
        <f t="shared" si="184"/>
        <v>0.13940733282030701</v>
      </c>
      <c r="G97" s="160">
        <f t="shared" si="184"/>
        <v>0.16598688332553432</v>
      </c>
      <c r="H97" s="160">
        <f t="shared" si="184"/>
        <v>0.21011940095371207</v>
      </c>
      <c r="I97" s="160">
        <f t="shared" si="184"/>
        <v>0.18645373970383425</v>
      </c>
      <c r="J97" s="160">
        <f t="shared" si="184"/>
        <v>0.26550054204863177</v>
      </c>
      <c r="K97" s="160">
        <f t="shared" si="184"/>
        <v>0.26603596741053753</v>
      </c>
      <c r="L97" s="160">
        <f t="shared" si="184"/>
        <v>0.29286133728737401</v>
      </c>
      <c r="M97" s="160">
        <f t="shared" si="184"/>
        <v>0.29449596329785055</v>
      </c>
      <c r="N97" s="160">
        <f t="shared" si="184"/>
        <v>0.31921493766734488</v>
      </c>
      <c r="O97" s="160">
        <f t="shared" si="184"/>
        <v>0.31045568202071394</v>
      </c>
      <c r="P97" s="160">
        <f t="shared" si="184"/>
        <v>0.28362926219597689</v>
      </c>
      <c r="Q97" s="160">
        <f t="shared" si="184"/>
        <v>0.24065327694931848</v>
      </c>
    </row>
    <row r="98" spans="1:17" ht="12" customHeight="1" x14ac:dyDescent="0.25">
      <c r="A98" s="148" t="s">
        <v>60</v>
      </c>
      <c r="B98" s="156">
        <v>0.16415145919171728</v>
      </c>
      <c r="C98" s="156">
        <v>0.15238512837945278</v>
      </c>
      <c r="D98" s="156">
        <v>0.13677257231260914</v>
      </c>
      <c r="E98" s="156">
        <v>0.13224771193783777</v>
      </c>
      <c r="F98" s="156">
        <v>0.12565911236067714</v>
      </c>
      <c r="G98" s="156">
        <v>0.15001771299484931</v>
      </c>
      <c r="H98" s="156">
        <v>0.19039565527018576</v>
      </c>
      <c r="I98" s="156">
        <v>0.16881970628774354</v>
      </c>
      <c r="J98" s="156">
        <v>0.24088640926453941</v>
      </c>
      <c r="K98" s="156">
        <v>0.24280172427209001</v>
      </c>
      <c r="L98" s="156">
        <v>0.26847285332794107</v>
      </c>
      <c r="M98" s="156">
        <v>0.27021626280710476</v>
      </c>
      <c r="N98" s="156">
        <v>0.29397299801788229</v>
      </c>
      <c r="O98" s="156">
        <v>0.28589214853752798</v>
      </c>
      <c r="P98" s="156">
        <v>0.26127854526386324</v>
      </c>
      <c r="Q98" s="156">
        <v>0.22168590780653996</v>
      </c>
    </row>
    <row r="99" spans="1:17" ht="12" customHeight="1" x14ac:dyDescent="0.25">
      <c r="A99" s="148" t="s">
        <v>59</v>
      </c>
      <c r="B99" s="156">
        <v>1.7426524646636108E-2</v>
      </c>
      <c r="C99" s="156">
        <v>1.6348996024870041E-2</v>
      </c>
      <c r="D99" s="156">
        <v>1.4685813219255403E-2</v>
      </c>
      <c r="E99" s="156">
        <v>1.4556929811167095E-2</v>
      </c>
      <c r="F99" s="156">
        <v>1.3748220459629855E-2</v>
      </c>
      <c r="G99" s="156">
        <v>1.5969170330685005E-2</v>
      </c>
      <c r="H99" s="156">
        <v>1.9723745683526309E-2</v>
      </c>
      <c r="I99" s="156">
        <v>1.7634033416090721E-2</v>
      </c>
      <c r="J99" s="156">
        <v>2.4614132784092357E-2</v>
      </c>
      <c r="K99" s="156">
        <v>2.3234243138447502E-2</v>
      </c>
      <c r="L99" s="156">
        <v>2.4388483959432945E-2</v>
      </c>
      <c r="M99" s="156">
        <v>2.4279700490745796E-2</v>
      </c>
      <c r="N99" s="156">
        <v>2.5241939649462603E-2</v>
      </c>
      <c r="O99" s="156">
        <v>2.4563533483185962E-2</v>
      </c>
      <c r="P99" s="156">
        <v>2.2350716932113657E-2</v>
      </c>
      <c r="Q99" s="156">
        <v>1.8967369142778537E-2</v>
      </c>
    </row>
    <row r="100" spans="1:17" ht="12" customHeight="1" x14ac:dyDescent="0.25">
      <c r="A100" s="158" t="s">
        <v>62</v>
      </c>
      <c r="B100" s="157">
        <f>SUM(B101:B103)</f>
        <v>24.144470001410053</v>
      </c>
      <c r="C100" s="157">
        <f t="shared" ref="C100:Q100" si="185">SUM(C101:C103)</f>
        <v>24.017834992227819</v>
      </c>
      <c r="D100" s="157">
        <f t="shared" si="185"/>
        <v>24.776877075364453</v>
      </c>
      <c r="E100" s="157">
        <f t="shared" si="185"/>
        <v>24.998925445356122</v>
      </c>
      <c r="F100" s="157">
        <f t="shared" si="185"/>
        <v>26.843700251940515</v>
      </c>
      <c r="G100" s="157">
        <f t="shared" si="185"/>
        <v>28.158682151076366</v>
      </c>
      <c r="H100" s="157">
        <f t="shared" si="185"/>
        <v>29.739161894198936</v>
      </c>
      <c r="I100" s="157">
        <f t="shared" si="185"/>
        <v>29.936646046753868</v>
      </c>
      <c r="J100" s="157">
        <f t="shared" si="185"/>
        <v>34.951848983360094</v>
      </c>
      <c r="K100" s="157">
        <f t="shared" si="185"/>
        <v>38.077422129593849</v>
      </c>
      <c r="L100" s="157">
        <f t="shared" si="185"/>
        <v>40.859924763806795</v>
      </c>
      <c r="M100" s="157">
        <f t="shared" si="185"/>
        <v>41.522026938554774</v>
      </c>
      <c r="N100" s="157">
        <f t="shared" si="185"/>
        <v>43.733535591798216</v>
      </c>
      <c r="O100" s="157">
        <f t="shared" si="185"/>
        <v>43.111019808802027</v>
      </c>
      <c r="P100" s="157">
        <f t="shared" si="185"/>
        <v>43.012426195174406</v>
      </c>
      <c r="Q100" s="157">
        <f t="shared" si="185"/>
        <v>42.062099679236248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0.1457546983607543</v>
      </c>
      <c r="C102" s="156">
        <v>0.30857861466174974</v>
      </c>
      <c r="D102" s="156">
        <v>0.3090983448052258</v>
      </c>
      <c r="E102" s="156">
        <v>0.38914416775590871</v>
      </c>
      <c r="F102" s="156">
        <v>0.31652410908820244</v>
      </c>
      <c r="G102" s="156">
        <v>0.41382824179021738</v>
      </c>
      <c r="H102" s="156">
        <v>0.14606576274803573</v>
      </c>
      <c r="I102" s="156">
        <v>0.24029446743118665</v>
      </c>
      <c r="J102" s="156">
        <v>0.46769885461756666</v>
      </c>
      <c r="K102" s="156">
        <v>0.57515443750802309</v>
      </c>
      <c r="L102" s="156">
        <v>0.36781545558199341</v>
      </c>
      <c r="M102" s="156">
        <v>0.29554102120951919</v>
      </c>
      <c r="N102" s="156">
        <v>0.22678677203359834</v>
      </c>
      <c r="O102" s="156">
        <v>0.34955826172530252</v>
      </c>
      <c r="P102" s="156">
        <v>0.35164078269574794</v>
      </c>
      <c r="Q102" s="156">
        <v>0.46516204276014139</v>
      </c>
    </row>
    <row r="103" spans="1:17" ht="12" customHeight="1" x14ac:dyDescent="0.25">
      <c r="A103" s="29" t="s">
        <v>140</v>
      </c>
      <c r="B103" s="57">
        <v>23.998715303049298</v>
      </c>
      <c r="C103" s="57">
        <v>23.709256377566071</v>
      </c>
      <c r="D103" s="57">
        <v>24.467778730559228</v>
      </c>
      <c r="E103" s="57">
        <v>24.609781277600213</v>
      </c>
      <c r="F103" s="57">
        <v>26.527176142852312</v>
      </c>
      <c r="G103" s="57">
        <v>27.744853909286149</v>
      </c>
      <c r="H103" s="57">
        <v>29.593096131450899</v>
      </c>
      <c r="I103" s="57">
        <v>29.69635157932268</v>
      </c>
      <c r="J103" s="57">
        <v>34.484150128742527</v>
      </c>
      <c r="K103" s="57">
        <v>37.502267692085823</v>
      </c>
      <c r="L103" s="57">
        <v>40.492109308224805</v>
      </c>
      <c r="M103" s="57">
        <v>41.226485917345258</v>
      </c>
      <c r="N103" s="57">
        <v>43.506748819764617</v>
      </c>
      <c r="O103" s="57">
        <v>42.761461547076728</v>
      </c>
      <c r="P103" s="57">
        <v>42.66078541247866</v>
      </c>
      <c r="Q103" s="57">
        <v>41.596937636476106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1158.0000135888865</v>
      </c>
      <c r="C124" s="168">
        <f t="shared" ref="C124:Q124" si="193">SUM(C125,C128,C130,C139)</f>
        <v>1247.7026137380753</v>
      </c>
      <c r="D124" s="168">
        <f t="shared" si="193"/>
        <v>1282.0595634006743</v>
      </c>
      <c r="E124" s="168">
        <f t="shared" si="193"/>
        <v>1364.5631191665846</v>
      </c>
      <c r="F124" s="168">
        <f t="shared" si="193"/>
        <v>1327.9652536495148</v>
      </c>
      <c r="G124" s="168">
        <f t="shared" si="193"/>
        <v>1303.4649960768238</v>
      </c>
      <c r="H124" s="168">
        <f t="shared" si="193"/>
        <v>1343.5920436234292</v>
      </c>
      <c r="I124" s="168">
        <f t="shared" si="193"/>
        <v>1362.5498836177442</v>
      </c>
      <c r="J124" s="168">
        <f t="shared" si="193"/>
        <v>1361.9477932209898</v>
      </c>
      <c r="K124" s="168">
        <f t="shared" si="193"/>
        <v>1456.2703523947766</v>
      </c>
      <c r="L124" s="168">
        <f t="shared" si="193"/>
        <v>1621.6103040284174</v>
      </c>
      <c r="M124" s="168">
        <f t="shared" si="193"/>
        <v>1430.8001155247409</v>
      </c>
      <c r="N124" s="168">
        <f t="shared" si="193"/>
        <v>1577.8016373336718</v>
      </c>
      <c r="O124" s="168">
        <f t="shared" si="193"/>
        <v>1529.747830730475</v>
      </c>
      <c r="P124" s="168">
        <f t="shared" si="193"/>
        <v>1511.3219320126409</v>
      </c>
      <c r="Q124" s="168">
        <f t="shared" si="193"/>
        <v>1495.2466585734187</v>
      </c>
    </row>
    <row r="125" spans="1:17" ht="12.95" customHeight="1" x14ac:dyDescent="0.25">
      <c r="A125" s="158" t="s">
        <v>65</v>
      </c>
      <c r="B125" s="157">
        <f t="shared" ref="B125:Q125" si="194">SUM(B126:B127)</f>
        <v>923.16406384609502</v>
      </c>
      <c r="C125" s="157">
        <f t="shared" si="194"/>
        <v>1022.6881629585502</v>
      </c>
      <c r="D125" s="157">
        <f t="shared" si="194"/>
        <v>1048.917624372599</v>
      </c>
      <c r="E125" s="157">
        <f t="shared" si="194"/>
        <v>1124.8137413558236</v>
      </c>
      <c r="F125" s="157">
        <f t="shared" si="194"/>
        <v>1080.4161168092239</v>
      </c>
      <c r="G125" s="157">
        <f t="shared" si="194"/>
        <v>1056.1813378641268</v>
      </c>
      <c r="H125" s="157">
        <f t="shared" si="194"/>
        <v>1089.8005789637016</v>
      </c>
      <c r="I125" s="157">
        <f t="shared" si="194"/>
        <v>1105.9527288724855</v>
      </c>
      <c r="J125" s="157">
        <f t="shared" si="194"/>
        <v>1096.238254636708</v>
      </c>
      <c r="K125" s="157">
        <f t="shared" si="194"/>
        <v>1179.6268891051639</v>
      </c>
      <c r="L125" s="157">
        <f t="shared" si="194"/>
        <v>1338.6565237039999</v>
      </c>
      <c r="M125" s="157">
        <f t="shared" si="194"/>
        <v>1141.7216952454303</v>
      </c>
      <c r="N125" s="157">
        <f t="shared" si="194"/>
        <v>1280.4478502540567</v>
      </c>
      <c r="O125" s="157">
        <f t="shared" si="194"/>
        <v>1227.0840437219829</v>
      </c>
      <c r="P125" s="157">
        <f t="shared" si="194"/>
        <v>1212.1715396925492</v>
      </c>
      <c r="Q125" s="157">
        <f t="shared" si="194"/>
        <v>1196.4258500724402</v>
      </c>
    </row>
    <row r="126" spans="1:17" ht="12" customHeight="1" x14ac:dyDescent="0.25">
      <c r="A126" s="23" t="s">
        <v>149</v>
      </c>
      <c r="B126" s="156">
        <v>917.81568624356612</v>
      </c>
      <c r="C126" s="156">
        <v>1018.7432455824817</v>
      </c>
      <c r="D126" s="156">
        <v>1044.7988072799699</v>
      </c>
      <c r="E126" s="156">
        <v>1120.4690541222797</v>
      </c>
      <c r="F126" s="156">
        <v>1076.1125941002015</v>
      </c>
      <c r="G126" s="156">
        <v>1051.1959128560661</v>
      </c>
      <c r="H126" s="156">
        <v>1084.589150590833</v>
      </c>
      <c r="I126" s="156">
        <v>1102.2222254409739</v>
      </c>
      <c r="J126" s="156">
        <v>1092.3775728398903</v>
      </c>
      <c r="K126" s="156">
        <v>1172.8975206028592</v>
      </c>
      <c r="L126" s="156">
        <v>1330.4196518732938</v>
      </c>
      <c r="M126" s="156">
        <v>1133.2646572758881</v>
      </c>
      <c r="N126" s="156">
        <v>1270.4048621130457</v>
      </c>
      <c r="O126" s="156">
        <v>1218.0009211940917</v>
      </c>
      <c r="P126" s="156">
        <v>1204.1228207597455</v>
      </c>
      <c r="Q126" s="156">
        <v>1187.3717832474142</v>
      </c>
    </row>
    <row r="127" spans="1:17" ht="12" customHeight="1" x14ac:dyDescent="0.25">
      <c r="A127" s="23" t="s">
        <v>60</v>
      </c>
      <c r="B127" s="156">
        <v>5.3483776025289256</v>
      </c>
      <c r="C127" s="156">
        <v>3.9449173760684513</v>
      </c>
      <c r="D127" s="156">
        <v>4.1188170926291798</v>
      </c>
      <c r="E127" s="156">
        <v>4.3446872335439553</v>
      </c>
      <c r="F127" s="156">
        <v>4.3035227090224133</v>
      </c>
      <c r="G127" s="156">
        <v>4.9854250080607256</v>
      </c>
      <c r="H127" s="156">
        <v>5.2114283728686353</v>
      </c>
      <c r="I127" s="156">
        <v>3.7305034315114858</v>
      </c>
      <c r="J127" s="156">
        <v>3.860681796817786</v>
      </c>
      <c r="K127" s="156">
        <v>6.7293685023045633</v>
      </c>
      <c r="L127" s="156">
        <v>8.2368718307061961</v>
      </c>
      <c r="M127" s="156">
        <v>8.4570379695421991</v>
      </c>
      <c r="N127" s="156">
        <v>10.042988141010964</v>
      </c>
      <c r="O127" s="156">
        <v>9.0831225278911862</v>
      </c>
      <c r="P127" s="156">
        <v>8.0487189328038085</v>
      </c>
      <c r="Q127" s="156">
        <v>9.054066825026057</v>
      </c>
    </row>
    <row r="128" spans="1:17" ht="12.95" customHeight="1" x14ac:dyDescent="0.25">
      <c r="A128" s="158" t="s">
        <v>112</v>
      </c>
      <c r="B128" s="157">
        <f t="shared" ref="B128:Q128" si="195">B129</f>
        <v>2.0565912639180302</v>
      </c>
      <c r="C128" s="157">
        <f t="shared" si="195"/>
        <v>2.1104602386473976</v>
      </c>
      <c r="D128" s="157">
        <f t="shared" si="195"/>
        <v>2.2334360685478094</v>
      </c>
      <c r="E128" s="157">
        <f t="shared" si="195"/>
        <v>2.3130015445070415</v>
      </c>
      <c r="F128" s="157">
        <f t="shared" si="195"/>
        <v>2.3776433363663561</v>
      </c>
      <c r="G128" s="157">
        <f t="shared" si="195"/>
        <v>2.3987230698885242</v>
      </c>
      <c r="H128" s="157">
        <f t="shared" si="195"/>
        <v>2.6608717596011413</v>
      </c>
      <c r="I128" s="157">
        <f t="shared" si="195"/>
        <v>2.9715603870571399</v>
      </c>
      <c r="J128" s="157">
        <f t="shared" si="195"/>
        <v>3.4207717806059055</v>
      </c>
      <c r="K128" s="157">
        <f t="shared" si="195"/>
        <v>3.6143993891415938</v>
      </c>
      <c r="L128" s="157">
        <f t="shared" si="195"/>
        <v>4.0564216484914146</v>
      </c>
      <c r="M128" s="157">
        <f t="shared" si="195"/>
        <v>4.6194805517073121</v>
      </c>
      <c r="N128" s="157">
        <f t="shared" si="195"/>
        <v>4.8210868129897424</v>
      </c>
      <c r="O128" s="157">
        <f t="shared" si="195"/>
        <v>5.2733700657590683</v>
      </c>
      <c r="P128" s="157">
        <f t="shared" si="195"/>
        <v>5.138878038828218</v>
      </c>
      <c r="Q128" s="157">
        <f t="shared" si="195"/>
        <v>5.1819192829181731</v>
      </c>
    </row>
    <row r="129" spans="1:17" ht="12" customHeight="1" x14ac:dyDescent="0.25">
      <c r="A129" s="23" t="s">
        <v>60</v>
      </c>
      <c r="B129" s="156">
        <v>2.0565912639180302</v>
      </c>
      <c r="C129" s="156">
        <v>2.1104602386473976</v>
      </c>
      <c r="D129" s="156">
        <v>2.2334360685478094</v>
      </c>
      <c r="E129" s="156">
        <v>2.3130015445070415</v>
      </c>
      <c r="F129" s="156">
        <v>2.3776433363663561</v>
      </c>
      <c r="G129" s="156">
        <v>2.3987230698885242</v>
      </c>
      <c r="H129" s="156">
        <v>2.6608717596011413</v>
      </c>
      <c r="I129" s="156">
        <v>2.9715603870571399</v>
      </c>
      <c r="J129" s="156">
        <v>3.4207717806059055</v>
      </c>
      <c r="K129" s="156">
        <v>3.6143993891415938</v>
      </c>
      <c r="L129" s="156">
        <v>4.0564216484914146</v>
      </c>
      <c r="M129" s="156">
        <v>4.6194805517073121</v>
      </c>
      <c r="N129" s="156">
        <v>4.8210868129897424</v>
      </c>
      <c r="O129" s="156">
        <v>5.2733700657590683</v>
      </c>
      <c r="P129" s="156">
        <v>5.138878038828218</v>
      </c>
      <c r="Q129" s="156">
        <v>5.1819192829181731</v>
      </c>
    </row>
    <row r="130" spans="1:17" ht="12" customHeight="1" x14ac:dyDescent="0.25">
      <c r="A130" s="158" t="s">
        <v>63</v>
      </c>
      <c r="B130" s="157">
        <f>SUM(B131:B132,B135:B136)</f>
        <v>180.0628453300076</v>
      </c>
      <c r="C130" s="157">
        <f t="shared" ref="C130:Q130" si="196">SUM(C131:C132,C135:C136)</f>
        <v>171.89387349928006</v>
      </c>
      <c r="D130" s="157">
        <f t="shared" si="196"/>
        <v>177.81088500822722</v>
      </c>
      <c r="E130" s="157">
        <f t="shared" si="196"/>
        <v>182.31742270776806</v>
      </c>
      <c r="F130" s="157">
        <f t="shared" si="196"/>
        <v>187.79372279942075</v>
      </c>
      <c r="G130" s="157">
        <f t="shared" si="196"/>
        <v>186.33471576900465</v>
      </c>
      <c r="H130" s="157">
        <f t="shared" si="196"/>
        <v>189.66398380213573</v>
      </c>
      <c r="I130" s="157">
        <f t="shared" si="196"/>
        <v>191.31443388547905</v>
      </c>
      <c r="J130" s="157">
        <f t="shared" si="196"/>
        <v>196.63627166981419</v>
      </c>
      <c r="K130" s="157">
        <f t="shared" si="196"/>
        <v>201.01168034079632</v>
      </c>
      <c r="L130" s="157">
        <f t="shared" si="196"/>
        <v>201.50872815992821</v>
      </c>
      <c r="M130" s="157">
        <f t="shared" si="196"/>
        <v>204.76450893899255</v>
      </c>
      <c r="N130" s="157">
        <f t="shared" si="196"/>
        <v>207.47080992120127</v>
      </c>
      <c r="O130" s="157">
        <f t="shared" si="196"/>
        <v>211.51483697997321</v>
      </c>
      <c r="P130" s="157">
        <f t="shared" si="196"/>
        <v>208.36181125407526</v>
      </c>
      <c r="Q130" s="157">
        <f t="shared" si="196"/>
        <v>208.11720039531187</v>
      </c>
    </row>
    <row r="131" spans="1:17" ht="12" customHeight="1" x14ac:dyDescent="0.25">
      <c r="A131" s="167" t="s">
        <v>148</v>
      </c>
      <c r="B131" s="132">
        <v>157.46112325413151</v>
      </c>
      <c r="C131" s="132">
        <v>154.17760479071239</v>
      </c>
      <c r="D131" s="132">
        <v>160.52441055600258</v>
      </c>
      <c r="E131" s="132">
        <v>164.89977674389601</v>
      </c>
      <c r="F131" s="132">
        <v>171.11014901045235</v>
      </c>
      <c r="G131" s="132">
        <v>170.13895971002847</v>
      </c>
      <c r="H131" s="132">
        <v>174.63591516229764</v>
      </c>
      <c r="I131" s="132">
        <v>178.41118237971148</v>
      </c>
      <c r="J131" s="132">
        <v>184.33658047329337</v>
      </c>
      <c r="K131" s="132">
        <v>187.63854405628405</v>
      </c>
      <c r="L131" s="132">
        <v>187.92750747273763</v>
      </c>
      <c r="M131" s="132">
        <v>190.26189805279327</v>
      </c>
      <c r="N131" s="132">
        <v>191.97247893750301</v>
      </c>
      <c r="O131" s="132">
        <v>196.29607614968313</v>
      </c>
      <c r="P131" s="132">
        <v>193.26325568259409</v>
      </c>
      <c r="Q131" s="132">
        <v>192.47265240270585</v>
      </c>
    </row>
    <row r="132" spans="1:17" ht="12" customHeight="1" x14ac:dyDescent="0.25">
      <c r="A132" s="167" t="s">
        <v>147</v>
      </c>
      <c r="B132" s="132">
        <f>SUM(B133:B134)</f>
        <v>1.2997167947163848</v>
      </c>
      <c r="C132" s="132">
        <f t="shared" ref="C132:Q132" si="197">SUM(C133:C134)</f>
        <v>1.3192217015565468</v>
      </c>
      <c r="D132" s="132">
        <f t="shared" si="197"/>
        <v>1.3489477262486331</v>
      </c>
      <c r="E132" s="132">
        <f t="shared" si="197"/>
        <v>1.3616374239413729</v>
      </c>
      <c r="F132" s="132">
        <f t="shared" si="197"/>
        <v>1.3881728018113895</v>
      </c>
      <c r="G132" s="132">
        <f t="shared" si="197"/>
        <v>1.647606707550378</v>
      </c>
      <c r="H132" s="132">
        <f t="shared" si="197"/>
        <v>2.125076392526775</v>
      </c>
      <c r="I132" s="132">
        <f t="shared" si="197"/>
        <v>2.1732537889559702</v>
      </c>
      <c r="J132" s="132">
        <f t="shared" si="197"/>
        <v>2.9521382061234727</v>
      </c>
      <c r="K132" s="132">
        <f t="shared" si="197"/>
        <v>2.9891703224372215</v>
      </c>
      <c r="L132" s="132">
        <f t="shared" si="197"/>
        <v>3.4849276617087135</v>
      </c>
      <c r="M132" s="132">
        <f t="shared" si="197"/>
        <v>3.8805655391064433</v>
      </c>
      <c r="N132" s="132">
        <f t="shared" si="197"/>
        <v>4.258279971173538</v>
      </c>
      <c r="O132" s="132">
        <f t="shared" si="197"/>
        <v>4.7826799406032476</v>
      </c>
      <c r="P132" s="132">
        <f t="shared" si="197"/>
        <v>5.1591119898437112</v>
      </c>
      <c r="Q132" s="132">
        <f t="shared" si="197"/>
        <v>5.6240839012883903</v>
      </c>
    </row>
    <row r="133" spans="1:17" ht="12" customHeight="1" x14ac:dyDescent="0.25">
      <c r="A133" s="166" t="s">
        <v>61</v>
      </c>
      <c r="B133" s="165">
        <v>1.1704939890131525</v>
      </c>
      <c r="C133" s="165">
        <v>1.1862485082021488</v>
      </c>
      <c r="D133" s="165">
        <v>1.2132719955226134</v>
      </c>
      <c r="E133" s="165">
        <v>1.2243136594989643</v>
      </c>
      <c r="F133" s="165">
        <v>1.2480467086651621</v>
      </c>
      <c r="G133" s="165">
        <v>1.481120478268434</v>
      </c>
      <c r="H133" s="165">
        <v>1.9111621126161513</v>
      </c>
      <c r="I133" s="165">
        <v>1.9564115424284256</v>
      </c>
      <c r="J133" s="165">
        <v>2.6554260236534137</v>
      </c>
      <c r="K133" s="165">
        <v>2.6883213399490691</v>
      </c>
      <c r="L133" s="165">
        <v>3.1337536484647464</v>
      </c>
      <c r="M133" s="165">
        <v>3.4904435691037734</v>
      </c>
      <c r="N133" s="165">
        <v>3.8309085108118994</v>
      </c>
      <c r="O133" s="165">
        <v>4.3060513772177798</v>
      </c>
      <c r="P133" s="165">
        <v>4.6400454737117274</v>
      </c>
      <c r="Q133" s="165">
        <v>5.0618746375950101</v>
      </c>
    </row>
    <row r="134" spans="1:17" ht="12" customHeight="1" x14ac:dyDescent="0.25">
      <c r="A134" s="147" t="s">
        <v>59</v>
      </c>
      <c r="B134" s="164">
        <v>0.12922280570323222</v>
      </c>
      <c r="C134" s="164">
        <v>0.13297319335439811</v>
      </c>
      <c r="D134" s="164">
        <v>0.13567573072601977</v>
      </c>
      <c r="E134" s="164">
        <v>0.13732376444240851</v>
      </c>
      <c r="F134" s="164">
        <v>0.1401260931462274</v>
      </c>
      <c r="G134" s="164">
        <v>0.16648622928194409</v>
      </c>
      <c r="H134" s="164">
        <v>0.21391427991062362</v>
      </c>
      <c r="I134" s="164">
        <v>0.21684224652754469</v>
      </c>
      <c r="J134" s="164">
        <v>0.29671218247005882</v>
      </c>
      <c r="K134" s="164">
        <v>0.30084898248815228</v>
      </c>
      <c r="L134" s="164">
        <v>0.35117401324396708</v>
      </c>
      <c r="M134" s="164">
        <v>0.3901219700026699</v>
      </c>
      <c r="N134" s="164">
        <v>0.42737146036163892</v>
      </c>
      <c r="O134" s="164">
        <v>0.47662856338546811</v>
      </c>
      <c r="P134" s="164">
        <v>0.51906651613198351</v>
      </c>
      <c r="Q134" s="164">
        <v>0.56220926369337998</v>
      </c>
    </row>
    <row r="135" spans="1:17" ht="12" customHeight="1" x14ac:dyDescent="0.25">
      <c r="A135" s="163" t="s">
        <v>142</v>
      </c>
      <c r="B135" s="162">
        <v>21.128331280147272</v>
      </c>
      <c r="C135" s="162">
        <v>16.258563452098919</v>
      </c>
      <c r="D135" s="162">
        <v>15.80540767549124</v>
      </c>
      <c r="E135" s="162">
        <v>15.924892450490619</v>
      </c>
      <c r="F135" s="162">
        <v>15.172783334060597</v>
      </c>
      <c r="G135" s="162">
        <v>14.40970808872834</v>
      </c>
      <c r="H135" s="162">
        <v>12.750280278937051</v>
      </c>
      <c r="I135" s="162">
        <v>10.602830241054669</v>
      </c>
      <c r="J135" s="162">
        <v>9.2034039747014322</v>
      </c>
      <c r="K135" s="162">
        <v>10.225448830816283</v>
      </c>
      <c r="L135" s="162">
        <v>9.9184307319929896</v>
      </c>
      <c r="M135" s="162">
        <v>10.416684312289894</v>
      </c>
      <c r="N135" s="162">
        <v>11.005100468937805</v>
      </c>
      <c r="O135" s="162">
        <v>10.196947182689101</v>
      </c>
      <c r="P135" s="162">
        <v>9.6905618911309368</v>
      </c>
      <c r="Q135" s="162">
        <v>9.7460395029046758</v>
      </c>
    </row>
    <row r="136" spans="1:17" ht="12" customHeight="1" x14ac:dyDescent="0.25">
      <c r="A136" s="161" t="s">
        <v>141</v>
      </c>
      <c r="B136" s="160">
        <f t="shared" ref="B136" si="198">SUM(B137:B138)</f>
        <v>0.17367400101244859</v>
      </c>
      <c r="C136" s="160">
        <f t="shared" ref="C136" si="199">SUM(C137:C138)</f>
        <v>0.13848355491220696</v>
      </c>
      <c r="D136" s="160">
        <f t="shared" ref="D136" si="200">SUM(D137:D138)</f>
        <v>0.13211905048477049</v>
      </c>
      <c r="E136" s="160">
        <f t="shared" ref="E136" si="201">SUM(E137:E138)</f>
        <v>0.13111608944003181</v>
      </c>
      <c r="F136" s="160">
        <f t="shared" ref="F136" si="202">SUM(F137:F138)</f>
        <v>0.12261765309643664</v>
      </c>
      <c r="G136" s="160">
        <f t="shared" ref="G136" si="203">SUM(G137:G138)</f>
        <v>0.13844126269745577</v>
      </c>
      <c r="H136" s="160">
        <f t="shared" ref="H136" si="204">SUM(H137:H138)</f>
        <v>0.15271196837426146</v>
      </c>
      <c r="I136" s="160">
        <f t="shared" ref="I136" si="205">SUM(I137:I138)</f>
        <v>0.12716747575693121</v>
      </c>
      <c r="J136" s="160">
        <f t="shared" ref="J136" si="206">SUM(J137:J138)</f>
        <v>0.14414901569590213</v>
      </c>
      <c r="K136" s="160">
        <f t="shared" ref="K136" si="207">SUM(K137:K138)</f>
        <v>0.15851713125878503</v>
      </c>
      <c r="L136" s="160">
        <f t="shared" ref="L136" si="208">SUM(L137:L138)</f>
        <v>0.17786229348886773</v>
      </c>
      <c r="M136" s="160">
        <f t="shared" ref="M136" si="209">SUM(M137:M138)</f>
        <v>0.2053610348029242</v>
      </c>
      <c r="N136" s="160">
        <f t="shared" ref="N136" si="210">SUM(N137:N138)</f>
        <v>0.23495054358691583</v>
      </c>
      <c r="O136" s="160">
        <f t="shared" ref="O136" si="211">SUM(O137:O138)</f>
        <v>0.23913370699772082</v>
      </c>
      <c r="P136" s="160">
        <f t="shared" ref="P136" si="212">SUM(P137:P138)</f>
        <v>0.24888169050653128</v>
      </c>
      <c r="Q136" s="160">
        <f t="shared" ref="Q136" si="213">SUM(Q137:Q138)</f>
        <v>0.27442458841294948</v>
      </c>
    </row>
    <row r="137" spans="1:17" ht="12" customHeight="1" x14ac:dyDescent="0.25">
      <c r="A137" s="148" t="s">
        <v>60</v>
      </c>
      <c r="B137" s="156">
        <v>0.15700604273278371</v>
      </c>
      <c r="C137" s="156">
        <v>0.12504965418852945</v>
      </c>
      <c r="D137" s="156">
        <v>0.11932752385274219</v>
      </c>
      <c r="E137" s="156">
        <v>0.11814718833553747</v>
      </c>
      <c r="F137" s="156">
        <v>0.11055745378791519</v>
      </c>
      <c r="G137" s="156">
        <v>0.12509632545295976</v>
      </c>
      <c r="H137" s="156">
        <v>0.13826955521155579</v>
      </c>
      <c r="I137" s="156">
        <v>0.11510950085254955</v>
      </c>
      <c r="J137" s="156">
        <v>0.13068244056939871</v>
      </c>
      <c r="K137" s="156">
        <v>0.14464957252693678</v>
      </c>
      <c r="L137" s="156">
        <v>0.16308811271013687</v>
      </c>
      <c r="M137" s="156">
        <v>0.18859217631675981</v>
      </c>
      <c r="N137" s="156">
        <v>0.21659458905990772</v>
      </c>
      <c r="O137" s="156">
        <v>0.22047102235617971</v>
      </c>
      <c r="P137" s="156">
        <v>0.22951903733539539</v>
      </c>
      <c r="Q137" s="156">
        <v>0.25310831906673087</v>
      </c>
    </row>
    <row r="138" spans="1:17" ht="12" customHeight="1" x14ac:dyDescent="0.25">
      <c r="A138" s="148" t="s">
        <v>59</v>
      </c>
      <c r="B138" s="156">
        <v>1.6667958279664885E-2</v>
      </c>
      <c r="C138" s="156">
        <v>1.3433900723677504E-2</v>
      </c>
      <c r="D138" s="156">
        <v>1.2791526632028292E-2</v>
      </c>
      <c r="E138" s="156">
        <v>1.2968901104494324E-2</v>
      </c>
      <c r="F138" s="156">
        <v>1.2060199308521454E-2</v>
      </c>
      <c r="G138" s="156">
        <v>1.3344937244496006E-2</v>
      </c>
      <c r="H138" s="156">
        <v>1.4442413162705664E-2</v>
      </c>
      <c r="I138" s="156">
        <v>1.2057974904381666E-2</v>
      </c>
      <c r="J138" s="156">
        <v>1.3466575126503419E-2</v>
      </c>
      <c r="K138" s="156">
        <v>1.3867558731848251E-2</v>
      </c>
      <c r="L138" s="156">
        <v>1.4774180778730864E-2</v>
      </c>
      <c r="M138" s="156">
        <v>1.6768858486164381E-2</v>
      </c>
      <c r="N138" s="156">
        <v>1.8355954527008101E-2</v>
      </c>
      <c r="O138" s="156">
        <v>1.8662684641541121E-2</v>
      </c>
      <c r="P138" s="156">
        <v>1.9362653171135898E-2</v>
      </c>
      <c r="Q138" s="156">
        <v>2.1316269346218605E-2</v>
      </c>
    </row>
    <row r="139" spans="1:17" ht="12" customHeight="1" x14ac:dyDescent="0.25">
      <c r="A139" s="158" t="s">
        <v>62</v>
      </c>
      <c r="B139" s="157">
        <f>SUM(B140:B141)</f>
        <v>52.71651314886595</v>
      </c>
      <c r="C139" s="157">
        <f t="shared" ref="C139:Q139" si="214">SUM(C140:C141)</f>
        <v>51.010117041597908</v>
      </c>
      <c r="D139" s="157">
        <f t="shared" si="214"/>
        <v>53.097617951300144</v>
      </c>
      <c r="E139" s="157">
        <f t="shared" si="214"/>
        <v>55.118953558486119</v>
      </c>
      <c r="F139" s="157">
        <f t="shared" si="214"/>
        <v>57.377770704503781</v>
      </c>
      <c r="G139" s="157">
        <f t="shared" si="214"/>
        <v>58.550219373803813</v>
      </c>
      <c r="H139" s="157">
        <f t="shared" si="214"/>
        <v>61.466609097990528</v>
      </c>
      <c r="I139" s="157">
        <f t="shared" si="214"/>
        <v>62.311160472722314</v>
      </c>
      <c r="J139" s="157">
        <f t="shared" si="214"/>
        <v>65.652495133861535</v>
      </c>
      <c r="K139" s="157">
        <f t="shared" si="214"/>
        <v>72.017383559674812</v>
      </c>
      <c r="L139" s="157">
        <f t="shared" si="214"/>
        <v>77.388630515997932</v>
      </c>
      <c r="M139" s="157">
        <f t="shared" si="214"/>
        <v>79.694430788610717</v>
      </c>
      <c r="N139" s="157">
        <f t="shared" si="214"/>
        <v>85.061890345424288</v>
      </c>
      <c r="O139" s="157">
        <f t="shared" si="214"/>
        <v>85.875579962759645</v>
      </c>
      <c r="P139" s="157">
        <f t="shared" si="214"/>
        <v>85.649703027188167</v>
      </c>
      <c r="Q139" s="157">
        <f t="shared" si="214"/>
        <v>85.521688822748416</v>
      </c>
    </row>
    <row r="140" spans="1:17" ht="12" customHeight="1" x14ac:dyDescent="0.25">
      <c r="A140" s="23" t="s">
        <v>57</v>
      </c>
      <c r="B140" s="156">
        <v>0.31831949748802396</v>
      </c>
      <c r="C140" s="156">
        <v>0.65535535818539226</v>
      </c>
      <c r="D140" s="156">
        <v>0.66247245713206138</v>
      </c>
      <c r="E140" s="156">
        <v>0.85808130366365998</v>
      </c>
      <c r="F140" s="156">
        <v>0.67659121731023153</v>
      </c>
      <c r="G140" s="156">
        <v>0.86047880857801651</v>
      </c>
      <c r="H140" s="156">
        <v>0.30183606509943317</v>
      </c>
      <c r="I140" s="156">
        <v>0.50011949012229595</v>
      </c>
      <c r="J140" s="156">
        <v>0.8784452192442348</v>
      </c>
      <c r="K140" s="156">
        <v>1.0878517702269885</v>
      </c>
      <c r="L140" s="156">
        <v>0.69660024708161872</v>
      </c>
      <c r="M140" s="156">
        <v>0.56719118709194394</v>
      </c>
      <c r="N140" s="156">
        <v>0.44113843876025111</v>
      </c>
      <c r="O140" s="156">
        <v>0.69633784092496642</v>
      </c>
      <c r="P140" s="156">
        <v>0.70019428898503588</v>
      </c>
      <c r="Q140" s="156">
        <v>0.9457300282900577</v>
      </c>
    </row>
    <row r="141" spans="1:17" ht="12" customHeight="1" x14ac:dyDescent="0.25">
      <c r="A141" s="29" t="s">
        <v>140</v>
      </c>
      <c r="B141" s="57">
        <v>52.398193651377923</v>
      </c>
      <c r="C141" s="57">
        <v>50.354761683412519</v>
      </c>
      <c r="D141" s="57">
        <v>52.435145494168083</v>
      </c>
      <c r="E141" s="57">
        <v>54.260872254822459</v>
      </c>
      <c r="F141" s="57">
        <v>56.701179487193549</v>
      </c>
      <c r="G141" s="57">
        <v>57.689740565225797</v>
      </c>
      <c r="H141" s="57">
        <v>61.164773032891091</v>
      </c>
      <c r="I141" s="57">
        <v>61.811040982600019</v>
      </c>
      <c r="J141" s="57">
        <v>64.774049914617294</v>
      </c>
      <c r="K141" s="57">
        <v>70.929531789447822</v>
      </c>
      <c r="L141" s="57">
        <v>76.692030268916312</v>
      </c>
      <c r="M141" s="57">
        <v>79.127239601518767</v>
      </c>
      <c r="N141" s="57">
        <v>84.62075190666404</v>
      </c>
      <c r="O141" s="57">
        <v>85.179242121834676</v>
      </c>
      <c r="P141" s="57">
        <v>84.949508738203136</v>
      </c>
      <c r="Q141" s="57">
        <v>84.575958794458359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284.3171231786647</v>
      </c>
      <c r="C143" s="168">
        <f t="shared" ref="C143" si="216">SUM(C144,C146,C148,C157)</f>
        <v>342.8366633173971</v>
      </c>
      <c r="D143" s="168">
        <f t="shared" ref="D143" si="217">SUM(D144,D146,D148,D157)</f>
        <v>390.3253175063989</v>
      </c>
      <c r="E143" s="168">
        <f t="shared" ref="E143" si="218">SUM(E144,E146,E148,E157)</f>
        <v>453.62359089423046</v>
      </c>
      <c r="F143" s="168">
        <f t="shared" ref="F143" si="219">SUM(F144,F146,F148,F157)</f>
        <v>480.12108736887836</v>
      </c>
      <c r="G143" s="168">
        <f t="shared" ref="G143" si="220">SUM(G144,G146,G148,G157)</f>
        <v>535.82709834691889</v>
      </c>
      <c r="H143" s="168">
        <f t="shared" ref="H143" si="221">SUM(H144,H146,H148,H157)</f>
        <v>577.68806541485174</v>
      </c>
      <c r="I143" s="168">
        <f t="shared" ref="I143" si="222">SUM(I144,I146,I148,I157)</f>
        <v>609.18227574395644</v>
      </c>
      <c r="J143" s="168">
        <f t="shared" ref="J143" si="223">SUM(J144,J146,J148,J157)</f>
        <v>630.81260854233528</v>
      </c>
      <c r="K143" s="168">
        <f t="shared" ref="K143" si="224">SUM(K144,K146,K148,K157)</f>
        <v>704.35960622424227</v>
      </c>
      <c r="L143" s="168">
        <f t="shared" ref="L143" si="225">SUM(L144,L146,L148,L157)</f>
        <v>823.85542172842679</v>
      </c>
      <c r="M143" s="168">
        <f t="shared" ref="M143" si="226">SUM(M144,M146,M148,M157)</f>
        <v>777.15437756888946</v>
      </c>
      <c r="N143" s="168">
        <f t="shared" ref="N143" si="227">SUM(N144,N146,N148,N157)</f>
        <v>925.13088561683287</v>
      </c>
      <c r="O143" s="168">
        <f t="shared" ref="O143" si="228">SUM(O144,O146,O148,O157)</f>
        <v>951.82766020255679</v>
      </c>
      <c r="P143" s="168">
        <f t="shared" ref="P143" si="229">SUM(P144,P146,P148,P157)</f>
        <v>1013.685839020457</v>
      </c>
      <c r="Q143" s="168">
        <f t="shared" ref="Q143" si="230">SUM(Q144,Q146,Q148,Q157)</f>
        <v>1065.2456445069947</v>
      </c>
    </row>
    <row r="144" spans="1:17" ht="12.95" customHeight="1" x14ac:dyDescent="0.25">
      <c r="A144" s="158" t="s">
        <v>65</v>
      </c>
      <c r="B144" s="157">
        <f t="shared" ref="B144:Q144" si="231">B145</f>
        <v>224.88642106354371</v>
      </c>
      <c r="C144" s="157">
        <f t="shared" si="231"/>
        <v>278.3427330766288</v>
      </c>
      <c r="D144" s="157">
        <f t="shared" si="231"/>
        <v>317.08046107944926</v>
      </c>
      <c r="E144" s="157">
        <f t="shared" si="231"/>
        <v>374.04619983324812</v>
      </c>
      <c r="F144" s="157">
        <f t="shared" si="231"/>
        <v>391.47543412684172</v>
      </c>
      <c r="G144" s="157">
        <f t="shared" si="231"/>
        <v>434.76298956527904</v>
      </c>
      <c r="H144" s="157">
        <f t="shared" si="231"/>
        <v>468.10721688818052</v>
      </c>
      <c r="I144" s="157">
        <f t="shared" si="231"/>
        <v>495.53349215765166</v>
      </c>
      <c r="J144" s="157">
        <f t="shared" si="231"/>
        <v>507.40830238062944</v>
      </c>
      <c r="K144" s="157">
        <f t="shared" si="231"/>
        <v>565.58096040166117</v>
      </c>
      <c r="L144" s="157">
        <f t="shared" si="231"/>
        <v>670.46067396993715</v>
      </c>
      <c r="M144" s="157">
        <f t="shared" si="231"/>
        <v>609.27866695923035</v>
      </c>
      <c r="N144" s="157">
        <f t="shared" si="231"/>
        <v>734.283799845006</v>
      </c>
      <c r="O144" s="157">
        <f t="shared" si="231"/>
        <v>744.7750209794242</v>
      </c>
      <c r="P144" s="157">
        <f t="shared" si="231"/>
        <v>793.42477066349261</v>
      </c>
      <c r="Q144" s="157">
        <f t="shared" si="231"/>
        <v>830.70281069588657</v>
      </c>
    </row>
    <row r="145" spans="1:17" ht="12" customHeight="1" x14ac:dyDescent="0.25">
      <c r="A145" s="23" t="s">
        <v>60</v>
      </c>
      <c r="B145" s="156">
        <v>224.88642106354371</v>
      </c>
      <c r="C145" s="156">
        <v>278.3427330766288</v>
      </c>
      <c r="D145" s="156">
        <v>317.08046107944926</v>
      </c>
      <c r="E145" s="156">
        <v>374.04619983324812</v>
      </c>
      <c r="F145" s="156">
        <v>391.47543412684172</v>
      </c>
      <c r="G145" s="156">
        <v>434.76298956527904</v>
      </c>
      <c r="H145" s="156">
        <v>468.10721688818052</v>
      </c>
      <c r="I145" s="156">
        <v>495.53349215765166</v>
      </c>
      <c r="J145" s="156">
        <v>507.40830238062944</v>
      </c>
      <c r="K145" s="156">
        <v>565.58096040166117</v>
      </c>
      <c r="L145" s="156">
        <v>670.46067396993715</v>
      </c>
      <c r="M145" s="156">
        <v>609.27866695923035</v>
      </c>
      <c r="N145" s="156">
        <v>734.283799845006</v>
      </c>
      <c r="O145" s="156">
        <v>744.7750209794242</v>
      </c>
      <c r="P145" s="156">
        <v>793.42477066349261</v>
      </c>
      <c r="Q145" s="156">
        <v>830.70281069588657</v>
      </c>
    </row>
    <row r="146" spans="1:17" ht="12.95" customHeight="1" x14ac:dyDescent="0.25">
      <c r="A146" s="158" t="s">
        <v>112</v>
      </c>
      <c r="B146" s="157">
        <f t="shared" ref="B146:Q146" si="232">B147</f>
        <v>3.7674278420405591</v>
      </c>
      <c r="C146" s="157">
        <f t="shared" si="232"/>
        <v>4.1480820810860228</v>
      </c>
      <c r="D146" s="157">
        <f t="shared" si="232"/>
        <v>4.7086233389619059</v>
      </c>
      <c r="E146" s="157">
        <f t="shared" si="232"/>
        <v>5.232323515135997</v>
      </c>
      <c r="F146" s="157">
        <f t="shared" si="232"/>
        <v>5.8395354909822341</v>
      </c>
      <c r="G146" s="157">
        <f t="shared" si="232"/>
        <v>6.5780049002068575</v>
      </c>
      <c r="H146" s="157">
        <f t="shared" si="232"/>
        <v>7.0837176545431584</v>
      </c>
      <c r="I146" s="157">
        <f t="shared" si="232"/>
        <v>7.5202111648170522</v>
      </c>
      <c r="J146" s="157">
        <f t="shared" si="232"/>
        <v>8.2158666386174293</v>
      </c>
      <c r="K146" s="157">
        <f t="shared" si="232"/>
        <v>8.7440851238669755</v>
      </c>
      <c r="L146" s="157">
        <f t="shared" si="232"/>
        <v>9.2711887519718292</v>
      </c>
      <c r="M146" s="157">
        <f t="shared" si="232"/>
        <v>10.061751288500776</v>
      </c>
      <c r="N146" s="157">
        <f t="shared" si="232"/>
        <v>10.938026025724044</v>
      </c>
      <c r="O146" s="157">
        <f t="shared" si="232"/>
        <v>12.013179365696544</v>
      </c>
      <c r="P146" s="157">
        <f t="shared" si="232"/>
        <v>12.776782231799677</v>
      </c>
      <c r="Q146" s="157">
        <f t="shared" si="232"/>
        <v>14.106584527620424</v>
      </c>
    </row>
    <row r="147" spans="1:17" ht="12" customHeight="1" x14ac:dyDescent="0.25">
      <c r="A147" s="23" t="s">
        <v>60</v>
      </c>
      <c r="B147" s="156">
        <v>3.7674278420405591</v>
      </c>
      <c r="C147" s="156">
        <v>4.1480820810860228</v>
      </c>
      <c r="D147" s="156">
        <v>4.7086233389619059</v>
      </c>
      <c r="E147" s="156">
        <v>5.232323515135997</v>
      </c>
      <c r="F147" s="156">
        <v>5.8395354909822341</v>
      </c>
      <c r="G147" s="156">
        <v>6.5780049002068575</v>
      </c>
      <c r="H147" s="156">
        <v>7.0837176545431584</v>
      </c>
      <c r="I147" s="156">
        <v>7.5202111648170522</v>
      </c>
      <c r="J147" s="156">
        <v>8.2158666386174293</v>
      </c>
      <c r="K147" s="156">
        <v>8.7440851238669755</v>
      </c>
      <c r="L147" s="156">
        <v>9.2711887519718292</v>
      </c>
      <c r="M147" s="156">
        <v>10.061751288500776</v>
      </c>
      <c r="N147" s="156">
        <v>10.938026025724044</v>
      </c>
      <c r="O147" s="156">
        <v>12.013179365696544</v>
      </c>
      <c r="P147" s="156">
        <v>12.776782231799677</v>
      </c>
      <c r="Q147" s="156">
        <v>14.106584527620424</v>
      </c>
    </row>
    <row r="148" spans="1:17" ht="12" customHeight="1" x14ac:dyDescent="0.25">
      <c r="A148" s="158" t="s">
        <v>63</v>
      </c>
      <c r="B148" s="157">
        <f t="shared" ref="B148" si="233">SUM(B149:B150,B153:B154)</f>
        <v>43.388869460561736</v>
      </c>
      <c r="C148" s="157">
        <f t="shared" ref="C148" si="234">SUM(C149:C150,C153:C154)</f>
        <v>47.013363125055882</v>
      </c>
      <c r="D148" s="157">
        <f t="shared" ref="D148" si="235">SUM(D149:D150,D153:D154)</f>
        <v>53.352759742472074</v>
      </c>
      <c r="E148" s="157">
        <f t="shared" ref="E148" si="236">SUM(E149:E150,E153:E154)</f>
        <v>57.461965684549405</v>
      </c>
      <c r="F148" s="157">
        <f t="shared" ref="F148" si="237">SUM(F149:F150,F153:F154)</f>
        <v>63.96145148240057</v>
      </c>
      <c r="G148" s="157">
        <f t="shared" ref="G148" si="238">SUM(G149:G150,G153:G154)</f>
        <v>72.92170809255164</v>
      </c>
      <c r="H148" s="157">
        <f t="shared" ref="H148" si="239">SUM(H149:H150,H153:H154)</f>
        <v>78.861122550142511</v>
      </c>
      <c r="I148" s="157">
        <f t="shared" ref="I148" si="240">SUM(I149:I150,I153:I154)</f>
        <v>81.19204263687034</v>
      </c>
      <c r="J148" s="157">
        <f t="shared" ref="J148" si="241">SUM(J149:J150,J153:J154)</f>
        <v>88.192064424889466</v>
      </c>
      <c r="K148" s="157">
        <f t="shared" ref="K148" si="242">SUM(K149:K150,K153:K154)</f>
        <v>99.491824823976074</v>
      </c>
      <c r="L148" s="157">
        <f t="shared" ref="L148" si="243">SUM(L149:L150,L153:L154)</f>
        <v>109.92662532220808</v>
      </c>
      <c r="M148" s="157">
        <f t="shared" ref="M148" si="244">SUM(M149:M150,M153:M154)</f>
        <v>120.32076193968403</v>
      </c>
      <c r="N148" s="157">
        <f t="shared" ref="N148" si="245">SUM(N149:N150,N153:N154)</f>
        <v>136.86944962566292</v>
      </c>
      <c r="O148" s="157">
        <f t="shared" ref="O148" si="246">SUM(O149:O150,O153:O154)</f>
        <v>148.58143968426481</v>
      </c>
      <c r="P148" s="157">
        <f t="shared" ref="P148" si="247">SUM(P149:P150,P153:P154)</f>
        <v>158.12328996016487</v>
      </c>
      <c r="Q148" s="157">
        <f t="shared" ref="Q148" si="248">SUM(Q149:Q150,Q153:Q154)</f>
        <v>167.73724125032896</v>
      </c>
    </row>
    <row r="149" spans="1:17" ht="12" customHeight="1" x14ac:dyDescent="0.25">
      <c r="A149" s="167" t="s">
        <v>144</v>
      </c>
      <c r="B149" s="132">
        <v>0.24188030908649188</v>
      </c>
      <c r="C149" s="132">
        <v>0.26425594925429452</v>
      </c>
      <c r="D149" s="132">
        <v>0.27320550598727711</v>
      </c>
      <c r="E149" s="132">
        <v>0.28056183319665567</v>
      </c>
      <c r="F149" s="132">
        <v>0.29148925537243903</v>
      </c>
      <c r="G149" s="132">
        <v>0.30086772947265711</v>
      </c>
      <c r="H149" s="132">
        <v>0.3011490085034858</v>
      </c>
      <c r="I149" s="132">
        <v>0.30627366968451114</v>
      </c>
      <c r="J149" s="132">
        <v>0.34860009312990076</v>
      </c>
      <c r="K149" s="132">
        <v>0.36415101045492587</v>
      </c>
      <c r="L149" s="132">
        <v>0.35133645479450476</v>
      </c>
      <c r="M149" s="132">
        <v>0.27725608475770724</v>
      </c>
      <c r="N149" s="132">
        <v>0.19470287348559739</v>
      </c>
      <c r="O149" s="132">
        <v>0.15488656646574533</v>
      </c>
      <c r="P149" s="132">
        <v>0.14504613759346718</v>
      </c>
      <c r="Q149" s="132">
        <v>0.1110882139368996</v>
      </c>
    </row>
    <row r="150" spans="1:17" ht="12" customHeight="1" x14ac:dyDescent="0.25">
      <c r="A150" s="167" t="s">
        <v>143</v>
      </c>
      <c r="B150" s="132">
        <f t="shared" ref="B150" si="249">SUM(B151:B152)</f>
        <v>2.0498677520857309E-3</v>
      </c>
      <c r="C150" s="132">
        <f t="shared" ref="C150" si="250">SUM(C151:C152)</f>
        <v>2.2627056083805689E-3</v>
      </c>
      <c r="D150" s="132">
        <f t="shared" ref="D150" si="251">SUM(D151:D152)</f>
        <v>2.2628422223780692E-3</v>
      </c>
      <c r="E150" s="132">
        <f t="shared" ref="E150" si="252">SUM(E151:E152)</f>
        <v>2.2637307220518925E-3</v>
      </c>
      <c r="F150" s="132">
        <f t="shared" ref="F150" si="253">SUM(F151:F152)</f>
        <v>2.4805985037482602E-3</v>
      </c>
      <c r="G150" s="132">
        <f t="shared" ref="G150" si="254">SUM(G151:G152)</f>
        <v>2.9180592257161218E-3</v>
      </c>
      <c r="H150" s="132">
        <f t="shared" ref="H150" si="255">SUM(H151:H152)</f>
        <v>3.762708823278671E-3</v>
      </c>
      <c r="I150" s="132">
        <f t="shared" ref="I150" si="256">SUM(I151:I152)</f>
        <v>3.7534652787471565E-3</v>
      </c>
      <c r="J150" s="132">
        <f t="shared" ref="J150" si="257">SUM(J151:J152)</f>
        <v>5.6516566734745302E-3</v>
      </c>
      <c r="K150" s="132">
        <f t="shared" ref="K150" si="258">SUM(K151:K152)</f>
        <v>5.8257359648813678E-3</v>
      </c>
      <c r="L150" s="132">
        <f t="shared" ref="L150" si="259">SUM(L151:L152)</f>
        <v>6.3836916926543006E-3</v>
      </c>
      <c r="M150" s="132">
        <f t="shared" ref="M150" si="260">SUM(M151:M152)</f>
        <v>5.6192213028847309E-3</v>
      </c>
      <c r="N150" s="132">
        <f t="shared" ref="N150" si="261">SUM(N151:N152)</f>
        <v>4.1795458259687888E-3</v>
      </c>
      <c r="O150" s="132">
        <f t="shared" ref="O150" si="262">SUM(O151:O152)</f>
        <v>3.7715918272215802E-3</v>
      </c>
      <c r="P150" s="132">
        <f t="shared" ref="P150" si="263">SUM(P151:P152)</f>
        <v>3.7604085796987025E-3</v>
      </c>
      <c r="Q150" s="132">
        <f t="shared" ref="Q150" si="264">SUM(Q151:Q152)</f>
        <v>3.081318582522764E-3</v>
      </c>
    </row>
    <row r="151" spans="1:17" ht="12" customHeight="1" x14ac:dyDescent="0.25">
      <c r="A151" s="166" t="s">
        <v>57</v>
      </c>
      <c r="B151" s="165">
        <v>1.8448498150664824E-3</v>
      </c>
      <c r="C151" s="165">
        <v>2.038467508288835E-3</v>
      </c>
      <c r="D151" s="165">
        <v>2.0387868195877647E-3</v>
      </c>
      <c r="E151" s="165">
        <v>2.0397779557262447E-3</v>
      </c>
      <c r="F151" s="165">
        <v>2.2365472529856001E-3</v>
      </c>
      <c r="G151" s="165">
        <v>2.6332587357421216E-3</v>
      </c>
      <c r="H151" s="165">
        <v>3.3970781102987809E-3</v>
      </c>
      <c r="I151" s="165">
        <v>3.3911221263617309E-3</v>
      </c>
      <c r="J151" s="165">
        <v>5.1024156939947834E-3</v>
      </c>
      <c r="K151" s="165">
        <v>5.2580581220571703E-3</v>
      </c>
      <c r="L151" s="165">
        <v>5.7588627647680024E-3</v>
      </c>
      <c r="M151" s="165">
        <v>5.076994741056661E-3</v>
      </c>
      <c r="N151" s="165">
        <v>3.7791978537330614E-3</v>
      </c>
      <c r="O151" s="165">
        <v>3.4115400334940988E-3</v>
      </c>
      <c r="P151" s="165">
        <v>3.4018409283813711E-3</v>
      </c>
      <c r="Q151" s="165">
        <v>2.7877060570927555E-3</v>
      </c>
    </row>
    <row r="152" spans="1:17" ht="12" customHeight="1" x14ac:dyDescent="0.25">
      <c r="A152" s="147" t="s">
        <v>59</v>
      </c>
      <c r="B152" s="164">
        <v>2.0501793701924826E-4</v>
      </c>
      <c r="C152" s="164">
        <v>2.2423810009173371E-4</v>
      </c>
      <c r="D152" s="164">
        <v>2.2405540279030447E-4</v>
      </c>
      <c r="E152" s="164">
        <v>2.2395276632564771E-4</v>
      </c>
      <c r="F152" s="164">
        <v>2.4405125076266008E-4</v>
      </c>
      <c r="G152" s="164">
        <v>2.8480048997400005E-4</v>
      </c>
      <c r="H152" s="164">
        <v>3.6563071297989022E-4</v>
      </c>
      <c r="I152" s="164">
        <v>3.6234315238542567E-4</v>
      </c>
      <c r="J152" s="164">
        <v>5.4924097947974665E-4</v>
      </c>
      <c r="K152" s="164">
        <v>5.6767784282419731E-4</v>
      </c>
      <c r="L152" s="164">
        <v>6.2482892788629852E-4</v>
      </c>
      <c r="M152" s="164">
        <v>5.4222656182807E-4</v>
      </c>
      <c r="N152" s="164">
        <v>4.0034797223572715E-4</v>
      </c>
      <c r="O152" s="164">
        <v>3.6005179372748154E-4</v>
      </c>
      <c r="P152" s="164">
        <v>3.585676513173313E-4</v>
      </c>
      <c r="Q152" s="164">
        <v>2.9361252543000827E-4</v>
      </c>
    </row>
    <row r="153" spans="1:17" ht="12" customHeight="1" x14ac:dyDescent="0.25">
      <c r="A153" s="163" t="s">
        <v>142</v>
      </c>
      <c r="B153" s="162">
        <v>42.793105237391671</v>
      </c>
      <c r="C153" s="162">
        <v>46.351073333738967</v>
      </c>
      <c r="D153" s="162">
        <v>52.63479627045583</v>
      </c>
      <c r="E153" s="162">
        <v>56.708487618547132</v>
      </c>
      <c r="F153" s="162">
        <v>63.151878727457849</v>
      </c>
      <c r="G153" s="162">
        <v>71.920438660563505</v>
      </c>
      <c r="H153" s="162">
        <v>77.616154399260836</v>
      </c>
      <c r="I153" s="162">
        <v>79.913681283623347</v>
      </c>
      <c r="J153" s="162">
        <v>86.469151136953073</v>
      </c>
      <c r="K153" s="162">
        <v>97.598291596000692</v>
      </c>
      <c r="L153" s="162">
        <v>107.62438602529322</v>
      </c>
      <c r="M153" s="162">
        <v>117.70131035615887</v>
      </c>
      <c r="N153" s="162">
        <v>133.79230110537745</v>
      </c>
      <c r="O153" s="162">
        <v>144.99577693724851</v>
      </c>
      <c r="P153" s="162">
        <v>153.99090447381707</v>
      </c>
      <c r="Q153" s="162">
        <v>163.00153291827138</v>
      </c>
    </row>
    <row r="154" spans="1:17" ht="12" customHeight="1" x14ac:dyDescent="0.25">
      <c r="A154" s="161" t="s">
        <v>141</v>
      </c>
      <c r="B154" s="160">
        <f t="shared" ref="B154" si="265">SUM(B155:B156)</f>
        <v>0.35183404633149185</v>
      </c>
      <c r="C154" s="160">
        <f t="shared" ref="C154" si="266">SUM(C155:C156)</f>
        <v>0.39577113645424056</v>
      </c>
      <c r="D154" s="160">
        <f t="shared" ref="D154" si="267">SUM(D155:D156)</f>
        <v>0.44249512380658934</v>
      </c>
      <c r="E154" s="160">
        <f t="shared" ref="E154" si="268">SUM(E155:E156)</f>
        <v>0.47065250208357035</v>
      </c>
      <c r="F154" s="160">
        <f t="shared" ref="F154" si="269">SUM(F155:F156)</f>
        <v>0.51560290106653972</v>
      </c>
      <c r="G154" s="160">
        <f t="shared" ref="G154" si="270">SUM(G155:G156)</f>
        <v>0.69748364328976209</v>
      </c>
      <c r="H154" s="160">
        <f t="shared" ref="H154" si="271">SUM(H155:H156)</f>
        <v>0.94005643355491264</v>
      </c>
      <c r="I154" s="160">
        <f t="shared" ref="I154" si="272">SUM(I155:I156)</f>
        <v>0.96833421828373378</v>
      </c>
      <c r="J154" s="160">
        <f t="shared" ref="J154" si="273">SUM(J155:J156)</f>
        <v>1.3686615381330078</v>
      </c>
      <c r="K154" s="160">
        <f t="shared" ref="K154" si="274">SUM(K155:K156)</f>
        <v>1.523556481555578</v>
      </c>
      <c r="L154" s="160">
        <f t="shared" ref="L154" si="275">SUM(L155:L156)</f>
        <v>1.9445191504277157</v>
      </c>
      <c r="M154" s="160">
        <f t="shared" ref="M154" si="276">SUM(M155:M156)</f>
        <v>2.3365762774645695</v>
      </c>
      <c r="N154" s="160">
        <f t="shared" ref="N154" si="277">SUM(N155:N156)</f>
        <v>2.8782661009739048</v>
      </c>
      <c r="O154" s="160">
        <f t="shared" ref="O154" si="278">SUM(O155:O156)</f>
        <v>3.4270045887233329</v>
      </c>
      <c r="P154" s="160">
        <f t="shared" ref="P154" si="279">SUM(P155:P156)</f>
        <v>3.9835789401746178</v>
      </c>
      <c r="Q154" s="160">
        <f t="shared" ref="Q154" si="280">SUM(Q155:Q156)</f>
        <v>4.6215387995381594</v>
      </c>
    </row>
    <row r="155" spans="1:17" ht="12" customHeight="1" x14ac:dyDescent="0.25">
      <c r="A155" s="148" t="s">
        <v>60</v>
      </c>
      <c r="B155" s="156">
        <v>0.31806759210442165</v>
      </c>
      <c r="C155" s="156">
        <v>0.3577322005659519</v>
      </c>
      <c r="D155" s="156">
        <v>0.40027086471710743</v>
      </c>
      <c r="E155" s="156">
        <v>0.42484398169877879</v>
      </c>
      <c r="F155" s="156">
        <v>0.46585712111941746</v>
      </c>
      <c r="G155" s="156">
        <v>0.63153198696863999</v>
      </c>
      <c r="H155" s="156">
        <v>0.85260975470055556</v>
      </c>
      <c r="I155" s="156">
        <v>0.87708413440800403</v>
      </c>
      <c r="J155" s="156">
        <v>1.2416444760636915</v>
      </c>
      <c r="K155" s="156">
        <v>1.3906387695000266</v>
      </c>
      <c r="L155" s="156">
        <v>1.7834342216642545</v>
      </c>
      <c r="M155" s="156">
        <v>2.1456924452358361</v>
      </c>
      <c r="N155" s="156">
        <v>2.6531504361857552</v>
      </c>
      <c r="O155" s="156">
        <v>3.1594060944740971</v>
      </c>
      <c r="P155" s="156">
        <v>3.6736370464609309</v>
      </c>
      <c r="Q155" s="156">
        <v>4.2622745134220015</v>
      </c>
    </row>
    <row r="156" spans="1:17" ht="12" customHeight="1" x14ac:dyDescent="0.25">
      <c r="A156" s="148" t="s">
        <v>59</v>
      </c>
      <c r="B156" s="156">
        <v>3.3766454227070197E-2</v>
      </c>
      <c r="C156" s="156">
        <v>3.803893588828864E-2</v>
      </c>
      <c r="D156" s="156">
        <v>4.2224259089481901E-2</v>
      </c>
      <c r="E156" s="156">
        <v>4.5808520384791579E-2</v>
      </c>
      <c r="F156" s="156">
        <v>4.9745779947122232E-2</v>
      </c>
      <c r="G156" s="156">
        <v>6.5951656321122057E-2</v>
      </c>
      <c r="H156" s="156">
        <v>8.7446678854357099E-2</v>
      </c>
      <c r="I156" s="156">
        <v>9.1250083875729721E-2</v>
      </c>
      <c r="J156" s="156">
        <v>0.12701706206931623</v>
      </c>
      <c r="K156" s="156">
        <v>0.13291771205555133</v>
      </c>
      <c r="L156" s="156">
        <v>0.16108492876346114</v>
      </c>
      <c r="M156" s="156">
        <v>0.19088383222873351</v>
      </c>
      <c r="N156" s="156">
        <v>0.22511566478814946</v>
      </c>
      <c r="O156" s="156">
        <v>0.26759849424923593</v>
      </c>
      <c r="P156" s="156">
        <v>0.30994189371368663</v>
      </c>
      <c r="Q156" s="156">
        <v>0.35926428611615829</v>
      </c>
    </row>
    <row r="157" spans="1:17" ht="12" customHeight="1" x14ac:dyDescent="0.25">
      <c r="A157" s="158" t="s">
        <v>62</v>
      </c>
      <c r="B157" s="157">
        <f t="shared" ref="B157" si="281">SUM(B158:B159)</f>
        <v>12.274404812518698</v>
      </c>
      <c r="C157" s="157">
        <f t="shared" ref="C157" si="282">SUM(C158:C159)</f>
        <v>13.332485034626384</v>
      </c>
      <c r="D157" s="157">
        <f t="shared" ref="D157" si="283">SUM(D158:D159)</f>
        <v>15.183473345515656</v>
      </c>
      <c r="E157" s="157">
        <f t="shared" ref="E157" si="284">SUM(E158:E159)</f>
        <v>16.88310186129695</v>
      </c>
      <c r="F157" s="157">
        <f t="shared" ref="F157" si="285">SUM(F158:F159)</f>
        <v>18.844666268653853</v>
      </c>
      <c r="G157" s="157">
        <f t="shared" ref="G157" si="286">SUM(G158:G159)</f>
        <v>21.564395788881395</v>
      </c>
      <c r="H157" s="157">
        <f t="shared" ref="H157" si="287">SUM(H158:H159)</f>
        <v>23.636008321985603</v>
      </c>
      <c r="I157" s="157">
        <f t="shared" ref="I157" si="288">SUM(I158:I159)</f>
        <v>24.936529784617409</v>
      </c>
      <c r="J157" s="157">
        <f t="shared" ref="J157" si="289">SUM(J158:J159)</f>
        <v>26.996375098198847</v>
      </c>
      <c r="K157" s="157">
        <f t="shared" ref="K157" si="290">SUM(K158:K159)</f>
        <v>30.54273587473805</v>
      </c>
      <c r="L157" s="157">
        <f t="shared" ref="L157" si="291">SUM(L158:L159)</f>
        <v>34.19693368430962</v>
      </c>
      <c r="M157" s="157">
        <f t="shared" ref="M157" si="292">SUM(M158:M159)</f>
        <v>37.493197381474296</v>
      </c>
      <c r="N157" s="157">
        <f t="shared" ref="N157" si="293">SUM(N158:N159)</f>
        <v>43.039610120439875</v>
      </c>
      <c r="O157" s="157">
        <f t="shared" ref="O157" si="294">SUM(O158:O159)</f>
        <v>46.458020173171299</v>
      </c>
      <c r="P157" s="157">
        <f t="shared" ref="P157" si="295">SUM(P158:P159)</f>
        <v>49.360996164999932</v>
      </c>
      <c r="Q157" s="157">
        <f t="shared" ref="Q157" si="296">SUM(Q158:Q159)</f>
        <v>52.699008033158812</v>
      </c>
    </row>
    <row r="158" spans="1:17" ht="12" customHeight="1" x14ac:dyDescent="0.25">
      <c r="A158" s="23" t="s">
        <v>57</v>
      </c>
      <c r="B158" s="156">
        <v>7.4088127924671399E-2</v>
      </c>
      <c r="C158" s="156">
        <v>0.17129286312519715</v>
      </c>
      <c r="D158" s="156">
        <v>0.18946462665623146</v>
      </c>
      <c r="E158" s="156">
        <v>0.26283940107453074</v>
      </c>
      <c r="F158" s="156">
        <v>0.22221583452190932</v>
      </c>
      <c r="G158" s="156">
        <v>0.31693867982877799</v>
      </c>
      <c r="H158" s="156">
        <v>0.11608122371713568</v>
      </c>
      <c r="I158" s="156">
        <v>0.20017259192917336</v>
      </c>
      <c r="J158" s="156">
        <v>0.36124150794227156</v>
      </c>
      <c r="K158" s="156">
        <v>0.46134648632396646</v>
      </c>
      <c r="L158" s="156">
        <v>0.30779719524345667</v>
      </c>
      <c r="M158" s="156">
        <v>0.26682248009093967</v>
      </c>
      <c r="N158" s="156">
        <v>0.22321629625239622</v>
      </c>
      <c r="O158" s="156">
        <v>0.37672760197598831</v>
      </c>
      <c r="P158" s="156">
        <v>0.40356877185239803</v>
      </c>
      <c r="Q158" s="156">
        <v>0.58280742391115492</v>
      </c>
    </row>
    <row r="159" spans="1:17" ht="12" customHeight="1" x14ac:dyDescent="0.25">
      <c r="A159" s="29" t="s">
        <v>140</v>
      </c>
      <c r="B159" s="57">
        <v>12.200316684594027</v>
      </c>
      <c r="C159" s="57">
        <v>13.161192171501186</v>
      </c>
      <c r="D159" s="57">
        <v>14.994008718859424</v>
      </c>
      <c r="E159" s="57">
        <v>16.62026246022242</v>
      </c>
      <c r="F159" s="57">
        <v>18.622450434131945</v>
      </c>
      <c r="G159" s="57">
        <v>21.247457109052618</v>
      </c>
      <c r="H159" s="57">
        <v>23.519927098268468</v>
      </c>
      <c r="I159" s="57">
        <v>24.736357192688235</v>
      </c>
      <c r="J159" s="57">
        <v>26.635133590256576</v>
      </c>
      <c r="K159" s="57">
        <v>30.081389388414085</v>
      </c>
      <c r="L159" s="57">
        <v>33.889136489066161</v>
      </c>
      <c r="M159" s="57">
        <v>37.226374901383359</v>
      </c>
      <c r="N159" s="57">
        <v>42.816393824187479</v>
      </c>
      <c r="O159" s="57">
        <v>46.081292571195313</v>
      </c>
      <c r="P159" s="57">
        <v>48.957427393147533</v>
      </c>
      <c r="Q159" s="57">
        <v>52.116200609247656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477.89153304725818</v>
      </c>
      <c r="C161" s="168">
        <f t="shared" ref="C161:Q161" si="297">SUM(C162,C164,C166,C175)</f>
        <v>515.1264407277074</v>
      </c>
      <c r="D161" s="168">
        <f t="shared" si="297"/>
        <v>503.3819493561943</v>
      </c>
      <c r="E161" s="168">
        <f t="shared" si="297"/>
        <v>506.43412191036902</v>
      </c>
      <c r="F161" s="168">
        <f t="shared" si="297"/>
        <v>469.5953981691892</v>
      </c>
      <c r="G161" s="168">
        <f t="shared" si="297"/>
        <v>463.46689144244283</v>
      </c>
      <c r="H161" s="168">
        <f t="shared" si="297"/>
        <v>457.0627113583646</v>
      </c>
      <c r="I161" s="168">
        <f t="shared" si="297"/>
        <v>437.5253765229964</v>
      </c>
      <c r="J161" s="168">
        <f t="shared" si="297"/>
        <v>398.91408416456323</v>
      </c>
      <c r="K161" s="168">
        <f t="shared" si="297"/>
        <v>404.71587749680208</v>
      </c>
      <c r="L161" s="168">
        <f t="shared" si="297"/>
        <v>441.89541705031502</v>
      </c>
      <c r="M161" s="168">
        <f t="shared" si="297"/>
        <v>375.34365448574846</v>
      </c>
      <c r="N161" s="168">
        <f t="shared" si="297"/>
        <v>382.29675877011948</v>
      </c>
      <c r="O161" s="168">
        <f t="shared" si="297"/>
        <v>342.95241260600329</v>
      </c>
      <c r="P161" s="168">
        <f t="shared" si="297"/>
        <v>334.72416803752594</v>
      </c>
      <c r="Q161" s="168">
        <f t="shared" si="297"/>
        <v>318.61068498710637</v>
      </c>
    </row>
    <row r="162" spans="1:17" ht="12.95" customHeight="1" x14ac:dyDescent="0.25">
      <c r="A162" s="158" t="s">
        <v>65</v>
      </c>
      <c r="B162" s="157">
        <f t="shared" ref="B162:Q162" si="298">B163</f>
        <v>382.42135480222373</v>
      </c>
      <c r="C162" s="157">
        <f t="shared" si="298"/>
        <v>421.48646296567529</v>
      </c>
      <c r="D162" s="157">
        <f t="shared" si="298"/>
        <v>410.46752980560603</v>
      </c>
      <c r="E162" s="157">
        <f t="shared" si="298"/>
        <v>417.55046152313969</v>
      </c>
      <c r="F162" s="157">
        <f t="shared" si="298"/>
        <v>381.02164168604043</v>
      </c>
      <c r="G162" s="157">
        <f t="shared" si="298"/>
        <v>373.3765275073302</v>
      </c>
      <c r="H162" s="157">
        <f t="shared" si="298"/>
        <v>367.12820101060731</v>
      </c>
      <c r="I162" s="157">
        <f t="shared" si="298"/>
        <v>351.44626157671536</v>
      </c>
      <c r="J162" s="157">
        <f t="shared" si="298"/>
        <v>315.41430241652483</v>
      </c>
      <c r="K162" s="157">
        <f t="shared" si="298"/>
        <v>320.73855229813353</v>
      </c>
      <c r="L162" s="157">
        <f t="shared" si="298"/>
        <v>355.2512795086555</v>
      </c>
      <c r="M162" s="157">
        <f t="shared" si="298"/>
        <v>289.92013466772158</v>
      </c>
      <c r="N162" s="157">
        <f t="shared" si="298"/>
        <v>299.16266120676124</v>
      </c>
      <c r="O162" s="157">
        <f t="shared" si="298"/>
        <v>264.30388704172918</v>
      </c>
      <c r="P162" s="157">
        <f t="shared" si="298"/>
        <v>258.13956863336114</v>
      </c>
      <c r="Q162" s="157">
        <f t="shared" si="298"/>
        <v>245.14395466841066</v>
      </c>
    </row>
    <row r="163" spans="1:17" ht="12" customHeight="1" x14ac:dyDescent="0.25">
      <c r="A163" s="23" t="s">
        <v>60</v>
      </c>
      <c r="B163" s="57">
        <v>382.42135480222373</v>
      </c>
      <c r="C163" s="57">
        <v>421.48646296567529</v>
      </c>
      <c r="D163" s="57">
        <v>410.46752980560603</v>
      </c>
      <c r="E163" s="57">
        <v>417.55046152313969</v>
      </c>
      <c r="F163" s="57">
        <v>381.02164168604043</v>
      </c>
      <c r="G163" s="57">
        <v>373.3765275073302</v>
      </c>
      <c r="H163" s="57">
        <v>367.12820101060731</v>
      </c>
      <c r="I163" s="57">
        <v>351.44626157671536</v>
      </c>
      <c r="J163" s="57">
        <v>315.41430241652483</v>
      </c>
      <c r="K163" s="57">
        <v>320.73855229813353</v>
      </c>
      <c r="L163" s="57">
        <v>355.2512795086555</v>
      </c>
      <c r="M163" s="57">
        <v>289.92013466772158</v>
      </c>
      <c r="N163" s="57">
        <v>299.16266120676124</v>
      </c>
      <c r="O163" s="57">
        <v>264.30388704172918</v>
      </c>
      <c r="P163" s="57">
        <v>258.13956863336114</v>
      </c>
      <c r="Q163" s="57">
        <v>245.14395466841066</v>
      </c>
    </row>
    <row r="164" spans="1:17" ht="12.95" customHeight="1" x14ac:dyDescent="0.25">
      <c r="A164" s="158" t="s">
        <v>112</v>
      </c>
      <c r="B164" s="157">
        <f t="shared" ref="B164:Q164" si="299">B165</f>
        <v>0.81423617354686173</v>
      </c>
      <c r="C164" s="157">
        <f t="shared" si="299"/>
        <v>0.84996848621416587</v>
      </c>
      <c r="D164" s="157">
        <f t="shared" si="299"/>
        <v>0.86165209931353481</v>
      </c>
      <c r="E164" s="157">
        <f t="shared" si="299"/>
        <v>0.84403902043006995</v>
      </c>
      <c r="F164" s="157">
        <f t="shared" si="299"/>
        <v>0.83292327387237797</v>
      </c>
      <c r="G164" s="157">
        <f t="shared" si="299"/>
        <v>0.83988983863044264</v>
      </c>
      <c r="H164" s="157">
        <f t="shared" si="299"/>
        <v>0.8934825783309861</v>
      </c>
      <c r="I164" s="157">
        <f t="shared" si="299"/>
        <v>0.95672337000470875</v>
      </c>
      <c r="J164" s="157">
        <f t="shared" si="299"/>
        <v>1.0083205108999915</v>
      </c>
      <c r="K164" s="157">
        <f t="shared" si="299"/>
        <v>0.98041914965040022</v>
      </c>
      <c r="L164" s="157">
        <f t="shared" si="299"/>
        <v>1.0672998082626517</v>
      </c>
      <c r="M164" s="157">
        <f t="shared" si="299"/>
        <v>1.1644921106001616</v>
      </c>
      <c r="N164" s="157">
        <f t="shared" si="299"/>
        <v>1.1167852382591179</v>
      </c>
      <c r="O164" s="157">
        <f t="shared" si="299"/>
        <v>1.1382675040275734</v>
      </c>
      <c r="P164" s="157">
        <f t="shared" si="299"/>
        <v>1.080679841164681</v>
      </c>
      <c r="Q164" s="157">
        <f t="shared" si="299"/>
        <v>1.0506100834640966</v>
      </c>
    </row>
    <row r="165" spans="1:17" ht="12" customHeight="1" x14ac:dyDescent="0.25">
      <c r="A165" s="23" t="s">
        <v>60</v>
      </c>
      <c r="B165" s="156">
        <v>0.81423617354686173</v>
      </c>
      <c r="C165" s="156">
        <v>0.84996848621416587</v>
      </c>
      <c r="D165" s="156">
        <v>0.86165209931353481</v>
      </c>
      <c r="E165" s="156">
        <v>0.84403902043006995</v>
      </c>
      <c r="F165" s="156">
        <v>0.83292327387237797</v>
      </c>
      <c r="G165" s="156">
        <v>0.83988983863044264</v>
      </c>
      <c r="H165" s="156">
        <v>0.8934825783309861</v>
      </c>
      <c r="I165" s="156">
        <v>0.95672337000470875</v>
      </c>
      <c r="J165" s="156">
        <v>1.0083205108999915</v>
      </c>
      <c r="K165" s="156">
        <v>0.98041914965040022</v>
      </c>
      <c r="L165" s="156">
        <v>1.0672998082626517</v>
      </c>
      <c r="M165" s="156">
        <v>1.1644921106001616</v>
      </c>
      <c r="N165" s="156">
        <v>1.1167852382591179</v>
      </c>
      <c r="O165" s="156">
        <v>1.1382675040275734</v>
      </c>
      <c r="P165" s="156">
        <v>1.080679841164681</v>
      </c>
      <c r="Q165" s="156">
        <v>1.0506100834640966</v>
      </c>
    </row>
    <row r="166" spans="1:17" ht="12" customHeight="1" x14ac:dyDescent="0.25">
      <c r="A166" s="158" t="s">
        <v>63</v>
      </c>
      <c r="B166" s="157">
        <f>SUM(B167:B168,B171:B172)</f>
        <v>73.783199927453708</v>
      </c>
      <c r="C166" s="157">
        <f t="shared" ref="C166:Q166" si="300">SUM(C167:C168,C171:C172)</f>
        <v>72.246553665321613</v>
      </c>
      <c r="D166" s="157">
        <f t="shared" si="300"/>
        <v>71.567918184003716</v>
      </c>
      <c r="E166" s="157">
        <f t="shared" si="300"/>
        <v>67.925832777858986</v>
      </c>
      <c r="F166" s="157">
        <f t="shared" si="300"/>
        <v>67.641206061825756</v>
      </c>
      <c r="G166" s="157">
        <f t="shared" si="300"/>
        <v>68.7493843273149</v>
      </c>
      <c r="H166" s="157">
        <f t="shared" si="300"/>
        <v>68.402128002353322</v>
      </c>
      <c r="I166" s="157">
        <f t="shared" si="300"/>
        <v>65.06094119751971</v>
      </c>
      <c r="J166" s="157">
        <f t="shared" si="300"/>
        <v>63.140634847052553</v>
      </c>
      <c r="K166" s="157">
        <f t="shared" si="300"/>
        <v>63.461367972093001</v>
      </c>
      <c r="L166" s="157">
        <f t="shared" si="300"/>
        <v>65.214416555045005</v>
      </c>
      <c r="M166" s="157">
        <f t="shared" si="300"/>
        <v>64.169870500239199</v>
      </c>
      <c r="N166" s="157">
        <f t="shared" si="300"/>
        <v>62.313683112301696</v>
      </c>
      <c r="O166" s="157">
        <f t="shared" si="300"/>
        <v>58.974354252674786</v>
      </c>
      <c r="P166" s="157">
        <f t="shared" si="300"/>
        <v>57.492221574645285</v>
      </c>
      <c r="Q166" s="157">
        <f t="shared" si="300"/>
        <v>55.077914491026021</v>
      </c>
    </row>
    <row r="167" spans="1:17" ht="12" customHeight="1" x14ac:dyDescent="0.25">
      <c r="A167" s="167" t="s">
        <v>144</v>
      </c>
      <c r="B167" s="132">
        <v>0.41119652544703639</v>
      </c>
      <c r="C167" s="132">
        <v>0.44886831603864463</v>
      </c>
      <c r="D167" s="132">
        <v>0.46412848475703</v>
      </c>
      <c r="E167" s="132">
        <v>0.47680775645301221</v>
      </c>
      <c r="F167" s="132">
        <v>0.49557849445076224</v>
      </c>
      <c r="G167" s="132">
        <v>0.51115980186241805</v>
      </c>
      <c r="H167" s="132">
        <v>0.51170543013031433</v>
      </c>
      <c r="I167" s="132">
        <v>0.52020895509905263</v>
      </c>
      <c r="J167" s="132">
        <v>0.59198106749566703</v>
      </c>
      <c r="K167" s="132">
        <v>0.61840984585323944</v>
      </c>
      <c r="L167" s="132">
        <v>0.59625998805462588</v>
      </c>
      <c r="M167" s="132">
        <v>0.47073980285317846</v>
      </c>
      <c r="N167" s="132">
        <v>0.33050766723197122</v>
      </c>
      <c r="O167" s="132">
        <v>0.26326018756690217</v>
      </c>
      <c r="P167" s="132">
        <v>0.24621825597085747</v>
      </c>
      <c r="Q167" s="132">
        <v>0.18831146762641818</v>
      </c>
    </row>
    <row r="168" spans="1:17" ht="12" customHeight="1" x14ac:dyDescent="0.25">
      <c r="A168" s="167" t="s">
        <v>143</v>
      </c>
      <c r="B168" s="132">
        <f t="shared" ref="B168" si="301">SUM(B169:B170)</f>
        <v>3.4847751785457423E-3</v>
      </c>
      <c r="C168" s="132">
        <f t="shared" ref="C168" si="302">SUM(C169:C170)</f>
        <v>3.9114431724609072E-3</v>
      </c>
      <c r="D168" s="132">
        <f t="shared" ref="D168" si="303">SUM(D169:D170)</f>
        <v>3.9116884183392781E-3</v>
      </c>
      <c r="E168" s="132">
        <f t="shared" ref="E168" si="304">SUM(E169:E170)</f>
        <v>3.9132907751519529E-3</v>
      </c>
      <c r="F168" s="132">
        <f t="shared" ref="F168" si="305">SUM(F169:F170)</f>
        <v>4.1321274751182028E-3</v>
      </c>
      <c r="G168" s="132">
        <f t="shared" ref="G168" si="306">SUM(G169:G170)</f>
        <v>5.0035721912068199E-3</v>
      </c>
      <c r="H168" s="132">
        <f t="shared" ref="H168" si="307">SUM(H169:H170)</f>
        <v>6.2688222855881385E-3</v>
      </c>
      <c r="I168" s="132">
        <f t="shared" ref="I168" si="308">SUM(I169:I170)</f>
        <v>6.253376758079375E-3</v>
      </c>
      <c r="J168" s="132">
        <f t="shared" ref="J168" si="309">SUM(J169:J170)</f>
        <v>9.4188184653622841E-3</v>
      </c>
      <c r="K168" s="132">
        <f t="shared" ref="K168" si="310">SUM(K169:K170)</f>
        <v>9.7794782008954091E-3</v>
      </c>
      <c r="L168" s="132">
        <f t="shared" ref="L168" si="311">SUM(L169:L170)</f>
        <v>1.091647387310212E-2</v>
      </c>
      <c r="M168" s="132">
        <f t="shared" ref="M168" si="312">SUM(M169:M170)</f>
        <v>9.369053907428114E-3</v>
      </c>
      <c r="N168" s="132">
        <f t="shared" ref="N168" si="313">SUM(N169:N170)</f>
        <v>7.1072484354035154E-3</v>
      </c>
      <c r="O168" s="132">
        <f t="shared" ref="O168" si="314">SUM(O169:O170)</f>
        <v>6.2886073517218685E-3</v>
      </c>
      <c r="P168" s="132">
        <f t="shared" ref="P168" si="315">SUM(P169:P170)</f>
        <v>6.4831514606472854E-3</v>
      </c>
      <c r="Q168" s="132">
        <f t="shared" ref="Q168" si="316">SUM(Q169:Q170)</f>
        <v>5.3475282906561422E-3</v>
      </c>
    </row>
    <row r="169" spans="1:17" ht="12" customHeight="1" x14ac:dyDescent="0.25">
      <c r="A169" s="166" t="s">
        <v>57</v>
      </c>
      <c r="B169" s="165">
        <v>3.1362446856130202E-3</v>
      </c>
      <c r="C169" s="165">
        <v>3.5241228177570034E-3</v>
      </c>
      <c r="D169" s="165">
        <v>3.52468363170148E-3</v>
      </c>
      <c r="E169" s="165">
        <v>3.5264632696803797E-3</v>
      </c>
      <c r="F169" s="165">
        <v>3.7253753905137693E-3</v>
      </c>
      <c r="G169" s="165">
        <v>4.5153427798228195E-3</v>
      </c>
      <c r="H169" s="165">
        <v>5.6594377639549876E-3</v>
      </c>
      <c r="I169" s="165">
        <v>5.6494715041036656E-3</v>
      </c>
      <c r="J169" s="165">
        <v>8.5034168328960401E-3</v>
      </c>
      <c r="K169" s="165">
        <v>8.8265903932976501E-3</v>
      </c>
      <c r="L169" s="165">
        <v>9.8482179641352224E-3</v>
      </c>
      <c r="M169" s="165">
        <v>8.4653429710479962E-3</v>
      </c>
      <c r="N169" s="165">
        <v>6.4266568826027793E-3</v>
      </c>
      <c r="O169" s="165">
        <v>5.6885210288427331E-3</v>
      </c>
      <c r="P169" s="165">
        <v>5.8656182833785476E-3</v>
      </c>
      <c r="Q169" s="165">
        <v>4.8385999132441277E-3</v>
      </c>
    </row>
    <row r="170" spans="1:17" ht="12" customHeight="1" x14ac:dyDescent="0.25">
      <c r="A170" s="147" t="s">
        <v>59</v>
      </c>
      <c r="B170" s="164">
        <v>3.4853049293272209E-4</v>
      </c>
      <c r="C170" s="164">
        <v>3.8732035470390375E-4</v>
      </c>
      <c r="D170" s="164">
        <v>3.8700478663779839E-4</v>
      </c>
      <c r="E170" s="164">
        <v>3.868275054715732E-4</v>
      </c>
      <c r="F170" s="164">
        <v>4.0675208460443346E-4</v>
      </c>
      <c r="G170" s="164">
        <v>4.8822941138400018E-4</v>
      </c>
      <c r="H170" s="164">
        <v>6.0938452163315044E-4</v>
      </c>
      <c r="I170" s="164">
        <v>6.0390525397570945E-4</v>
      </c>
      <c r="J170" s="164">
        <v>9.1540163246624446E-4</v>
      </c>
      <c r="K170" s="164">
        <v>9.528878075977592E-4</v>
      </c>
      <c r="L170" s="164">
        <v>1.0682559089668978E-3</v>
      </c>
      <c r="M170" s="164">
        <v>9.0371093638011695E-4</v>
      </c>
      <c r="N170" s="164">
        <v>6.8059155280073653E-4</v>
      </c>
      <c r="O170" s="164">
        <v>6.0008632287913575E-4</v>
      </c>
      <c r="P170" s="164">
        <v>6.1753317726873742E-4</v>
      </c>
      <c r="Q170" s="164">
        <v>5.0892837741201436E-4</v>
      </c>
    </row>
    <row r="171" spans="1:17" ht="12" customHeight="1" x14ac:dyDescent="0.25">
      <c r="A171" s="163" t="s">
        <v>142</v>
      </c>
      <c r="B171" s="162">
        <v>72.770165764791386</v>
      </c>
      <c r="C171" s="162">
        <v>71.1875113890748</v>
      </c>
      <c r="D171" s="162">
        <v>70.510183083813331</v>
      </c>
      <c r="E171" s="162">
        <v>66.894116956073944</v>
      </c>
      <c r="F171" s="162">
        <v>66.603137039590109</v>
      </c>
      <c r="G171" s="162">
        <v>67.582024830073536</v>
      </c>
      <c r="H171" s="162">
        <v>67.07384332841707</v>
      </c>
      <c r="I171" s="162">
        <v>63.762456122046821</v>
      </c>
      <c r="J171" s="162">
        <v>61.568170079838417</v>
      </c>
      <c r="K171" s="162">
        <v>61.869373757657378</v>
      </c>
      <c r="L171" s="162">
        <v>63.463091290329182</v>
      </c>
      <c r="M171" s="162">
        <v>62.452793659780347</v>
      </c>
      <c r="N171" s="162">
        <v>60.675185378307596</v>
      </c>
      <c r="O171" s="162">
        <v>57.35378646967154</v>
      </c>
      <c r="P171" s="162">
        <v>55.801173036218096</v>
      </c>
      <c r="Q171" s="162">
        <v>53.376615128438999</v>
      </c>
    </row>
    <row r="172" spans="1:17" ht="12" customHeight="1" x14ac:dyDescent="0.25">
      <c r="A172" s="161" t="s">
        <v>141</v>
      </c>
      <c r="B172" s="160">
        <f t="shared" ref="B172" si="317">SUM(B173:B174)</f>
        <v>0.59835286203673843</v>
      </c>
      <c r="C172" s="160">
        <f t="shared" ref="C172" si="318">SUM(C173:C174)</f>
        <v>0.60626251703570544</v>
      </c>
      <c r="D172" s="160">
        <f t="shared" ref="D172" si="319">SUM(D173:D174)</f>
        <v>0.58969492701501924</v>
      </c>
      <c r="E172" s="160">
        <f t="shared" ref="E172" si="320">SUM(E173:E174)</f>
        <v>0.55099477455687884</v>
      </c>
      <c r="F172" s="160">
        <f t="shared" ref="F172" si="321">SUM(F173:F174)</f>
        <v>0.53835840030976689</v>
      </c>
      <c r="G172" s="160">
        <f t="shared" ref="G172" si="322">SUM(G173:G174)</f>
        <v>0.65119612318774434</v>
      </c>
      <c r="H172" s="160">
        <f t="shared" ref="H172" si="323">SUM(H173:H174)</f>
        <v>0.81031042152035127</v>
      </c>
      <c r="I172" s="160">
        <f t="shared" ref="I172" si="324">SUM(I173:I174)</f>
        <v>0.77202274361576573</v>
      </c>
      <c r="J172" s="160">
        <f t="shared" ref="J172" si="325">SUM(J173:J174)</f>
        <v>0.97106488125310497</v>
      </c>
      <c r="K172" s="160">
        <f t="shared" ref="K172" si="326">SUM(K173:K174)</f>
        <v>0.96380489038148864</v>
      </c>
      <c r="L172" s="160">
        <f t="shared" ref="L172" si="327">SUM(L173:L174)</f>
        <v>1.1441488027880937</v>
      </c>
      <c r="M172" s="160">
        <f t="shared" ref="M172" si="328">SUM(M173:M174)</f>
        <v>1.2369679836982379</v>
      </c>
      <c r="N172" s="160">
        <f t="shared" ref="N172" si="329">SUM(N173:N174)</f>
        <v>1.3008828183267296</v>
      </c>
      <c r="O172" s="160">
        <f t="shared" ref="O172" si="330">SUM(O173:O174)</f>
        <v>1.3510189880846148</v>
      </c>
      <c r="P172" s="160">
        <f t="shared" ref="P172" si="331">SUM(P173:P174)</f>
        <v>1.4383471309956908</v>
      </c>
      <c r="Q172" s="160">
        <f t="shared" ref="Q172" si="332">SUM(Q173:Q174)</f>
        <v>1.5076403666699445</v>
      </c>
    </row>
    <row r="173" spans="1:17" ht="12" customHeight="1" x14ac:dyDescent="0.25">
      <c r="A173" s="148" t="s">
        <v>60</v>
      </c>
      <c r="B173" s="156">
        <v>0.54092733787764702</v>
      </c>
      <c r="C173" s="156">
        <v>0.54769560234810988</v>
      </c>
      <c r="D173" s="156">
        <v>0.53280522337926284</v>
      </c>
      <c r="E173" s="156">
        <v>0.49653353365496</v>
      </c>
      <c r="F173" s="156">
        <v>0.48543995410273011</v>
      </c>
      <c r="G173" s="156">
        <v>0.58872310142273332</v>
      </c>
      <c r="H173" s="156">
        <v>0.73423892040314631</v>
      </c>
      <c r="I173" s="156">
        <v>0.69893007770957238</v>
      </c>
      <c r="J173" s="156">
        <v>0.88056217318994223</v>
      </c>
      <c r="K173" s="156">
        <v>0.87938308547006161</v>
      </c>
      <c r="L173" s="156">
        <v>1.0489329364869686</v>
      </c>
      <c r="M173" s="156">
        <v>1.1353105445881013</v>
      </c>
      <c r="N173" s="156">
        <v>1.1983136678399362</v>
      </c>
      <c r="O173" s="156">
        <v>1.2447036945478613</v>
      </c>
      <c r="P173" s="156">
        <v>1.3257369680569755</v>
      </c>
      <c r="Q173" s="156">
        <v>1.3898625956357871</v>
      </c>
    </row>
    <row r="174" spans="1:17" ht="12" customHeight="1" x14ac:dyDescent="0.25">
      <c r="A174" s="159" t="s">
        <v>59</v>
      </c>
      <c r="B174" s="57">
        <v>5.7425524159091447E-2</v>
      </c>
      <c r="C174" s="57">
        <v>5.8566914687595548E-2</v>
      </c>
      <c r="D174" s="57">
        <v>5.6889703635756385E-2</v>
      </c>
      <c r="E174" s="57">
        <v>5.446124090191886E-2</v>
      </c>
      <c r="F174" s="57">
        <v>5.2918446207036805E-2</v>
      </c>
      <c r="G174" s="57">
        <v>6.2473021765011044E-2</v>
      </c>
      <c r="H174" s="57">
        <v>7.607150111720494E-2</v>
      </c>
      <c r="I174" s="57">
        <v>7.3092665906193385E-2</v>
      </c>
      <c r="J174" s="57">
        <v>9.0502708063162712E-2</v>
      </c>
      <c r="K174" s="57">
        <v>8.4421804911427048E-2</v>
      </c>
      <c r="L174" s="57">
        <v>9.5215866301124996E-2</v>
      </c>
      <c r="M174" s="57">
        <v>0.10165743911013667</v>
      </c>
      <c r="N174" s="57">
        <v>0.10256915048679331</v>
      </c>
      <c r="O174" s="57">
        <v>0.10631529353675349</v>
      </c>
      <c r="P174" s="57">
        <v>0.11261016293871524</v>
      </c>
      <c r="Q174" s="57">
        <v>0.11777777103415736</v>
      </c>
    </row>
    <row r="175" spans="1:17" ht="12" customHeight="1" x14ac:dyDescent="0.25">
      <c r="A175" s="158" t="s">
        <v>62</v>
      </c>
      <c r="B175" s="157">
        <f>SUM(B176:B177)</f>
        <v>20.872742144033865</v>
      </c>
      <c r="C175" s="157">
        <f t="shared" ref="C175:Q175" si="333">SUM(C176:C177)</f>
        <v>20.543455610496391</v>
      </c>
      <c r="D175" s="157">
        <f t="shared" si="333"/>
        <v>20.484849267271063</v>
      </c>
      <c r="E175" s="157">
        <f t="shared" si="333"/>
        <v>20.11378858894027</v>
      </c>
      <c r="F175" s="157">
        <f t="shared" si="333"/>
        <v>20.099627147450629</v>
      </c>
      <c r="G175" s="157">
        <f t="shared" si="333"/>
        <v>20.501089769167329</v>
      </c>
      <c r="H175" s="157">
        <f t="shared" si="333"/>
        <v>20.638899767072957</v>
      </c>
      <c r="I175" s="157">
        <f t="shared" si="333"/>
        <v>20.06145037875665</v>
      </c>
      <c r="J175" s="157">
        <f t="shared" si="333"/>
        <v>19.350826390085846</v>
      </c>
      <c r="K175" s="157">
        <f t="shared" si="333"/>
        <v>19.535538076925175</v>
      </c>
      <c r="L175" s="157">
        <f t="shared" si="333"/>
        <v>20.362421178351827</v>
      </c>
      <c r="M175" s="157">
        <f t="shared" si="333"/>
        <v>20.089157207187501</v>
      </c>
      <c r="N175" s="157">
        <f t="shared" si="333"/>
        <v>19.703629212797399</v>
      </c>
      <c r="O175" s="157">
        <f t="shared" si="333"/>
        <v>18.535903807571767</v>
      </c>
      <c r="P175" s="157">
        <f t="shared" si="333"/>
        <v>18.011697988354854</v>
      </c>
      <c r="Q175" s="157">
        <f t="shared" si="333"/>
        <v>17.338205744205588</v>
      </c>
    </row>
    <row r="176" spans="1:17" ht="12" customHeight="1" x14ac:dyDescent="0.25">
      <c r="A176" s="23" t="s">
        <v>57</v>
      </c>
      <c r="B176" s="156">
        <v>0.12603630166796237</v>
      </c>
      <c r="C176" s="156">
        <v>0.26385447318865562</v>
      </c>
      <c r="D176" s="156">
        <v>0.255551409856272</v>
      </c>
      <c r="E176" s="156">
        <v>0.31310215109838369</v>
      </c>
      <c r="F176" s="156">
        <v>0.23697439913217277</v>
      </c>
      <c r="G176" s="156">
        <v>0.30122521924768053</v>
      </c>
      <c r="H176" s="156">
        <v>0.10127557996328877</v>
      </c>
      <c r="I176" s="156">
        <v>0.16098668552907333</v>
      </c>
      <c r="J176" s="156">
        <v>0.25891478142016239</v>
      </c>
      <c r="K176" s="156">
        <v>0.29512697867356791</v>
      </c>
      <c r="L176" s="156">
        <v>0.18331255715089631</v>
      </c>
      <c r="M176" s="156">
        <v>0.14297377151706581</v>
      </c>
      <c r="N176" s="156">
        <v>0.10218947925509589</v>
      </c>
      <c r="O176" s="156">
        <v>0.15035759888731876</v>
      </c>
      <c r="P176" s="156">
        <v>0.14726308458812262</v>
      </c>
      <c r="Q176" s="156">
        <v>0.19175222838744399</v>
      </c>
    </row>
    <row r="177" spans="1:17" ht="12" customHeight="1" x14ac:dyDescent="0.25">
      <c r="A177" s="29" t="s">
        <v>140</v>
      </c>
      <c r="B177" s="57">
        <v>20.746705842365902</v>
      </c>
      <c r="C177" s="57">
        <v>20.279601137307736</v>
      </c>
      <c r="D177" s="57">
        <v>20.229297857414792</v>
      </c>
      <c r="E177" s="57">
        <v>19.800686437841886</v>
      </c>
      <c r="F177" s="57">
        <v>19.862652748318457</v>
      </c>
      <c r="G177" s="57">
        <v>20.199864549919649</v>
      </c>
      <c r="H177" s="57">
        <v>20.537624187109667</v>
      </c>
      <c r="I177" s="57">
        <v>19.900463693227575</v>
      </c>
      <c r="J177" s="57">
        <v>19.091911608665683</v>
      </c>
      <c r="K177" s="57">
        <v>19.240411098251606</v>
      </c>
      <c r="L177" s="57">
        <v>20.179108621200932</v>
      </c>
      <c r="M177" s="57">
        <v>19.946183435670434</v>
      </c>
      <c r="N177" s="57">
        <v>19.601439733542303</v>
      </c>
      <c r="O177" s="57">
        <v>18.385546208684449</v>
      </c>
      <c r="P177" s="57">
        <v>17.864434903766732</v>
      </c>
      <c r="Q177" s="57">
        <v>17.146453515818145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0.57934089644908049</v>
      </c>
      <c r="C3" s="175">
        <f>IF(RES_hhdet_tes!C3=0,"",RES_hhdet_tes!C3/RES_hhdet_fec!C3)</f>
        <v>0.5757626990076754</v>
      </c>
      <c r="D3" s="175">
        <f>IF(RES_hhdet_tes!D3=0,"",RES_hhdet_tes!D3/RES_hhdet_fec!D3)</f>
        <v>0.57729822191763025</v>
      </c>
      <c r="E3" s="175">
        <f>IF(RES_hhdet_tes!E3=0,"",RES_hhdet_tes!E3/RES_hhdet_fec!E3)</f>
        <v>0.57628080634305257</v>
      </c>
      <c r="F3" s="175">
        <f>IF(RES_hhdet_tes!F3=0,"",RES_hhdet_tes!F3/RES_hhdet_fec!F3)</f>
        <v>0.58275542927578661</v>
      </c>
      <c r="G3" s="175">
        <f>IF(RES_hhdet_tes!G3=0,"",RES_hhdet_tes!G3/RES_hhdet_fec!G3)</f>
        <v>0.58691828944058655</v>
      </c>
      <c r="H3" s="175">
        <f>IF(RES_hhdet_tes!H3=0,"",RES_hhdet_tes!H3/RES_hhdet_fec!H3)</f>
        <v>0.59023299643563565</v>
      </c>
      <c r="I3" s="175">
        <f>IF(RES_hhdet_tes!I3=0,"",RES_hhdet_tes!I3/RES_hhdet_fec!I3)</f>
        <v>0.59043560524540417</v>
      </c>
      <c r="J3" s="175">
        <f>IF(RES_hhdet_tes!J3=0,"",RES_hhdet_tes!J3/RES_hhdet_fec!J3)</f>
        <v>0.5982229368135854</v>
      </c>
      <c r="K3" s="175">
        <f>IF(RES_hhdet_tes!K3=0,"",RES_hhdet_tes!K3/RES_hhdet_fec!K3)</f>
        <v>0.60244439834736674</v>
      </c>
      <c r="L3" s="175">
        <f>IF(RES_hhdet_tes!L3=0,"",RES_hhdet_tes!L3/RES_hhdet_fec!L3)</f>
        <v>0.60499378547178295</v>
      </c>
      <c r="M3" s="175">
        <f>IF(RES_hhdet_tes!M3=0,"",RES_hhdet_tes!M3/RES_hhdet_fec!M3)</f>
        <v>0.61573531756425637</v>
      </c>
      <c r="N3" s="175">
        <f>IF(RES_hhdet_tes!N3=0,"",RES_hhdet_tes!N3/RES_hhdet_fec!N3)</f>
        <v>0.61813428271434356</v>
      </c>
      <c r="O3" s="175">
        <f>IF(RES_hhdet_tes!O3=0,"",RES_hhdet_tes!O3/RES_hhdet_fec!O3)</f>
        <v>0.62261188653221289</v>
      </c>
      <c r="P3" s="175">
        <f>IF(RES_hhdet_tes!P3=0,"",RES_hhdet_tes!P3/RES_hhdet_fec!P3)</f>
        <v>0.62414954516399268</v>
      </c>
      <c r="Q3" s="175">
        <f>IF(RES_hhdet_tes!Q3=0,"",RES_hhdet_tes!Q3/RES_hhdet_fec!Q3)</f>
        <v>0.62663389735031938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0.54652854536008999</v>
      </c>
      <c r="C4" s="169">
        <f>IF(RES_hhdet_tes!C4=0,"",RES_hhdet_tes!C4/RES_hhdet_fec!C4)</f>
        <v>0.54630534835910194</v>
      </c>
      <c r="D4" s="169">
        <f>IF(RES_hhdet_tes!D4=0,"",RES_hhdet_tes!D4/RES_hhdet_fec!D4)</f>
        <v>0.5471810526235571</v>
      </c>
      <c r="E4" s="169">
        <f>IF(RES_hhdet_tes!E4=0,"",RES_hhdet_tes!E4/RES_hhdet_fec!E4)</f>
        <v>0.54745637902345501</v>
      </c>
      <c r="F4" s="169">
        <f>IF(RES_hhdet_tes!F4=0,"",RES_hhdet_tes!F4/RES_hhdet_fec!F4)</f>
        <v>0.55136315750986109</v>
      </c>
      <c r="G4" s="169">
        <f>IF(RES_hhdet_tes!G4=0,"",RES_hhdet_tes!G4/RES_hhdet_fec!G4)</f>
        <v>0.55412974061022335</v>
      </c>
      <c r="H4" s="169">
        <f>IF(RES_hhdet_tes!H4=0,"",RES_hhdet_tes!H4/RES_hhdet_fec!H4)</f>
        <v>0.55645710711291108</v>
      </c>
      <c r="I4" s="169">
        <f>IF(RES_hhdet_tes!I4=0,"",RES_hhdet_tes!I4/RES_hhdet_fec!I4)</f>
        <v>0.55648731809989416</v>
      </c>
      <c r="J4" s="169">
        <f>IF(RES_hhdet_tes!J4=0,"",RES_hhdet_tes!J4/RES_hhdet_fec!J4)</f>
        <v>0.5619348969527248</v>
      </c>
      <c r="K4" s="169">
        <f>IF(RES_hhdet_tes!K4=0,"",RES_hhdet_tes!K4/RES_hhdet_fec!K4)</f>
        <v>0.56605450889148368</v>
      </c>
      <c r="L4" s="169">
        <f>IF(RES_hhdet_tes!L4=0,"",RES_hhdet_tes!L4/RES_hhdet_fec!L4)</f>
        <v>0.57105716285560293</v>
      </c>
      <c r="M4" s="169">
        <f>IF(RES_hhdet_tes!M4=0,"",RES_hhdet_tes!M4/RES_hhdet_fec!M4)</f>
        <v>0.57647598756408935</v>
      </c>
      <c r="N4" s="169">
        <f>IF(RES_hhdet_tes!N4=0,"",RES_hhdet_tes!N4/RES_hhdet_fec!N4)</f>
        <v>0.58041441768902191</v>
      </c>
      <c r="O4" s="169">
        <f>IF(RES_hhdet_tes!O4=0,"",RES_hhdet_tes!O4/RES_hhdet_fec!O4)</f>
        <v>0.58170592464731785</v>
      </c>
      <c r="P4" s="169">
        <f>IF(RES_hhdet_tes!P4=0,"",RES_hhdet_tes!P4/RES_hhdet_fec!P4)</f>
        <v>0.58193612183201537</v>
      </c>
      <c r="Q4" s="169">
        <f>IF(RES_hhdet_tes!Q4=0,"",RES_hhdet_tes!Q4/RES_hhdet_fec!Q4)</f>
        <v>0.5836376220409577</v>
      </c>
    </row>
    <row r="5" spans="1:17" ht="12" customHeight="1" x14ac:dyDescent="0.25">
      <c r="A5" s="23" t="s">
        <v>58</v>
      </c>
      <c r="B5" s="73">
        <f>IF(RES_hhdet_tes!B5=0,"",RES_hhdet_tes!B5/RES_hhdet_fec!B5)</f>
        <v>0.54365531679836421</v>
      </c>
      <c r="C5" s="73">
        <f>IF(RES_hhdet_tes!C5=0,"",RES_hhdet_tes!C5/RES_hhdet_fec!C5)</f>
        <v>0.54439250695569485</v>
      </c>
      <c r="D5" s="73">
        <f>IF(RES_hhdet_tes!D5=0,"",RES_hhdet_tes!D5/RES_hhdet_fec!D5)</f>
        <v>0.54523444817450906</v>
      </c>
      <c r="E5" s="73">
        <f>IF(RES_hhdet_tes!E5=0,"",RES_hhdet_tes!E5/RES_hhdet_fec!E5)</f>
        <v>0.54554178317231106</v>
      </c>
      <c r="F5" s="73">
        <f>IF(RES_hhdet_tes!F5=0,"",RES_hhdet_tes!F5/RES_hhdet_fec!F5)</f>
        <v>0.54939176337550433</v>
      </c>
      <c r="G5" s="73">
        <f>IF(RES_hhdet_tes!G5=0,"",RES_hhdet_tes!G5/RES_hhdet_fec!G5)</f>
        <v>0.55179609102371519</v>
      </c>
      <c r="H5" s="73">
        <f>IF(RES_hhdet_tes!H5=0,"",RES_hhdet_tes!H5/RES_hhdet_fec!H5)</f>
        <v>0.55409531528233702</v>
      </c>
      <c r="I5" s="73">
        <f>IF(RES_hhdet_tes!I5=0,"",RES_hhdet_tes!I5/RES_hhdet_fec!I5)</f>
        <v>0.55482165287051755</v>
      </c>
      <c r="J5" s="73">
        <f>IF(RES_hhdet_tes!J5=0,"",RES_hhdet_tes!J5/RES_hhdet_fec!J5)</f>
        <v>0.56020028150771473</v>
      </c>
      <c r="K5" s="73">
        <f>IF(RES_hhdet_tes!K5=0,"",RES_hhdet_tes!K5/RES_hhdet_fec!K5)</f>
        <v>0.56324984707975934</v>
      </c>
      <c r="L5" s="73">
        <f>IF(RES_hhdet_tes!L5=0,"",RES_hhdet_tes!L5/RES_hhdet_fec!L5)</f>
        <v>0.5680401158266658</v>
      </c>
      <c r="M5" s="73">
        <f>IF(RES_hhdet_tes!M5=0,"",RES_hhdet_tes!M5/RES_hhdet_fec!M5)</f>
        <v>0.57285489523508004</v>
      </c>
      <c r="N5" s="73">
        <f>IF(RES_hhdet_tes!N5=0,"",RES_hhdet_tes!N5/RES_hhdet_fec!N5)</f>
        <v>0.57658936009271811</v>
      </c>
      <c r="O5" s="73">
        <f>IF(RES_hhdet_tes!O5=0,"",RES_hhdet_tes!O5/RES_hhdet_fec!O5)</f>
        <v>0.57809929370979596</v>
      </c>
      <c r="P5" s="73">
        <f>IF(RES_hhdet_tes!P5=0,"",RES_hhdet_tes!P5/RES_hhdet_fec!P5)</f>
        <v>0.57870179840029756</v>
      </c>
      <c r="Q5" s="73">
        <f>IF(RES_hhdet_tes!Q5=0,"",RES_hhdet_tes!Q5/RES_hhdet_fec!Q5)</f>
        <v>0.57995503710645779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0.99999999999999956</v>
      </c>
      <c r="D6" s="73">
        <f>IF(RES_hhdet_tes!D6=0,"",RES_hhdet_tes!D6/RES_hhdet_fec!D6)</f>
        <v>1.0000000000000002</v>
      </c>
      <c r="E6" s="73">
        <f>IF(RES_hhdet_tes!E6=0,"",RES_hhdet_tes!E6/RES_hhdet_fec!E6)</f>
        <v>1.0000000000000002</v>
      </c>
      <c r="F6" s="73">
        <f>IF(RES_hhdet_tes!F6=0,"",RES_hhdet_tes!F6/RES_hhdet_fec!F6)</f>
        <v>1.0000000000000002</v>
      </c>
      <c r="G6" s="73">
        <f>IF(RES_hhdet_tes!G6=0,"",RES_hhdet_tes!G6/RES_hhdet_fec!G6)</f>
        <v>1.0000000000000002</v>
      </c>
      <c r="H6" s="73">
        <f>IF(RES_hhdet_tes!H6=0,"",RES_hhdet_tes!H6/RES_hhdet_fec!H6)</f>
        <v>1</v>
      </c>
      <c r="I6" s="73">
        <f>IF(RES_hhdet_tes!I6=0,"",RES_hhdet_tes!I6/RES_hhdet_fec!I6)</f>
        <v>0.99999999999999967</v>
      </c>
      <c r="J6" s="73">
        <f>IF(RES_hhdet_tes!J6=0,"",RES_hhdet_tes!J6/RES_hhdet_fec!J6)</f>
        <v>0.99999999999999911</v>
      </c>
      <c r="K6" s="73">
        <f>IF(RES_hhdet_tes!K6=0,"",RES_hhdet_tes!K6/RES_hhdet_fec!K6)</f>
        <v>1.0000000000000002</v>
      </c>
      <c r="L6" s="73">
        <f>IF(RES_hhdet_tes!L6=0,"",RES_hhdet_tes!L6/RES_hhdet_fec!L6)</f>
        <v>1.0000000000000004</v>
      </c>
      <c r="M6" s="73">
        <f>IF(RES_hhdet_tes!M6=0,"",RES_hhdet_tes!M6/RES_hhdet_fec!M6)</f>
        <v>1.0000000000000007</v>
      </c>
      <c r="N6" s="73">
        <f>IF(RES_hhdet_tes!N6=0,"",RES_hhdet_tes!N6/RES_hhdet_fec!N6)</f>
        <v>1.0000000000000004</v>
      </c>
      <c r="O6" s="73">
        <f>IF(RES_hhdet_tes!O6=0,"",RES_hhdet_tes!O6/RES_hhdet_fec!O6)</f>
        <v>1.0000000000000004</v>
      </c>
      <c r="P6" s="73">
        <f>IF(RES_hhdet_tes!P6=0,"",RES_hhdet_tes!P6/RES_hhdet_fec!P6)</f>
        <v>0.99999999999999978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1.6649769017640403</v>
      </c>
      <c r="C7" s="169">
        <f>IF(RES_hhdet_tes!C7=0,"",RES_hhdet_tes!C7/RES_hhdet_fec!C7)</f>
        <v>1.7047143257555044</v>
      </c>
      <c r="D7" s="169">
        <f>IF(RES_hhdet_tes!D7=0,"",RES_hhdet_tes!D7/RES_hhdet_fec!D7)</f>
        <v>1.7336633419366141</v>
      </c>
      <c r="E7" s="169">
        <f>IF(RES_hhdet_tes!E7=0,"",RES_hhdet_tes!E7/RES_hhdet_fec!E7)</f>
        <v>1.7735408261644703</v>
      </c>
      <c r="F7" s="169">
        <f>IF(RES_hhdet_tes!F7=0,"",RES_hhdet_tes!F7/RES_hhdet_fec!F7)</f>
        <v>1.8231499245812632</v>
      </c>
      <c r="G7" s="169">
        <f>IF(RES_hhdet_tes!G7=0,"",RES_hhdet_tes!G7/RES_hhdet_fec!G7)</f>
        <v>1.8648251903313542</v>
      </c>
      <c r="H7" s="169">
        <f>IF(RES_hhdet_tes!H7=0,"",RES_hhdet_tes!H7/RES_hhdet_fec!H7)</f>
        <v>1.9541805685055802</v>
      </c>
      <c r="I7" s="169">
        <f>IF(RES_hhdet_tes!I7=0,"",RES_hhdet_tes!I7/RES_hhdet_fec!I7)</f>
        <v>2.0361160760210324</v>
      </c>
      <c r="J7" s="169">
        <f>IF(RES_hhdet_tes!J7=0,"",RES_hhdet_tes!J7/RES_hhdet_fec!J7)</f>
        <v>2.1699914305555175</v>
      </c>
      <c r="K7" s="169">
        <f>IF(RES_hhdet_tes!K7=0,"",RES_hhdet_tes!K7/RES_hhdet_fec!K7)</f>
        <v>2.3175799401860551</v>
      </c>
      <c r="L7" s="169">
        <f>IF(RES_hhdet_tes!L7=0,"",RES_hhdet_tes!L7/RES_hhdet_fec!L7)</f>
        <v>2.5242117219546416</v>
      </c>
      <c r="M7" s="169">
        <f>IF(RES_hhdet_tes!M7=0,"",RES_hhdet_tes!M7/RES_hhdet_fec!M7)</f>
        <v>2.6348711341370104</v>
      </c>
      <c r="N7" s="169">
        <f>IF(RES_hhdet_tes!N7=0,"",RES_hhdet_tes!N7/RES_hhdet_fec!N7)</f>
        <v>2.8071479101659849</v>
      </c>
      <c r="O7" s="169">
        <f>IF(RES_hhdet_tes!O7=0,"",RES_hhdet_tes!O7/RES_hhdet_fec!O7)</f>
        <v>2.971064382659975</v>
      </c>
      <c r="P7" s="169">
        <f>IF(RES_hhdet_tes!P7=0,"",RES_hhdet_tes!P7/RES_hhdet_fec!P7)</f>
        <v>3.1953015055647795</v>
      </c>
      <c r="Q7" s="169">
        <f>IF(RES_hhdet_tes!Q7=0,"",RES_hhdet_tes!Q7/RES_hhdet_fec!Q7)</f>
        <v>3.2917826992753048</v>
      </c>
    </row>
    <row r="8" spans="1:17" ht="12" customHeight="1" x14ac:dyDescent="0.25">
      <c r="A8" s="23" t="s">
        <v>60</v>
      </c>
      <c r="B8" s="73">
        <f>IF(RES_hhdet_tes!B8=0,"",RES_hhdet_tes!B8/RES_hhdet_fec!B8)</f>
        <v>1.6649769017640403</v>
      </c>
      <c r="C8" s="73">
        <f>IF(RES_hhdet_tes!C8=0,"",RES_hhdet_tes!C8/RES_hhdet_fec!C8)</f>
        <v>1.7047143257555044</v>
      </c>
      <c r="D8" s="73">
        <f>IF(RES_hhdet_tes!D8=0,"",RES_hhdet_tes!D8/RES_hhdet_fec!D8)</f>
        <v>1.7336633419366141</v>
      </c>
      <c r="E8" s="73">
        <f>IF(RES_hhdet_tes!E8=0,"",RES_hhdet_tes!E8/RES_hhdet_fec!E8)</f>
        <v>1.7735408261644703</v>
      </c>
      <c r="F8" s="73">
        <f>IF(RES_hhdet_tes!F8=0,"",RES_hhdet_tes!F8/RES_hhdet_fec!F8)</f>
        <v>1.8231499245812632</v>
      </c>
      <c r="G8" s="73">
        <f>IF(RES_hhdet_tes!G8=0,"",RES_hhdet_tes!G8/RES_hhdet_fec!G8)</f>
        <v>1.8648251903313542</v>
      </c>
      <c r="H8" s="73">
        <f>IF(RES_hhdet_tes!H8=0,"",RES_hhdet_tes!H8/RES_hhdet_fec!H8)</f>
        <v>1.9541805685055802</v>
      </c>
      <c r="I8" s="73">
        <f>IF(RES_hhdet_tes!I8=0,"",RES_hhdet_tes!I8/RES_hhdet_fec!I8)</f>
        <v>2.0361160760210324</v>
      </c>
      <c r="J8" s="73">
        <f>IF(RES_hhdet_tes!J8=0,"",RES_hhdet_tes!J8/RES_hhdet_fec!J8)</f>
        <v>2.1699914305555175</v>
      </c>
      <c r="K8" s="73">
        <f>IF(RES_hhdet_tes!K8=0,"",RES_hhdet_tes!K8/RES_hhdet_fec!K8)</f>
        <v>2.3175799401860551</v>
      </c>
      <c r="L8" s="73">
        <f>IF(RES_hhdet_tes!L8=0,"",RES_hhdet_tes!L8/RES_hhdet_fec!L8)</f>
        <v>2.5242117219546416</v>
      </c>
      <c r="M8" s="73">
        <f>IF(RES_hhdet_tes!M8=0,"",RES_hhdet_tes!M8/RES_hhdet_fec!M8)</f>
        <v>2.6348711341370104</v>
      </c>
      <c r="N8" s="73">
        <f>IF(RES_hhdet_tes!N8=0,"",RES_hhdet_tes!N8/RES_hhdet_fec!N8)</f>
        <v>2.8071479101659849</v>
      </c>
      <c r="O8" s="73">
        <f>IF(RES_hhdet_tes!O8=0,"",RES_hhdet_tes!O8/RES_hhdet_fec!O8)</f>
        <v>2.971064382659975</v>
      </c>
      <c r="P8" s="73">
        <f>IF(RES_hhdet_tes!P8=0,"",RES_hhdet_tes!P8/RES_hhdet_fec!P8)</f>
        <v>3.1953015055647795</v>
      </c>
      <c r="Q8" s="73">
        <f>IF(RES_hhdet_tes!Q8=0,"",RES_hhdet_tes!Q8/RES_hhdet_fec!Q8)</f>
        <v>3.2917826992753048</v>
      </c>
    </row>
    <row r="9" spans="1:17" ht="12" customHeight="1" x14ac:dyDescent="0.25">
      <c r="A9" s="158" t="s">
        <v>63</v>
      </c>
      <c r="B9" s="169">
        <f>IF(RES_hhdet_tes!B9=0,"",RES_hhdet_tes!B9/RES_hhdet_fec!B9)</f>
        <v>0.73582418284692863</v>
      </c>
      <c r="C9" s="169">
        <f>IF(RES_hhdet_tes!C9=0,"",RES_hhdet_tes!C9/RES_hhdet_fec!C9)</f>
        <v>0.73842343737292626</v>
      </c>
      <c r="D9" s="169">
        <f>IF(RES_hhdet_tes!D9=0,"",RES_hhdet_tes!D9/RES_hhdet_fec!D9)</f>
        <v>0.7415638060773394</v>
      </c>
      <c r="E9" s="169">
        <f>IF(RES_hhdet_tes!E9=0,"",RES_hhdet_tes!E9/RES_hhdet_fec!E9)</f>
        <v>0.74457514416069881</v>
      </c>
      <c r="F9" s="169">
        <f>IF(RES_hhdet_tes!F9=0,"",RES_hhdet_tes!F9/RES_hhdet_fec!F9)</f>
        <v>0.75194431503512149</v>
      </c>
      <c r="G9" s="169">
        <f>IF(RES_hhdet_tes!G9=0,"",RES_hhdet_tes!G9/RES_hhdet_fec!G9)</f>
        <v>0.7578905552275742</v>
      </c>
      <c r="H9" s="169">
        <f>IF(RES_hhdet_tes!H9=0,"",RES_hhdet_tes!H9/RES_hhdet_fec!H9)</f>
        <v>0.76399966251084295</v>
      </c>
      <c r="I9" s="169">
        <f>IF(RES_hhdet_tes!I9=0,"",RES_hhdet_tes!I9/RES_hhdet_fec!I9)</f>
        <v>0.76930107213013565</v>
      </c>
      <c r="J9" s="169">
        <f>IF(RES_hhdet_tes!J9=0,"",RES_hhdet_tes!J9/RES_hhdet_fec!J9)</f>
        <v>0.77799884351043036</v>
      </c>
      <c r="K9" s="169">
        <f>IF(RES_hhdet_tes!K9=0,"",RES_hhdet_tes!K9/RES_hhdet_fec!K9)</f>
        <v>0.77929828627959652</v>
      </c>
      <c r="L9" s="169">
        <f>IF(RES_hhdet_tes!L9=0,"",RES_hhdet_tes!L9/RES_hhdet_fec!L9)</f>
        <v>0.78082527976809013</v>
      </c>
      <c r="M9" s="169">
        <f>IF(RES_hhdet_tes!M9=0,"",RES_hhdet_tes!M9/RES_hhdet_fec!M9)</f>
        <v>0.78217336691894557</v>
      </c>
      <c r="N9" s="169">
        <f>IF(RES_hhdet_tes!N9=0,"",RES_hhdet_tes!N9/RES_hhdet_fec!N9)</f>
        <v>0.78830741341213906</v>
      </c>
      <c r="O9" s="169">
        <f>IF(RES_hhdet_tes!O9=0,"",RES_hhdet_tes!O9/RES_hhdet_fec!O9)</f>
        <v>0.79691846482850803</v>
      </c>
      <c r="P9" s="169">
        <f>IF(RES_hhdet_tes!P9=0,"",RES_hhdet_tes!P9/RES_hhdet_fec!P9)</f>
        <v>0.80642782718538242</v>
      </c>
      <c r="Q9" s="169">
        <f>IF(RES_hhdet_tes!Q9=0,"",RES_hhdet_tes!Q9/RES_hhdet_fec!Q9)</f>
        <v>0.81029827271336896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0.57663759871733622</v>
      </c>
      <c r="C11" s="174">
        <f>IF(RES_hhdet_tes!C11=0,"",RES_hhdet_tes!C11/RES_hhdet_fec!C11)</f>
        <v>0.57931965583543688</v>
      </c>
      <c r="D11" s="174">
        <f>IF(RES_hhdet_tes!D11=0,"",RES_hhdet_tes!D11/RES_hhdet_fec!D11)</f>
        <v>0.58265926049839933</v>
      </c>
      <c r="E11" s="174">
        <f>IF(RES_hhdet_tes!E11=0,"",RES_hhdet_tes!E11/RES_hhdet_fec!E11)</f>
        <v>0.58546514788367232</v>
      </c>
      <c r="F11" s="174">
        <f>IF(RES_hhdet_tes!F11=0,"",RES_hhdet_tes!F11/RES_hhdet_fec!F11)</f>
        <v>0.59456969036666063</v>
      </c>
      <c r="G11" s="174">
        <f>IF(RES_hhdet_tes!G11=0,"",RES_hhdet_tes!G11/RES_hhdet_fec!G11)</f>
        <v>0.60165972734052997</v>
      </c>
      <c r="H11" s="174">
        <f>IF(RES_hhdet_tes!H11=0,"",RES_hhdet_tes!H11/RES_hhdet_fec!H11)</f>
        <v>0.60971032481973175</v>
      </c>
      <c r="I11" s="174">
        <f>IF(RES_hhdet_tes!I11=0,"",RES_hhdet_tes!I11/RES_hhdet_fec!I11)</f>
        <v>0.61729104959661818</v>
      </c>
      <c r="J11" s="174">
        <f>IF(RES_hhdet_tes!J11=0,"",RES_hhdet_tes!J11/RES_hhdet_fec!J11)</f>
        <v>0.62903676707350187</v>
      </c>
      <c r="K11" s="174">
        <f>IF(RES_hhdet_tes!K11=0,"",RES_hhdet_tes!K11/RES_hhdet_fec!K11)</f>
        <v>0.63022879431213708</v>
      </c>
      <c r="L11" s="174">
        <f>IF(RES_hhdet_tes!L11=0,"",RES_hhdet_tes!L11/RES_hhdet_fec!L11)</f>
        <v>0.63050814412456069</v>
      </c>
      <c r="M11" s="174">
        <f>IF(RES_hhdet_tes!M11=0,"",RES_hhdet_tes!M11/RES_hhdet_fec!M11)</f>
        <v>0.6317186599783966</v>
      </c>
      <c r="N11" s="174">
        <f>IF(RES_hhdet_tes!N11=0,"",RES_hhdet_tes!N11/RES_hhdet_fec!N11)</f>
        <v>0.63315191964383366</v>
      </c>
      <c r="O11" s="174">
        <f>IF(RES_hhdet_tes!O11=0,"",RES_hhdet_tes!O11/RES_hhdet_fec!O11)</f>
        <v>0.64193951892932577</v>
      </c>
      <c r="P11" s="174">
        <f>IF(RES_hhdet_tes!P11=0,"",RES_hhdet_tes!P11/RES_hhdet_fec!P11)</f>
        <v>0.65273713128349575</v>
      </c>
      <c r="Q11" s="174">
        <f>IF(RES_hhdet_tes!Q11=0,"",RES_hhdet_tes!Q11/RES_hhdet_fec!Q11)</f>
        <v>0.65711922270602685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0.73681470947215166</v>
      </c>
      <c r="C15" s="171">
        <f>IF(RES_hhdet_tes!C15=0,"",RES_hhdet_tes!C15/RES_hhdet_fec!C15)</f>
        <v>0.73936141817555434</v>
      </c>
      <c r="D15" s="171">
        <f>IF(RES_hhdet_tes!D15=0,"",RES_hhdet_tes!D15/RES_hhdet_fec!D15)</f>
        <v>0.74245559944683326</v>
      </c>
      <c r="E15" s="171">
        <f>IF(RES_hhdet_tes!E15=0,"",RES_hhdet_tes!E15/RES_hhdet_fec!E15)</f>
        <v>0.7454410302561475</v>
      </c>
      <c r="F15" s="171">
        <f>IF(RES_hhdet_tes!F15=0,"",RES_hhdet_tes!F15/RES_hhdet_fec!F15)</f>
        <v>0.7527422210793</v>
      </c>
      <c r="G15" s="171">
        <f>IF(RES_hhdet_tes!G15=0,"",RES_hhdet_tes!G15/RES_hhdet_fec!G15)</f>
        <v>0.75854535901111431</v>
      </c>
      <c r="H15" s="171">
        <f>IF(RES_hhdet_tes!H15=0,"",RES_hhdet_tes!H15/RES_hhdet_fec!H15)</f>
        <v>0.76450038818768951</v>
      </c>
      <c r="I15" s="171">
        <f>IF(RES_hhdet_tes!I15=0,"",RES_hhdet_tes!I15/RES_hhdet_fec!I15)</f>
        <v>0.76977495594450429</v>
      </c>
      <c r="J15" s="171">
        <f>IF(RES_hhdet_tes!J15=0,"",RES_hhdet_tes!J15/RES_hhdet_fec!J15)</f>
        <v>0.77842891598460118</v>
      </c>
      <c r="K15" s="171">
        <f>IF(RES_hhdet_tes!K15=0,"",RES_hhdet_tes!K15/RES_hhdet_fec!K15)</f>
        <v>0.77964501611372283</v>
      </c>
      <c r="L15" s="171">
        <f>IF(RES_hhdet_tes!L15=0,"",RES_hhdet_tes!L15/RES_hhdet_fec!L15)</f>
        <v>0.78103941025864287</v>
      </c>
      <c r="M15" s="171">
        <f>IF(RES_hhdet_tes!M15=0,"",RES_hhdet_tes!M15/RES_hhdet_fec!M15)</f>
        <v>0.78231460684123966</v>
      </c>
      <c r="N15" s="171">
        <f>IF(RES_hhdet_tes!N15=0,"",RES_hhdet_tes!N15/RES_hhdet_fec!N15)</f>
        <v>0.78845125102219282</v>
      </c>
      <c r="O15" s="171">
        <f>IF(RES_hhdet_tes!O15=0,"",RES_hhdet_tes!O15/RES_hhdet_fec!O15)</f>
        <v>0.7970612700415487</v>
      </c>
      <c r="P15" s="171">
        <f>IF(RES_hhdet_tes!P15=0,"",RES_hhdet_tes!P15/RES_hhdet_fec!P15)</f>
        <v>0.80651907317977756</v>
      </c>
      <c r="Q15" s="171">
        <f>IF(RES_hhdet_tes!Q15=0,"",RES_hhdet_tes!Q15/RES_hhdet_fec!Q15)</f>
        <v>0.81040381612385959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0.75590788132532349</v>
      </c>
      <c r="C16" s="170">
        <f>IF(RES_hhdet_tes!C16=0,"",RES_hhdet_tes!C16/RES_hhdet_fec!C16)</f>
        <v>0.75894008723486406</v>
      </c>
      <c r="D16" s="170">
        <f>IF(RES_hhdet_tes!D16=0,"",RES_hhdet_tes!D16/RES_hhdet_fec!D16)</f>
        <v>0.7619250003734338</v>
      </c>
      <c r="E16" s="170">
        <f>IF(RES_hhdet_tes!E16=0,"",RES_hhdet_tes!E16/RES_hhdet_fec!E16)</f>
        <v>0.76533777994860142</v>
      </c>
      <c r="F16" s="170">
        <f>IF(RES_hhdet_tes!F16=0,"",RES_hhdet_tes!F16/RES_hhdet_fec!F16)</f>
        <v>0.77393031331641504</v>
      </c>
      <c r="G16" s="170">
        <f>IF(RES_hhdet_tes!G16=0,"",RES_hhdet_tes!G16/RES_hhdet_fec!G16)</f>
        <v>0.7833577462633674</v>
      </c>
      <c r="H16" s="170">
        <f>IF(RES_hhdet_tes!H16=0,"",RES_hhdet_tes!H16/RES_hhdet_fec!H16)</f>
        <v>0.79210663931035707</v>
      </c>
      <c r="I16" s="170">
        <f>IF(RES_hhdet_tes!I16=0,"",RES_hhdet_tes!I16/RES_hhdet_fec!I16)</f>
        <v>0.795862612154699</v>
      </c>
      <c r="J16" s="170">
        <f>IF(RES_hhdet_tes!J16=0,"",RES_hhdet_tes!J16/RES_hhdet_fec!J16)</f>
        <v>0.79728961388906783</v>
      </c>
      <c r="K16" s="170">
        <f>IF(RES_hhdet_tes!K16=0,"",RES_hhdet_tes!K16/RES_hhdet_fec!K16)</f>
        <v>0.79711205338883862</v>
      </c>
      <c r="L16" s="170">
        <f>IF(RES_hhdet_tes!L16=0,"",RES_hhdet_tes!L16/RES_hhdet_fec!L16)</f>
        <v>0.79975757315409712</v>
      </c>
      <c r="M16" s="170">
        <f>IF(RES_hhdet_tes!M16=0,"",RES_hhdet_tes!M16/RES_hhdet_fec!M16)</f>
        <v>0.80043095093774264</v>
      </c>
      <c r="N16" s="170">
        <f>IF(RES_hhdet_tes!N16=0,"",RES_hhdet_tes!N16/RES_hhdet_fec!N16)</f>
        <v>0.80450265190684378</v>
      </c>
      <c r="O16" s="170">
        <f>IF(RES_hhdet_tes!O16=0,"",RES_hhdet_tes!O16/RES_hhdet_fec!O16)</f>
        <v>0.81134852026077242</v>
      </c>
      <c r="P16" s="170">
        <f>IF(RES_hhdet_tes!P16=0,"",RES_hhdet_tes!P16/RES_hhdet_fec!P16)</f>
        <v>0.8198037773263821</v>
      </c>
      <c r="Q16" s="170">
        <f>IF(RES_hhdet_tes!Q16=0,"",RES_hhdet_tes!Q16/RES_hhdet_fec!Q16)</f>
        <v>0.82194328060681743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0.73681470947215177</v>
      </c>
      <c r="C17" s="73">
        <f>IF(RES_hhdet_tes!C17=0,"",RES_hhdet_tes!C17/RES_hhdet_fec!C17)</f>
        <v>0.73985900857442166</v>
      </c>
      <c r="D17" s="73">
        <f>IF(RES_hhdet_tes!D17=0,"",RES_hhdet_tes!D17/RES_hhdet_fec!D17)</f>
        <v>0.74302008377975648</v>
      </c>
      <c r="E17" s="73">
        <f>IF(RES_hhdet_tes!E17=0,"",RES_hhdet_tes!E17/RES_hhdet_fec!E17)</f>
        <v>0.74609707131485503</v>
      </c>
      <c r="F17" s="73">
        <f>IF(RES_hhdet_tes!F17=0,"",RES_hhdet_tes!F17/RES_hhdet_fec!F17)</f>
        <v>0.75538299936135389</v>
      </c>
      <c r="G17" s="73">
        <f>IF(RES_hhdet_tes!G17=0,"",RES_hhdet_tes!G17/RES_hhdet_fec!G17)</f>
        <v>0.76583822282893255</v>
      </c>
      <c r="H17" s="73">
        <f>IF(RES_hhdet_tes!H17=0,"",RES_hhdet_tes!H17/RES_hhdet_fec!H17)</f>
        <v>0.77549766432412248</v>
      </c>
      <c r="I17" s="73">
        <f>IF(RES_hhdet_tes!I17=0,"",RES_hhdet_tes!I17/RES_hhdet_fec!I17)</f>
        <v>0.779265037183696</v>
      </c>
      <c r="J17" s="73">
        <f>IF(RES_hhdet_tes!J17=0,"",RES_hhdet_tes!J17/RES_hhdet_fec!J17)</f>
        <v>0.78098057845462332</v>
      </c>
      <c r="K17" s="73">
        <f>IF(RES_hhdet_tes!K17=0,"",RES_hhdet_tes!K17/RES_hhdet_fec!K17)</f>
        <v>0.78179819495445635</v>
      </c>
      <c r="L17" s="73">
        <f>IF(RES_hhdet_tes!L17=0,"",RES_hhdet_tes!L17/RES_hhdet_fec!L17)</f>
        <v>0.78538198807028936</v>
      </c>
      <c r="M17" s="73">
        <f>IF(RES_hhdet_tes!M17=0,"",RES_hhdet_tes!M17/RES_hhdet_fec!M17)</f>
        <v>0.78623307886722149</v>
      </c>
      <c r="N17" s="73">
        <f>IF(RES_hhdet_tes!N17=0,"",RES_hhdet_tes!N17/RES_hhdet_fec!N17)</f>
        <v>0.79116639687457024</v>
      </c>
      <c r="O17" s="73">
        <f>IF(RES_hhdet_tes!O17=0,"",RES_hhdet_tes!O17/RES_hhdet_fec!O17)</f>
        <v>0.79844333021595115</v>
      </c>
      <c r="P17" s="73">
        <f>IF(RES_hhdet_tes!P17=0,"",RES_hhdet_tes!P17/RES_hhdet_fec!P17)</f>
        <v>0.8074835093123639</v>
      </c>
      <c r="Q17" s="73">
        <f>IF(RES_hhdet_tes!Q17=0,"",RES_hhdet_tes!Q17/RES_hhdet_fec!Q17)</f>
        <v>0.80974016498877444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1.0000000000000002</v>
      </c>
      <c r="C18" s="73">
        <f>IF(RES_hhdet_tes!C18=0,"",RES_hhdet_tes!C18/RES_hhdet_fec!C18)</f>
        <v>0.99999999999999956</v>
      </c>
      <c r="D18" s="73">
        <f>IF(RES_hhdet_tes!D18=0,"",RES_hhdet_tes!D18/RES_hhdet_fec!D18)</f>
        <v>1.0000000000000004</v>
      </c>
      <c r="E18" s="73">
        <f>IF(RES_hhdet_tes!E18=0,"",RES_hhdet_tes!E18/RES_hhdet_fec!E18)</f>
        <v>0.99999999999999989</v>
      </c>
      <c r="F18" s="73">
        <f>IF(RES_hhdet_tes!F18=0,"",RES_hhdet_tes!F18/RES_hhdet_fec!F18)</f>
        <v>0.99999999999999978</v>
      </c>
      <c r="G18" s="73">
        <f>IF(RES_hhdet_tes!G18=0,"",RES_hhdet_tes!G18/RES_hhdet_fec!G18)</f>
        <v>1.0000000000000002</v>
      </c>
      <c r="H18" s="73">
        <f>IF(RES_hhdet_tes!H18=0,"",RES_hhdet_tes!H18/RES_hhdet_fec!H18)</f>
        <v>1.0000000000000002</v>
      </c>
      <c r="I18" s="73">
        <f>IF(RES_hhdet_tes!I18=0,"",RES_hhdet_tes!I18/RES_hhdet_fec!I18)</f>
        <v>1</v>
      </c>
      <c r="J18" s="73">
        <f>IF(RES_hhdet_tes!J18=0,"",RES_hhdet_tes!J18/RES_hhdet_fec!J18)</f>
        <v>1</v>
      </c>
      <c r="K18" s="73">
        <f>IF(RES_hhdet_tes!K18=0,"",RES_hhdet_tes!K18/RES_hhdet_fec!K18)</f>
        <v>1</v>
      </c>
      <c r="L18" s="73">
        <f>IF(RES_hhdet_tes!L18=0,"",RES_hhdet_tes!L18/RES_hhdet_fec!L18)</f>
        <v>0.99999999999999967</v>
      </c>
      <c r="M18" s="73">
        <f>IF(RES_hhdet_tes!M18=0,"",RES_hhdet_tes!M18/RES_hhdet_fec!M18)</f>
        <v>1</v>
      </c>
      <c r="N18" s="73">
        <f>IF(RES_hhdet_tes!N18=0,"",RES_hhdet_tes!N18/RES_hhdet_fec!N18)</f>
        <v>1.0000000000000002</v>
      </c>
      <c r="O18" s="73">
        <f>IF(RES_hhdet_tes!O18=0,"",RES_hhdet_tes!O18/RES_hhdet_fec!O18)</f>
        <v>1.0000000000000002</v>
      </c>
      <c r="P18" s="73">
        <f>IF(RES_hhdet_tes!P18=0,"",RES_hhdet_tes!P18/RES_hhdet_fec!P18)</f>
        <v>1.0000000000000004</v>
      </c>
      <c r="Q18" s="73">
        <f>IF(RES_hhdet_tes!Q18=0,"",RES_hhdet_tes!Q18/RES_hhdet_fec!Q18)</f>
        <v>0.99999999999999956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0.80493065961629995</v>
      </c>
      <c r="C19" s="169">
        <f>IF(RES_hhdet_tes!C19=0,"",RES_hhdet_tes!C19/RES_hhdet_fec!C19)</f>
        <v>0.80351917937131012</v>
      </c>
      <c r="D19" s="169">
        <f>IF(RES_hhdet_tes!D19=0,"",RES_hhdet_tes!D19/RES_hhdet_fec!D19)</f>
        <v>0.80712611951535074</v>
      </c>
      <c r="E19" s="169">
        <f>IF(RES_hhdet_tes!E19=0,"",RES_hhdet_tes!E19/RES_hhdet_fec!E19)</f>
        <v>0.80815530267730296</v>
      </c>
      <c r="F19" s="169">
        <f>IF(RES_hhdet_tes!F19=0,"",RES_hhdet_tes!F19/RES_hhdet_fec!F19)</f>
        <v>0.81747313428971069</v>
      </c>
      <c r="G19" s="169">
        <f>IF(RES_hhdet_tes!G19=0,"",RES_hhdet_tes!G19/RES_hhdet_fec!G19)</f>
        <v>0.82088967078206931</v>
      </c>
      <c r="H19" s="169">
        <f>IF(RES_hhdet_tes!H19=0,"",RES_hhdet_tes!H19/RES_hhdet_fec!H19)</f>
        <v>0.83306253602221247</v>
      </c>
      <c r="I19" s="169">
        <f>IF(RES_hhdet_tes!I19=0,"",RES_hhdet_tes!I19/RES_hhdet_fec!I19)</f>
        <v>0.83563104371414354</v>
      </c>
      <c r="J19" s="169">
        <f>IF(RES_hhdet_tes!J19=0,"",RES_hhdet_tes!J19/RES_hhdet_fec!J19)</f>
        <v>0.8386814838934149</v>
      </c>
      <c r="K19" s="169">
        <f>IF(RES_hhdet_tes!K19=0,"",RES_hhdet_tes!K19/RES_hhdet_fec!K19)</f>
        <v>0.83833714535336468</v>
      </c>
      <c r="L19" s="169">
        <f>IF(RES_hhdet_tes!L19=0,"",RES_hhdet_tes!L19/RES_hhdet_fec!L19)</f>
        <v>0.84320856020757151</v>
      </c>
      <c r="M19" s="169">
        <f>IF(RES_hhdet_tes!M19=0,"",RES_hhdet_tes!M19/RES_hhdet_fec!M19)</f>
        <v>0.84510483019723848</v>
      </c>
      <c r="N19" s="169">
        <f>IF(RES_hhdet_tes!N19=0,"",RES_hhdet_tes!N19/RES_hhdet_fec!N19)</f>
        <v>0.84950794377031713</v>
      </c>
      <c r="O19" s="169">
        <f>IF(RES_hhdet_tes!O19=0,"",RES_hhdet_tes!O19/RES_hhdet_fec!O19)</f>
        <v>0.85207584110204171</v>
      </c>
      <c r="P19" s="169">
        <f>IF(RES_hhdet_tes!P19=0,"",RES_hhdet_tes!P19/RES_hhdet_fec!P19)</f>
        <v>0.85733666718323875</v>
      </c>
      <c r="Q19" s="169">
        <f>IF(RES_hhdet_tes!Q19=0,"",RES_hhdet_tes!Q19/RES_hhdet_fec!Q19)</f>
        <v>0.85748235501531889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0.42573511089846788</v>
      </c>
      <c r="C21" s="73">
        <f>IF(RES_hhdet_tes!C21=0,"",RES_hhdet_tes!C21/RES_hhdet_fec!C21)</f>
        <v>0.44221817618492631</v>
      </c>
      <c r="D21" s="73">
        <f>IF(RES_hhdet_tes!D21=0,"",RES_hhdet_tes!D21/RES_hhdet_fec!D21)</f>
        <v>0.44365306389093756</v>
      </c>
      <c r="E21" s="73">
        <f>IF(RES_hhdet_tes!E21=0,"",RES_hhdet_tes!E21/RES_hhdet_fec!E21)</f>
        <v>0.44635960326247864</v>
      </c>
      <c r="F21" s="73">
        <f>IF(RES_hhdet_tes!F21=0,"",RES_hhdet_tes!F21/RES_hhdet_fec!F21)</f>
        <v>0.44993822522224014</v>
      </c>
      <c r="G21" s="73">
        <f>IF(RES_hhdet_tes!G21=0,"",RES_hhdet_tes!G21/RES_hhdet_fec!G21)</f>
        <v>0.45374633794418961</v>
      </c>
      <c r="H21" s="73">
        <f>IF(RES_hhdet_tes!H21=0,"",RES_hhdet_tes!H21/RES_hhdet_fec!H21)</f>
        <v>0.46446794918138073</v>
      </c>
      <c r="I21" s="73">
        <f>IF(RES_hhdet_tes!I21=0,"",RES_hhdet_tes!I21/RES_hhdet_fec!I21)</f>
        <v>0.46684317166621725</v>
      </c>
      <c r="J21" s="73">
        <f>IF(RES_hhdet_tes!J21=0,"",RES_hhdet_tes!J21/RES_hhdet_fec!J21)</f>
        <v>0.46778557374008839</v>
      </c>
      <c r="K21" s="73">
        <f>IF(RES_hhdet_tes!K21=0,"",RES_hhdet_tes!K21/RES_hhdet_fec!K21)</f>
        <v>0.46880475615298262</v>
      </c>
      <c r="L21" s="73">
        <f>IF(RES_hhdet_tes!L21=0,"",RES_hhdet_tes!L21/RES_hhdet_fec!L21)</f>
        <v>0.47170502482408688</v>
      </c>
      <c r="M21" s="73">
        <f>IF(RES_hhdet_tes!M21=0,"",RES_hhdet_tes!M21/RES_hhdet_fec!M21)</f>
        <v>0.47342538609370727</v>
      </c>
      <c r="N21" s="73">
        <f>IF(RES_hhdet_tes!N21=0,"",RES_hhdet_tes!N21/RES_hhdet_fec!N21)</f>
        <v>0.47437146265744984</v>
      </c>
      <c r="O21" s="73">
        <f>IF(RES_hhdet_tes!O21=0,"",RES_hhdet_tes!O21/RES_hhdet_fec!O21)</f>
        <v>0.47749410869969883</v>
      </c>
      <c r="P21" s="73">
        <f>IF(RES_hhdet_tes!P21=0,"",RES_hhdet_tes!P21/RES_hhdet_fec!P21)</f>
        <v>0.47775233348613272</v>
      </c>
      <c r="Q21" s="73">
        <f>IF(RES_hhdet_tes!Q21=0,"",RES_hhdet_tes!Q21/RES_hhdet_fec!Q21)</f>
        <v>0.48093106744992326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0.80930655112259564</v>
      </c>
      <c r="C22" s="65">
        <f>IF(RES_hhdet_tes!C22=0,"",RES_hhdet_tes!C22/RES_hhdet_fec!C22)</f>
        <v>0.81219463575925643</v>
      </c>
      <c r="D22" s="65">
        <f>IF(RES_hhdet_tes!D22=0,"",RES_hhdet_tes!D22/RES_hhdet_fec!D22)</f>
        <v>0.81559885053454551</v>
      </c>
      <c r="E22" s="65">
        <f>IF(RES_hhdet_tes!E22=0,"",RES_hhdet_tes!E22/RES_hhdet_fec!E22)</f>
        <v>0.81864947984069658</v>
      </c>
      <c r="F22" s="65">
        <f>IF(RES_hhdet_tes!F22=0,"",RES_hhdet_tes!F22/RES_hhdet_fec!F22)</f>
        <v>0.82554778873861578</v>
      </c>
      <c r="G22" s="65">
        <f>IF(RES_hhdet_tes!G22=0,"",RES_hhdet_tes!G22/RES_hhdet_fec!G22)</f>
        <v>0.83087602688148521</v>
      </c>
      <c r="H22" s="65">
        <f>IF(RES_hhdet_tes!H22=0,"",RES_hhdet_tes!H22/RES_hhdet_fec!H22)</f>
        <v>0.83635454100361528</v>
      </c>
      <c r="I22" s="65">
        <f>IF(RES_hhdet_tes!I22=0,"",RES_hhdet_tes!I22/RES_hhdet_fec!I22)</f>
        <v>0.84103512214223353</v>
      </c>
      <c r="J22" s="65">
        <f>IF(RES_hhdet_tes!J22=0,"",RES_hhdet_tes!J22/RES_hhdet_fec!J22)</f>
        <v>0.84786886060893873</v>
      </c>
      <c r="K22" s="65">
        <f>IF(RES_hhdet_tes!K22=0,"",RES_hhdet_tes!K22/RES_hhdet_fec!K22)</f>
        <v>0.84851335406339801</v>
      </c>
      <c r="L22" s="65">
        <f>IF(RES_hhdet_tes!L22=0,"",RES_hhdet_tes!L22/RES_hhdet_fec!L22)</f>
        <v>0.84927089486749707</v>
      </c>
      <c r="M22" s="65">
        <f>IF(RES_hhdet_tes!M22=0,"",RES_hhdet_tes!M22/RES_hhdet_fec!M22)</f>
        <v>0.84992532118494701</v>
      </c>
      <c r="N22" s="65">
        <f>IF(RES_hhdet_tes!N22=0,"",RES_hhdet_tes!N22/RES_hhdet_fec!N22)</f>
        <v>0.85299735403288446</v>
      </c>
      <c r="O22" s="65">
        <f>IF(RES_hhdet_tes!O22=0,"",RES_hhdet_tes!O22/RES_hhdet_fec!O22)</f>
        <v>0.85751516641984216</v>
      </c>
      <c r="P22" s="65">
        <f>IF(RES_hhdet_tes!P22=0,"",RES_hhdet_tes!P22/RES_hhdet_fec!P22)</f>
        <v>0.86304102975996921</v>
      </c>
      <c r="Q22" s="65">
        <f>IF(RES_hhdet_tes!Q22=0,"",RES_hhdet_tes!Q22/RES_hhdet_fec!Q22)</f>
        <v>0.86498189085512689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0.63388499863560321</v>
      </c>
      <c r="C43" s="175">
        <f>IF(RES_hhdet_tes!C43=0,"",RES_hhdet_tes!C43/RES_hhdet_fec!C43)</f>
        <v>0.63479075618854475</v>
      </c>
      <c r="D43" s="175">
        <f>IF(RES_hhdet_tes!D43=0,"",RES_hhdet_tes!D43/RES_hhdet_fec!D43)</f>
        <v>0.63558415788165556</v>
      </c>
      <c r="E43" s="175">
        <f>IF(RES_hhdet_tes!E43=0,"",RES_hhdet_tes!E43/RES_hhdet_fec!E43)</f>
        <v>0.63684760295355247</v>
      </c>
      <c r="F43" s="175">
        <f>IF(RES_hhdet_tes!F43=0,"",RES_hhdet_tes!F43/RES_hhdet_fec!F43)</f>
        <v>0.63752443549839033</v>
      </c>
      <c r="G43" s="175">
        <f>IF(RES_hhdet_tes!G43=0,"",RES_hhdet_tes!G43/RES_hhdet_fec!G43)</f>
        <v>0.63877391466774958</v>
      </c>
      <c r="H43" s="175">
        <f>IF(RES_hhdet_tes!H43=0,"",RES_hhdet_tes!H43/RES_hhdet_fec!H43)</f>
        <v>0.63988097467482985</v>
      </c>
      <c r="I43" s="175">
        <f>IF(RES_hhdet_tes!I43=0,"",RES_hhdet_tes!I43/RES_hhdet_fec!I43)</f>
        <v>0.6415139738322847</v>
      </c>
      <c r="J43" s="175">
        <f>IF(RES_hhdet_tes!J43=0,"",RES_hhdet_tes!J43/RES_hhdet_fec!J43)</f>
        <v>0.6431923600498507</v>
      </c>
      <c r="K43" s="175">
        <f>IF(RES_hhdet_tes!K43=0,"",RES_hhdet_tes!K43/RES_hhdet_fec!K43)</f>
        <v>0.64848253488529983</v>
      </c>
      <c r="L43" s="175">
        <f>IF(RES_hhdet_tes!L43=0,"",RES_hhdet_tes!L43/RES_hhdet_fec!L43)</f>
        <v>0.65402629742494123</v>
      </c>
      <c r="M43" s="175">
        <f>IF(RES_hhdet_tes!M43=0,"",RES_hhdet_tes!M43/RES_hhdet_fec!M43)</f>
        <v>0.65815407441763318</v>
      </c>
      <c r="N43" s="175">
        <f>IF(RES_hhdet_tes!N43=0,"",RES_hhdet_tes!N43/RES_hhdet_fec!N43)</f>
        <v>0.66357312849694894</v>
      </c>
      <c r="O43" s="175">
        <f>IF(RES_hhdet_tes!O43=0,"",RES_hhdet_tes!O43/RES_hhdet_fec!O43)</f>
        <v>0.66798184808321126</v>
      </c>
      <c r="P43" s="175">
        <f>IF(RES_hhdet_tes!P43=0,"",RES_hhdet_tes!P43/RES_hhdet_fec!P43)</f>
        <v>0.67276565779679298</v>
      </c>
      <c r="Q43" s="175">
        <f>IF(RES_hhdet_tes!Q43=0,"",RES_hhdet_tes!Q43/RES_hhdet_fec!Q43)</f>
        <v>0.67759138352725479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0.63398431465529193</v>
      </c>
      <c r="C44" s="169">
        <f>IF(RES_hhdet_tes!C44=0,"",RES_hhdet_tes!C44/RES_hhdet_fec!C44)</f>
        <v>0.63464655885402743</v>
      </c>
      <c r="D44" s="169">
        <f>IF(RES_hhdet_tes!D44=0,"",RES_hhdet_tes!D44/RES_hhdet_fec!D44)</f>
        <v>0.63522427900248279</v>
      </c>
      <c r="E44" s="169">
        <f>IF(RES_hhdet_tes!E44=0,"",RES_hhdet_tes!E44/RES_hhdet_fec!E44)</f>
        <v>0.63675181787162072</v>
      </c>
      <c r="F44" s="169">
        <f>IF(RES_hhdet_tes!F44=0,"",RES_hhdet_tes!F44/RES_hhdet_fec!F44)</f>
        <v>0.6373209131885641</v>
      </c>
      <c r="G44" s="169">
        <f>IF(RES_hhdet_tes!G44=0,"",RES_hhdet_tes!G44/RES_hhdet_fec!G44)</f>
        <v>0.63868830845207747</v>
      </c>
      <c r="H44" s="169">
        <f>IF(RES_hhdet_tes!H44=0,"",RES_hhdet_tes!H44/RES_hhdet_fec!H44)</f>
        <v>0.63931760711545327</v>
      </c>
      <c r="I44" s="169">
        <f>IF(RES_hhdet_tes!I44=0,"",RES_hhdet_tes!I44/RES_hhdet_fec!I44)</f>
        <v>0.64078853938053004</v>
      </c>
      <c r="J44" s="169">
        <f>IF(RES_hhdet_tes!J44=0,"",RES_hhdet_tes!J44/RES_hhdet_fec!J44)</f>
        <v>0.64292012845958235</v>
      </c>
      <c r="K44" s="169">
        <f>IF(RES_hhdet_tes!K44=0,"",RES_hhdet_tes!K44/RES_hhdet_fec!K44)</f>
        <v>0.64804024445019415</v>
      </c>
      <c r="L44" s="169">
        <f>IF(RES_hhdet_tes!L44=0,"",RES_hhdet_tes!L44/RES_hhdet_fec!L44)</f>
        <v>0.65320569479211488</v>
      </c>
      <c r="M44" s="169">
        <f>IF(RES_hhdet_tes!M44=0,"",RES_hhdet_tes!M44/RES_hhdet_fec!M44)</f>
        <v>0.6572323347761303</v>
      </c>
      <c r="N44" s="169">
        <f>IF(RES_hhdet_tes!N44=0,"",RES_hhdet_tes!N44/RES_hhdet_fec!N44)</f>
        <v>0.66254715086361493</v>
      </c>
      <c r="O44" s="169">
        <f>IF(RES_hhdet_tes!O44=0,"",RES_hhdet_tes!O44/RES_hhdet_fec!O44)</f>
        <v>0.66704614898407288</v>
      </c>
      <c r="P44" s="169">
        <f>IF(RES_hhdet_tes!P44=0,"",RES_hhdet_tes!P44/RES_hhdet_fec!P44)</f>
        <v>0.67253596126757931</v>
      </c>
      <c r="Q44" s="169">
        <f>IF(RES_hhdet_tes!Q44=0,"",RES_hhdet_tes!Q44/RES_hhdet_fec!Q44)</f>
        <v>0.67735087182363019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0.62729459630580464</v>
      </c>
      <c r="C45" s="73">
        <f>IF(RES_hhdet_tes!C45=0,"",RES_hhdet_tes!C45/RES_hhdet_fec!C45)</f>
        <v>0.63018869313328074</v>
      </c>
      <c r="D45" s="73">
        <f>IF(RES_hhdet_tes!D45=0,"",RES_hhdet_tes!D45/RES_hhdet_fec!D45)</f>
        <v>0.63068954933968124</v>
      </c>
      <c r="E45" s="73">
        <f>IF(RES_hhdet_tes!E45=0,"",RES_hhdet_tes!E45/RES_hhdet_fec!E45)</f>
        <v>0.63229879974774883</v>
      </c>
      <c r="F45" s="73">
        <f>IF(RES_hhdet_tes!F45=0,"",RES_hhdet_tes!F45/RES_hhdet_fec!F45)</f>
        <v>0.63273232665575019</v>
      </c>
      <c r="G45" s="73">
        <f>IF(RES_hhdet_tes!G45=0,"",RES_hhdet_tes!G45/RES_hhdet_fec!G45)</f>
        <v>0.63326262564371716</v>
      </c>
      <c r="H45" s="73">
        <f>IF(RES_hhdet_tes!H45=0,"",RES_hhdet_tes!H45/RES_hhdet_fec!H45)</f>
        <v>0.63382528469467003</v>
      </c>
      <c r="I45" s="73">
        <f>IF(RES_hhdet_tes!I45=0,"",RES_hhdet_tes!I45/RES_hhdet_fec!I45)</f>
        <v>0.63691684379915681</v>
      </c>
      <c r="J45" s="73">
        <f>IF(RES_hhdet_tes!J45=0,"",RES_hhdet_tes!J45/RES_hhdet_fec!J45)</f>
        <v>0.63888876589600452</v>
      </c>
      <c r="K45" s="73">
        <f>IF(RES_hhdet_tes!K45=0,"",RES_hhdet_tes!K45/RES_hhdet_fec!K45)</f>
        <v>0.64156261200711018</v>
      </c>
      <c r="L45" s="73">
        <f>IF(RES_hhdet_tes!L45=0,"",RES_hhdet_tes!L45/RES_hhdet_fec!L45)</f>
        <v>0.64626779325750516</v>
      </c>
      <c r="M45" s="73">
        <f>IF(RES_hhdet_tes!M45=0,"",RES_hhdet_tes!M45/RES_hhdet_fec!M45)</f>
        <v>0.64893274786139477</v>
      </c>
      <c r="N45" s="73">
        <f>IF(RES_hhdet_tes!N45=0,"",RES_hhdet_tes!N45/RES_hhdet_fec!N45)</f>
        <v>0.65382615271289124</v>
      </c>
      <c r="O45" s="73">
        <f>IF(RES_hhdet_tes!O45=0,"",RES_hhdet_tes!O45/RES_hhdet_fec!O45)</f>
        <v>0.65886641885032393</v>
      </c>
      <c r="P45" s="73">
        <f>IF(RES_hhdet_tes!P45=0,"",RES_hhdet_tes!P45/RES_hhdet_fec!P45)</f>
        <v>0.66525518209742818</v>
      </c>
      <c r="Q45" s="73">
        <f>IF(RES_hhdet_tes!Q45=0,"",RES_hhdet_tes!Q45/RES_hhdet_fec!Q45)</f>
        <v>0.66911970710401414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1.0000000000000002</v>
      </c>
      <c r="D46" s="73">
        <f>IF(RES_hhdet_tes!D46=0,"",RES_hhdet_tes!D46/RES_hhdet_fec!D46)</f>
        <v>1.0000000000000002</v>
      </c>
      <c r="E46" s="73">
        <f>IF(RES_hhdet_tes!E46=0,"",RES_hhdet_tes!E46/RES_hhdet_fec!E46)</f>
        <v>1</v>
      </c>
      <c r="F46" s="73">
        <f>IF(RES_hhdet_tes!F46=0,"",RES_hhdet_tes!F46/RES_hhdet_fec!F46)</f>
        <v>1</v>
      </c>
      <c r="G46" s="73">
        <f>IF(RES_hhdet_tes!G46=0,"",RES_hhdet_tes!G46/RES_hhdet_fec!G46)</f>
        <v>1</v>
      </c>
      <c r="H46" s="73">
        <f>IF(RES_hhdet_tes!H46=0,"",RES_hhdet_tes!H46/RES_hhdet_fec!H46)</f>
        <v>1.0000000000000002</v>
      </c>
      <c r="I46" s="73">
        <f>IF(RES_hhdet_tes!I46=0,"",RES_hhdet_tes!I46/RES_hhdet_fec!I46)</f>
        <v>1</v>
      </c>
      <c r="J46" s="73">
        <f>IF(RES_hhdet_tes!J46=0,"",RES_hhdet_tes!J46/RES_hhdet_fec!J46)</f>
        <v>1.0000000000000002</v>
      </c>
      <c r="K46" s="73">
        <f>IF(RES_hhdet_tes!K46=0,"",RES_hhdet_tes!K46/RES_hhdet_fec!K46)</f>
        <v>1.0000000000000004</v>
      </c>
      <c r="L46" s="73">
        <f>IF(RES_hhdet_tes!L46=0,"",RES_hhdet_tes!L46/RES_hhdet_fec!L46)</f>
        <v>0.99999999999999989</v>
      </c>
      <c r="M46" s="73">
        <f>IF(RES_hhdet_tes!M46=0,"",RES_hhdet_tes!M46/RES_hhdet_fec!M46)</f>
        <v>1.0000000000000002</v>
      </c>
      <c r="N46" s="73">
        <f>IF(RES_hhdet_tes!N46=0,"",RES_hhdet_tes!N46/RES_hhdet_fec!N46)</f>
        <v>1</v>
      </c>
      <c r="O46" s="73">
        <f>IF(RES_hhdet_tes!O46=0,"",RES_hhdet_tes!O46/RES_hhdet_fec!O46)</f>
        <v>1</v>
      </c>
      <c r="P46" s="73">
        <f>IF(RES_hhdet_tes!P46=0,"",RES_hhdet_tes!P46/RES_hhdet_fec!P46)</f>
        <v>0.99999999999999978</v>
      </c>
      <c r="Q46" s="73">
        <f>IF(RES_hhdet_tes!Q46=0,"",RES_hhdet_tes!Q46/RES_hhdet_fec!Q46)</f>
        <v>1.0000000000000007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1.6649769017640408</v>
      </c>
      <c r="C47" s="169">
        <f>IF(RES_hhdet_tes!C47=0,"",RES_hhdet_tes!C47/RES_hhdet_fec!C47)</f>
        <v>1.730208989293202</v>
      </c>
      <c r="D47" s="169">
        <f>IF(RES_hhdet_tes!D47=0,"",RES_hhdet_tes!D47/RES_hhdet_fec!D47)</f>
        <v>1.7602413897591802</v>
      </c>
      <c r="E47" s="169">
        <f>IF(RES_hhdet_tes!E47=0,"",RES_hhdet_tes!E47/RES_hhdet_fec!E47)</f>
        <v>1.7942478866212261</v>
      </c>
      <c r="F47" s="169">
        <f>IF(RES_hhdet_tes!F47=0,"",RES_hhdet_tes!F47/RES_hhdet_fec!F47)</f>
        <v>1.8379807966715822</v>
      </c>
      <c r="G47" s="169">
        <f>IF(RES_hhdet_tes!G47=0,"",RES_hhdet_tes!G47/RES_hhdet_fec!G47)</f>
        <v>1.884049327582535</v>
      </c>
      <c r="H47" s="169">
        <f>IF(RES_hhdet_tes!H47=0,"",RES_hhdet_tes!H47/RES_hhdet_fec!H47)</f>
        <v>1.9482569142458896</v>
      </c>
      <c r="I47" s="169">
        <f>IF(RES_hhdet_tes!I47=0,"",RES_hhdet_tes!I47/RES_hhdet_fec!I47)</f>
        <v>2.0531743085185123</v>
      </c>
      <c r="J47" s="169">
        <f>IF(RES_hhdet_tes!J47=0,"",RES_hhdet_tes!J47/RES_hhdet_fec!J47)</f>
        <v>2.1686327100238412</v>
      </c>
      <c r="K47" s="169">
        <f>IF(RES_hhdet_tes!K47=0,"",RES_hhdet_tes!K47/RES_hhdet_fec!K47)</f>
        <v>2.404572959620987</v>
      </c>
      <c r="L47" s="169">
        <f>IF(RES_hhdet_tes!L47=0,"",RES_hhdet_tes!L47/RES_hhdet_fec!L47)</f>
        <v>2.5993222724987719</v>
      </c>
      <c r="M47" s="169">
        <f>IF(RES_hhdet_tes!M47=0,"",RES_hhdet_tes!M47/RES_hhdet_fec!M47)</f>
        <v>2.7403334926139986</v>
      </c>
      <c r="N47" s="169">
        <f>IF(RES_hhdet_tes!N47=0,"",RES_hhdet_tes!N47/RES_hhdet_fec!N47)</f>
        <v>2.8429204035314632</v>
      </c>
      <c r="O47" s="169">
        <f>IF(RES_hhdet_tes!O47=0,"",RES_hhdet_tes!O47/RES_hhdet_fec!O47)</f>
        <v>2.9727381721463324</v>
      </c>
      <c r="P47" s="169">
        <f>IF(RES_hhdet_tes!P47=0,"",RES_hhdet_tes!P47/RES_hhdet_fec!P47)</f>
        <v>3.0571624065431822</v>
      </c>
      <c r="Q47" s="169">
        <f>IF(RES_hhdet_tes!Q47=0,"",RES_hhdet_tes!Q47/RES_hhdet_fec!Q47)</f>
        <v>3.2137531763039058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1.6649769017640408</v>
      </c>
      <c r="C48" s="73">
        <f>IF(RES_hhdet_tes!C48=0,"",RES_hhdet_tes!C48/RES_hhdet_fec!C48)</f>
        <v>1.730208989293202</v>
      </c>
      <c r="D48" s="73">
        <f>IF(RES_hhdet_tes!D48=0,"",RES_hhdet_tes!D48/RES_hhdet_fec!D48)</f>
        <v>1.7602413897591802</v>
      </c>
      <c r="E48" s="73">
        <f>IF(RES_hhdet_tes!E48=0,"",RES_hhdet_tes!E48/RES_hhdet_fec!E48)</f>
        <v>1.7942478866212261</v>
      </c>
      <c r="F48" s="73">
        <f>IF(RES_hhdet_tes!F48=0,"",RES_hhdet_tes!F48/RES_hhdet_fec!F48)</f>
        <v>1.8379807966715822</v>
      </c>
      <c r="G48" s="73">
        <f>IF(RES_hhdet_tes!G48=0,"",RES_hhdet_tes!G48/RES_hhdet_fec!G48)</f>
        <v>1.884049327582535</v>
      </c>
      <c r="H48" s="73">
        <f>IF(RES_hhdet_tes!H48=0,"",RES_hhdet_tes!H48/RES_hhdet_fec!H48)</f>
        <v>1.9482569142458896</v>
      </c>
      <c r="I48" s="73">
        <f>IF(RES_hhdet_tes!I48=0,"",RES_hhdet_tes!I48/RES_hhdet_fec!I48)</f>
        <v>2.0531743085185123</v>
      </c>
      <c r="J48" s="73">
        <f>IF(RES_hhdet_tes!J48=0,"",RES_hhdet_tes!J48/RES_hhdet_fec!J48)</f>
        <v>2.1686327100238412</v>
      </c>
      <c r="K48" s="73">
        <f>IF(RES_hhdet_tes!K48=0,"",RES_hhdet_tes!K48/RES_hhdet_fec!K48)</f>
        <v>2.404572959620987</v>
      </c>
      <c r="L48" s="73">
        <f>IF(RES_hhdet_tes!L48=0,"",RES_hhdet_tes!L48/RES_hhdet_fec!L48)</f>
        <v>2.5993222724987719</v>
      </c>
      <c r="M48" s="73">
        <f>IF(RES_hhdet_tes!M48=0,"",RES_hhdet_tes!M48/RES_hhdet_fec!M48)</f>
        <v>2.7403334926139986</v>
      </c>
      <c r="N48" s="73">
        <f>IF(RES_hhdet_tes!N48=0,"",RES_hhdet_tes!N48/RES_hhdet_fec!N48)</f>
        <v>2.8429204035314632</v>
      </c>
      <c r="O48" s="73">
        <f>IF(RES_hhdet_tes!O48=0,"",RES_hhdet_tes!O48/RES_hhdet_fec!O48)</f>
        <v>2.9727381721463324</v>
      </c>
      <c r="P48" s="73">
        <f>IF(RES_hhdet_tes!P48=0,"",RES_hhdet_tes!P48/RES_hhdet_fec!P48)</f>
        <v>3.0571624065431822</v>
      </c>
      <c r="Q48" s="73">
        <f>IF(RES_hhdet_tes!Q48=0,"",RES_hhdet_tes!Q48/RES_hhdet_fec!Q48)</f>
        <v>3.2137531763039058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0.59231622164582187</v>
      </c>
      <c r="C49" s="169">
        <f>IF(RES_hhdet_tes!C49=0,"",RES_hhdet_tes!C49/RES_hhdet_fec!C49)</f>
        <v>0.59398184959243205</v>
      </c>
      <c r="D49" s="169">
        <f>IF(RES_hhdet_tes!D49=0,"",RES_hhdet_tes!D49/RES_hhdet_fec!D49)</f>
        <v>0.59399239818125238</v>
      </c>
      <c r="E49" s="169">
        <f>IF(RES_hhdet_tes!E49=0,"",RES_hhdet_tes!E49/RES_hhdet_fec!E49)</f>
        <v>0.59476604028557023</v>
      </c>
      <c r="F49" s="169">
        <f>IF(RES_hhdet_tes!F49=0,"",RES_hhdet_tes!F49/RES_hhdet_fec!F49)</f>
        <v>0.59367691565083369</v>
      </c>
      <c r="G49" s="169">
        <f>IF(RES_hhdet_tes!G49=0,"",RES_hhdet_tes!G49/RES_hhdet_fec!G49)</f>
        <v>0.59303396810178766</v>
      </c>
      <c r="H49" s="169">
        <f>IF(RES_hhdet_tes!H49=0,"",RES_hhdet_tes!H49/RES_hhdet_fec!H49)</f>
        <v>0.59231089311845031</v>
      </c>
      <c r="I49" s="169">
        <f>IF(RES_hhdet_tes!I49=0,"",RES_hhdet_tes!I49/RES_hhdet_fec!I49)</f>
        <v>0.59507662716471255</v>
      </c>
      <c r="J49" s="169">
        <f>IF(RES_hhdet_tes!J49=0,"",RES_hhdet_tes!J49/RES_hhdet_fec!J49)</f>
        <v>0.5911856242116128</v>
      </c>
      <c r="K49" s="169">
        <f>IF(RES_hhdet_tes!K49=0,"",RES_hhdet_tes!K49/RES_hhdet_fec!K49)</f>
        <v>0.59380236881027826</v>
      </c>
      <c r="L49" s="169">
        <f>IF(RES_hhdet_tes!L49=0,"",RES_hhdet_tes!L49/RES_hhdet_fec!L49)</f>
        <v>0.59749008963340799</v>
      </c>
      <c r="M49" s="169">
        <f>IF(RES_hhdet_tes!M49=0,"",RES_hhdet_tes!M49/RES_hhdet_fec!M49)</f>
        <v>0.59942581019344665</v>
      </c>
      <c r="N49" s="169">
        <f>IF(RES_hhdet_tes!N49=0,"",RES_hhdet_tes!N49/RES_hhdet_fec!N49)</f>
        <v>0.60359833031688304</v>
      </c>
      <c r="O49" s="169">
        <f>IF(RES_hhdet_tes!O49=0,"",RES_hhdet_tes!O49/RES_hhdet_fec!O49)</f>
        <v>0.60752902789368624</v>
      </c>
      <c r="P49" s="169">
        <f>IF(RES_hhdet_tes!P49=0,"",RES_hhdet_tes!P49/RES_hhdet_fec!P49)</f>
        <v>0.60946541886391825</v>
      </c>
      <c r="Q49" s="169">
        <f>IF(RES_hhdet_tes!Q49=0,"",RES_hhdet_tes!Q49/RES_hhdet_fec!Q49)</f>
        <v>0.61454678885989378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0.56061988764185444</v>
      </c>
      <c r="C50" s="174">
        <f>IF(RES_hhdet_tes!C50=0,"",RES_hhdet_tes!C50/RES_hhdet_fec!C50)</f>
        <v>0.56468845014048563</v>
      </c>
      <c r="D50" s="174">
        <f>IF(RES_hhdet_tes!D50=0,"",RES_hhdet_tes!D50/RES_hhdet_fec!D50)</f>
        <v>0.5656351989031676</v>
      </c>
      <c r="E50" s="174">
        <f>IF(RES_hhdet_tes!E50=0,"",RES_hhdet_tes!E50/RES_hhdet_fec!E50)</f>
        <v>0.56738229240835902</v>
      </c>
      <c r="F50" s="174">
        <f>IF(RES_hhdet_tes!F50=0,"",RES_hhdet_tes!F50/RES_hhdet_fec!F50)</f>
        <v>0.56781912287683667</v>
      </c>
      <c r="G50" s="174">
        <f>IF(RES_hhdet_tes!G50=0,"",RES_hhdet_tes!G50/RES_hhdet_fec!G50)</f>
        <v>0.56890020863146229</v>
      </c>
      <c r="H50" s="174">
        <f>IF(RES_hhdet_tes!H50=0,"",RES_hhdet_tes!H50/RES_hhdet_fec!H50)</f>
        <v>0.57010028865892326</v>
      </c>
      <c r="I50" s="174">
        <f>IF(RES_hhdet_tes!I50=0,"",RES_hhdet_tes!I50/RES_hhdet_fec!I50)</f>
        <v>0.57309347115130405</v>
      </c>
      <c r="J50" s="174">
        <f>IF(RES_hhdet_tes!J50=0,"",RES_hhdet_tes!J50/RES_hhdet_fec!J50)</f>
        <v>0.57491126730889852</v>
      </c>
      <c r="K50" s="174">
        <f>IF(RES_hhdet_tes!K50=0,"",RES_hhdet_tes!K50/RES_hhdet_fec!K50)</f>
        <v>0.57682281125675694</v>
      </c>
      <c r="L50" s="174">
        <f>IF(RES_hhdet_tes!L50=0,"",RES_hhdet_tes!L50/RES_hhdet_fec!L50)</f>
        <v>0.58066816796125709</v>
      </c>
      <c r="M50" s="174">
        <f>IF(RES_hhdet_tes!M50=0,"",RES_hhdet_tes!M50/RES_hhdet_fec!M50)</f>
        <v>0.58243563919437324</v>
      </c>
      <c r="N50" s="174">
        <f>IF(RES_hhdet_tes!N50=0,"",RES_hhdet_tes!N50/RES_hhdet_fec!N50)</f>
        <v>0.58576598451802031</v>
      </c>
      <c r="O50" s="174">
        <f>IF(RES_hhdet_tes!O50=0,"",RES_hhdet_tes!O50/RES_hhdet_fec!O50)</f>
        <v>0.58885533564670101</v>
      </c>
      <c r="P50" s="174">
        <f>IF(RES_hhdet_tes!P50=0,"",RES_hhdet_tes!P50/RES_hhdet_fec!P50)</f>
        <v>0.59376533370110418</v>
      </c>
      <c r="Q50" s="174">
        <f>IF(RES_hhdet_tes!Q50=0,"",RES_hhdet_tes!Q50/RES_hhdet_fec!Q50)</f>
        <v>0.59832858373406894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0.58638586181827779</v>
      </c>
      <c r="C51" s="174">
        <f>IF(RES_hhdet_tes!C51=0,"",RES_hhdet_tes!C51/RES_hhdet_fec!C51)</f>
        <v>0.59365246014992912</v>
      </c>
      <c r="D51" s="174">
        <f>IF(RES_hhdet_tes!D51=0,"",RES_hhdet_tes!D51/RES_hhdet_fec!D51)</f>
        <v>0.59564204773784279</v>
      </c>
      <c r="E51" s="174">
        <f>IF(RES_hhdet_tes!E51=0,"",RES_hhdet_tes!E51/RES_hhdet_fec!E51)</f>
        <v>0.5964030130301361</v>
      </c>
      <c r="F51" s="174">
        <f>IF(RES_hhdet_tes!F51=0,"",RES_hhdet_tes!F51/RES_hhdet_fec!F51)</f>
        <v>0.59809630271212211</v>
      </c>
      <c r="G51" s="174">
        <f>IF(RES_hhdet_tes!G51=0,"",RES_hhdet_tes!G51/RES_hhdet_fec!G51)</f>
        <v>0.60219559116100851</v>
      </c>
      <c r="H51" s="174">
        <f>IF(RES_hhdet_tes!H51=0,"",RES_hhdet_tes!H51/RES_hhdet_fec!H51)</f>
        <v>0.60764870860510056</v>
      </c>
      <c r="I51" s="174">
        <f>IF(RES_hhdet_tes!I51=0,"",RES_hhdet_tes!I51/RES_hhdet_fec!I51)</f>
        <v>0.60930989737762897</v>
      </c>
      <c r="J51" s="174">
        <f>IF(RES_hhdet_tes!J51=0,"",RES_hhdet_tes!J51/RES_hhdet_fec!J51)</f>
        <v>0.6135180039122673</v>
      </c>
      <c r="K51" s="174">
        <f>IF(RES_hhdet_tes!K51=0,"",RES_hhdet_tes!K51/RES_hhdet_fec!K51)</f>
        <v>0.61632138777823331</v>
      </c>
      <c r="L51" s="174">
        <f>IF(RES_hhdet_tes!L51=0,"",RES_hhdet_tes!L51/RES_hhdet_fec!L51)</f>
        <v>0.62329160630276348</v>
      </c>
      <c r="M51" s="174">
        <f>IF(RES_hhdet_tes!M51=0,"",RES_hhdet_tes!M51/RES_hhdet_fec!M51)</f>
        <v>0.62368709645777831</v>
      </c>
      <c r="N51" s="174">
        <f>IF(RES_hhdet_tes!N51=0,"",RES_hhdet_tes!N51/RES_hhdet_fec!N51)</f>
        <v>0.62692251585069814</v>
      </c>
      <c r="O51" s="174">
        <f>IF(RES_hhdet_tes!O51=0,"",RES_hhdet_tes!O51/RES_hhdet_fec!O51)</f>
        <v>0.62906196461289909</v>
      </c>
      <c r="P51" s="174">
        <f>IF(RES_hhdet_tes!P51=0,"",RES_hhdet_tes!P51/RES_hhdet_fec!P51)</f>
        <v>0.63405280929863639</v>
      </c>
      <c r="Q51" s="174">
        <f>IF(RES_hhdet_tes!Q51=0,"",RES_hhdet_tes!Q51/RES_hhdet_fec!Q51)</f>
        <v>0.63655877299238306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0.56061988764185466</v>
      </c>
      <c r="C52" s="173">
        <f>IF(RES_hhdet_tes!C52=0,"",RES_hhdet_tes!C52/RES_hhdet_fec!C52)</f>
        <v>0.56810980848760284</v>
      </c>
      <c r="D52" s="173">
        <f>IF(RES_hhdet_tes!D52=0,"",RES_hhdet_tes!D52/RES_hhdet_fec!D52)</f>
        <v>0.56929639928374565</v>
      </c>
      <c r="E52" s="173">
        <f>IF(RES_hhdet_tes!E52=0,"",RES_hhdet_tes!E52/RES_hhdet_fec!E52)</f>
        <v>0.57122579859695755</v>
      </c>
      <c r="F52" s="173">
        <f>IF(RES_hhdet_tes!F52=0,"",RES_hhdet_tes!F52/RES_hhdet_fec!F52)</f>
        <v>0.57212049758789796</v>
      </c>
      <c r="G52" s="173">
        <f>IF(RES_hhdet_tes!G52=0,"",RES_hhdet_tes!G52/RES_hhdet_fec!G52)</f>
        <v>0.57629967970622031</v>
      </c>
      <c r="H52" s="173">
        <f>IF(RES_hhdet_tes!H52=0,"",RES_hhdet_tes!H52/RES_hhdet_fec!H52)</f>
        <v>0.58151236324490096</v>
      </c>
      <c r="I52" s="173">
        <f>IF(RES_hhdet_tes!I52=0,"",RES_hhdet_tes!I52/RES_hhdet_fec!I52)</f>
        <v>0.58453850053306233</v>
      </c>
      <c r="J52" s="173">
        <f>IF(RES_hhdet_tes!J52=0,"",RES_hhdet_tes!J52/RES_hhdet_fec!J52)</f>
        <v>0.5877659704869409</v>
      </c>
      <c r="K52" s="173">
        <f>IF(RES_hhdet_tes!K52=0,"",RES_hhdet_tes!K52/RES_hhdet_fec!K52)</f>
        <v>0.59046596054817158</v>
      </c>
      <c r="L52" s="173">
        <f>IF(RES_hhdet_tes!L52=0,"",RES_hhdet_tes!L52/RES_hhdet_fec!L52)</f>
        <v>0.59780031611357176</v>
      </c>
      <c r="M52" s="173">
        <f>IF(RES_hhdet_tes!M52=0,"",RES_hhdet_tes!M52/RES_hhdet_fec!M52)</f>
        <v>0.59821967307074742</v>
      </c>
      <c r="N52" s="173">
        <f>IF(RES_hhdet_tes!N52=0,"",RES_hhdet_tes!N52/RES_hhdet_fec!N52)</f>
        <v>0.60165295524501416</v>
      </c>
      <c r="O52" s="173">
        <f>IF(RES_hhdet_tes!O52=0,"",RES_hhdet_tes!O52/RES_hhdet_fec!O52)</f>
        <v>0.60390867104860935</v>
      </c>
      <c r="P52" s="173">
        <f>IF(RES_hhdet_tes!P52=0,"",RES_hhdet_tes!P52/RES_hhdet_fec!P52)</f>
        <v>0.6092005093553553</v>
      </c>
      <c r="Q52" s="173">
        <f>IF(RES_hhdet_tes!Q52=0,"",RES_hhdet_tes!Q52/RES_hhdet_fec!Q52)</f>
        <v>0.61182639991260357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</v>
      </c>
      <c r="E53" s="172">
        <f>IF(RES_hhdet_tes!E53=0,"",RES_hhdet_tes!E53/RES_hhdet_fec!E53)</f>
        <v>0.99999999999999978</v>
      </c>
      <c r="F53" s="172">
        <f>IF(RES_hhdet_tes!F53=0,"",RES_hhdet_tes!F53/RES_hhdet_fec!F53)</f>
        <v>0.99999999999999978</v>
      </c>
      <c r="G53" s="172">
        <f>IF(RES_hhdet_tes!G53=0,"",RES_hhdet_tes!G53/RES_hhdet_fec!G53)</f>
        <v>0.99999999999999978</v>
      </c>
      <c r="H53" s="172">
        <f>IF(RES_hhdet_tes!H53=0,"",RES_hhdet_tes!H53/RES_hhdet_fec!H53)</f>
        <v>1</v>
      </c>
      <c r="I53" s="172">
        <f>IF(RES_hhdet_tes!I53=0,"",RES_hhdet_tes!I53/RES_hhdet_fec!I53)</f>
        <v>1</v>
      </c>
      <c r="J53" s="172">
        <f>IF(RES_hhdet_tes!J53=0,"",RES_hhdet_tes!J53/RES_hhdet_fec!J53)</f>
        <v>1.0000000000000004</v>
      </c>
      <c r="K53" s="172">
        <f>IF(RES_hhdet_tes!K53=0,"",RES_hhdet_tes!K53/RES_hhdet_fec!K53)</f>
        <v>1.0000000000000002</v>
      </c>
      <c r="L53" s="172">
        <f>IF(RES_hhdet_tes!L53=0,"",RES_hhdet_tes!L53/RES_hhdet_fec!L53)</f>
        <v>0.99999999999999956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0.99999999999999956</v>
      </c>
      <c r="P53" s="172">
        <f>IF(RES_hhdet_tes!P53=0,"",RES_hhdet_tes!P53/RES_hhdet_fec!P53)</f>
        <v>1.0000000000000002</v>
      </c>
      <c r="Q53" s="172">
        <f>IF(RES_hhdet_tes!Q53=0,"",RES_hhdet_tes!Q53/RES_hhdet_fec!Q53)</f>
        <v>0.99999999999999944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0.73681470947215144</v>
      </c>
      <c r="C54" s="171">
        <f>IF(RES_hhdet_tes!C54=0,"",RES_hhdet_tes!C54/RES_hhdet_fec!C54)</f>
        <v>0.74023559124890592</v>
      </c>
      <c r="D54" s="171">
        <f>IF(RES_hhdet_tes!D54=0,"",RES_hhdet_tes!D54/RES_hhdet_fec!D54)</f>
        <v>0.74140689481131805</v>
      </c>
      <c r="E54" s="171">
        <f>IF(RES_hhdet_tes!E54=0,"",RES_hhdet_tes!E54/RES_hhdet_fec!E54)</f>
        <v>0.7461843092809588</v>
      </c>
      <c r="F54" s="171">
        <f>IF(RES_hhdet_tes!F54=0,"",RES_hhdet_tes!F54/RES_hhdet_fec!F54)</f>
        <v>0.74796784456679233</v>
      </c>
      <c r="G54" s="171">
        <f>IF(RES_hhdet_tes!G54=0,"",RES_hhdet_tes!G54/RES_hhdet_fec!G54)</f>
        <v>0.75025401998825236</v>
      </c>
      <c r="H54" s="171">
        <f>IF(RES_hhdet_tes!H54=0,"",RES_hhdet_tes!H54/RES_hhdet_fec!H54)</f>
        <v>0.75325109952739566</v>
      </c>
      <c r="I54" s="171">
        <f>IF(RES_hhdet_tes!I54=0,"",RES_hhdet_tes!I54/RES_hhdet_fec!I54)</f>
        <v>0.76437197514337263</v>
      </c>
      <c r="J54" s="171">
        <f>IF(RES_hhdet_tes!J54=0,"",RES_hhdet_tes!J54/RES_hhdet_fec!J54)</f>
        <v>0.77684752889218334</v>
      </c>
      <c r="K54" s="171">
        <f>IF(RES_hhdet_tes!K54=0,"",RES_hhdet_tes!K54/RES_hhdet_fec!K54)</f>
        <v>0.78073610978868513</v>
      </c>
      <c r="L54" s="171">
        <f>IF(RES_hhdet_tes!L54=0,"",RES_hhdet_tes!L54/RES_hhdet_fec!L54)</f>
        <v>0.7864621874517459</v>
      </c>
      <c r="M54" s="171">
        <f>IF(RES_hhdet_tes!M54=0,"",RES_hhdet_tes!M54/RES_hhdet_fec!M54)</f>
        <v>0.79353451390141783</v>
      </c>
      <c r="N54" s="171">
        <f>IF(RES_hhdet_tes!N54=0,"",RES_hhdet_tes!N54/RES_hhdet_fec!N54)</f>
        <v>0.79814056630344521</v>
      </c>
      <c r="O54" s="171">
        <f>IF(RES_hhdet_tes!O54=0,"",RES_hhdet_tes!O54/RES_hhdet_fec!O54)</f>
        <v>0.80261171245394458</v>
      </c>
      <c r="P54" s="171">
        <f>IF(RES_hhdet_tes!P54=0,"",RES_hhdet_tes!P54/RES_hhdet_fec!P54)</f>
        <v>0.80857922195864662</v>
      </c>
      <c r="Q54" s="171">
        <f>IF(RES_hhdet_tes!Q54=0,"",RES_hhdet_tes!Q54/RES_hhdet_fec!Q54)</f>
        <v>0.80905531583329204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0.75590788132532338</v>
      </c>
      <c r="C55" s="170">
        <f>IF(RES_hhdet_tes!C55=0,"",RES_hhdet_tes!C55/RES_hhdet_fec!C55)</f>
        <v>0.76046659047692722</v>
      </c>
      <c r="D55" s="170">
        <f>IF(RES_hhdet_tes!D55=0,"",RES_hhdet_tes!D55/RES_hhdet_fec!D55)</f>
        <v>0.76181789164024605</v>
      </c>
      <c r="E55" s="170">
        <f>IF(RES_hhdet_tes!E55=0,"",RES_hhdet_tes!E55/RES_hhdet_fec!E55)</f>
        <v>0.76689945924588032</v>
      </c>
      <c r="F55" s="170">
        <f>IF(RES_hhdet_tes!F55=0,"",RES_hhdet_tes!F55/RES_hhdet_fec!F55)</f>
        <v>0.76905998769101491</v>
      </c>
      <c r="G55" s="170">
        <f>IF(RES_hhdet_tes!G55=0,"",RES_hhdet_tes!G55/RES_hhdet_fec!G55)</f>
        <v>0.7695642474790908</v>
      </c>
      <c r="H55" s="170">
        <f>IF(RES_hhdet_tes!H55=0,"",RES_hhdet_tes!H55/RES_hhdet_fec!H55)</f>
        <v>0.77025165618848834</v>
      </c>
      <c r="I55" s="170">
        <f>IF(RES_hhdet_tes!I55=0,"",RES_hhdet_tes!I55/RES_hhdet_fec!I55)</f>
        <v>0.78099161590477928</v>
      </c>
      <c r="J55" s="170">
        <f>IF(RES_hhdet_tes!J55=0,"",RES_hhdet_tes!J55/RES_hhdet_fec!J55)</f>
        <v>0.79007830406272062</v>
      </c>
      <c r="K55" s="170">
        <f>IF(RES_hhdet_tes!K55=0,"",RES_hhdet_tes!K55/RES_hhdet_fec!K55)</f>
        <v>0.79321381357805731</v>
      </c>
      <c r="L55" s="170">
        <f>IF(RES_hhdet_tes!L55=0,"",RES_hhdet_tes!L55/RES_hhdet_fec!L55)</f>
        <v>0.79966309173300398</v>
      </c>
      <c r="M55" s="170">
        <f>IF(RES_hhdet_tes!M55=0,"",RES_hhdet_tes!M55/RES_hhdet_fec!M55)</f>
        <v>0.80502982878736806</v>
      </c>
      <c r="N55" s="170">
        <f>IF(RES_hhdet_tes!N55=0,"",RES_hhdet_tes!N55/RES_hhdet_fec!N55)</f>
        <v>0.81166391707823637</v>
      </c>
      <c r="O55" s="170">
        <f>IF(RES_hhdet_tes!O55=0,"",RES_hhdet_tes!O55/RES_hhdet_fec!O55)</f>
        <v>0.81662570078492525</v>
      </c>
      <c r="P55" s="170">
        <f>IF(RES_hhdet_tes!P55=0,"",RES_hhdet_tes!P55/RES_hhdet_fec!P55)</f>
        <v>0.82132618155578074</v>
      </c>
      <c r="Q55" s="170">
        <f>IF(RES_hhdet_tes!Q55=0,"",RES_hhdet_tes!Q55/RES_hhdet_fec!Q55)</f>
        <v>0.82254075827793161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0.73681470947215177</v>
      </c>
      <c r="C56" s="73">
        <f>IF(RES_hhdet_tes!C56=0,"",RES_hhdet_tes!C56/RES_hhdet_fec!C56)</f>
        <v>0.74150634206197485</v>
      </c>
      <c r="D56" s="73">
        <f>IF(RES_hhdet_tes!D56=0,"",RES_hhdet_tes!D56/RES_hhdet_fec!D56)</f>
        <v>0.74290446982060832</v>
      </c>
      <c r="E56" s="73">
        <f>IF(RES_hhdet_tes!E56=0,"",RES_hhdet_tes!E56/RES_hhdet_fec!E56)</f>
        <v>0.74778679771034917</v>
      </c>
      <c r="F56" s="73">
        <f>IF(RES_hhdet_tes!F56=0,"",RES_hhdet_tes!F56/RES_hhdet_fec!F56)</f>
        <v>0.75011310022495881</v>
      </c>
      <c r="G56" s="73">
        <f>IF(RES_hhdet_tes!G56=0,"",RES_hhdet_tes!G56/RES_hhdet_fec!G56)</f>
        <v>0.75092926516705516</v>
      </c>
      <c r="H56" s="73">
        <f>IF(RES_hhdet_tes!H56=0,"",RES_hhdet_tes!H56/RES_hhdet_fec!H56)</f>
        <v>0.75189664724142147</v>
      </c>
      <c r="I56" s="73">
        <f>IF(RES_hhdet_tes!I56=0,"",RES_hhdet_tes!I56/RES_hhdet_fec!I56)</f>
        <v>0.76318494113213386</v>
      </c>
      <c r="J56" s="73">
        <f>IF(RES_hhdet_tes!J56=0,"",RES_hhdet_tes!J56/RES_hhdet_fec!J56)</f>
        <v>0.77318908371647632</v>
      </c>
      <c r="K56" s="73">
        <f>IF(RES_hhdet_tes!K56=0,"",RES_hhdet_tes!K56/RES_hhdet_fec!K56)</f>
        <v>0.77760571838095605</v>
      </c>
      <c r="L56" s="73">
        <f>IF(RES_hhdet_tes!L56=0,"",RES_hhdet_tes!L56/RES_hhdet_fec!L56)</f>
        <v>0.78528072374245106</v>
      </c>
      <c r="M56" s="73">
        <f>IF(RES_hhdet_tes!M56=0,"",RES_hhdet_tes!M56/RES_hhdet_fec!M56)</f>
        <v>0.79115913309857422</v>
      </c>
      <c r="N56" s="73">
        <f>IF(RES_hhdet_tes!N56=0,"",RES_hhdet_tes!N56/RES_hhdet_fec!N56)</f>
        <v>0.79881618252775444</v>
      </c>
      <c r="O56" s="73">
        <f>IF(RES_hhdet_tes!O56=0,"",RES_hhdet_tes!O56/RES_hhdet_fec!O56)</f>
        <v>0.80408150985688343</v>
      </c>
      <c r="P56" s="73">
        <f>IF(RES_hhdet_tes!P56=0,"",RES_hhdet_tes!P56/RES_hhdet_fec!P56)</f>
        <v>0.80911000245025122</v>
      </c>
      <c r="Q56" s="73">
        <f>IF(RES_hhdet_tes!Q56=0,"",RES_hhdet_tes!Q56/RES_hhdet_fec!Q56)</f>
        <v>0.81037859078655672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1</v>
      </c>
      <c r="D57" s="73">
        <f>IF(RES_hhdet_tes!D57=0,"",RES_hhdet_tes!D57/RES_hhdet_fec!D57)</f>
        <v>1</v>
      </c>
      <c r="E57" s="73">
        <f>IF(RES_hhdet_tes!E57=0,"",RES_hhdet_tes!E57/RES_hhdet_fec!E57)</f>
        <v>1.0000000000000004</v>
      </c>
      <c r="F57" s="73">
        <f>IF(RES_hhdet_tes!F57=0,"",RES_hhdet_tes!F57/RES_hhdet_fec!F57)</f>
        <v>1</v>
      </c>
      <c r="G57" s="73">
        <f>IF(RES_hhdet_tes!G57=0,"",RES_hhdet_tes!G57/RES_hhdet_fec!G57)</f>
        <v>1.0000000000000002</v>
      </c>
      <c r="H57" s="73">
        <f>IF(RES_hhdet_tes!H57=0,"",RES_hhdet_tes!H57/RES_hhdet_fec!H57)</f>
        <v>1</v>
      </c>
      <c r="I57" s="73">
        <f>IF(RES_hhdet_tes!I57=0,"",RES_hhdet_tes!I57/RES_hhdet_fec!I57)</f>
        <v>1</v>
      </c>
      <c r="J57" s="73">
        <f>IF(RES_hhdet_tes!J57=0,"",RES_hhdet_tes!J57/RES_hhdet_fec!J57)</f>
        <v>0.99999999999999967</v>
      </c>
      <c r="K57" s="73">
        <f>IF(RES_hhdet_tes!K57=0,"",RES_hhdet_tes!K57/RES_hhdet_fec!K57)</f>
        <v>1</v>
      </c>
      <c r="L57" s="73">
        <f>IF(RES_hhdet_tes!L57=0,"",RES_hhdet_tes!L57/RES_hhdet_fec!L57)</f>
        <v>1</v>
      </c>
      <c r="M57" s="73">
        <f>IF(RES_hhdet_tes!M57=0,"",RES_hhdet_tes!M57/RES_hhdet_fec!M57)</f>
        <v>0.99999999999999978</v>
      </c>
      <c r="N57" s="73">
        <f>IF(RES_hhdet_tes!N57=0,"",RES_hhdet_tes!N57/RES_hhdet_fec!N57)</f>
        <v>0.99999999999999967</v>
      </c>
      <c r="O57" s="73">
        <f>IF(RES_hhdet_tes!O57=0,"",RES_hhdet_tes!O57/RES_hhdet_fec!O57)</f>
        <v>1</v>
      </c>
      <c r="P57" s="73">
        <f>IF(RES_hhdet_tes!P57=0,"",RES_hhdet_tes!P57/RES_hhdet_fec!P57)</f>
        <v>1</v>
      </c>
      <c r="Q57" s="73">
        <f>IF(RES_hhdet_tes!Q57=0,"",RES_hhdet_tes!Q57/RES_hhdet_fec!Q57)</f>
        <v>0.99999999999999978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0.80492750876363506</v>
      </c>
      <c r="C58" s="169">
        <f>IF(RES_hhdet_tes!C58=0,"",RES_hhdet_tes!C58/RES_hhdet_fec!C58)</f>
        <v>0.80629356799000429</v>
      </c>
      <c r="D58" s="169">
        <f>IF(RES_hhdet_tes!D58=0,"",RES_hhdet_tes!D58/RES_hhdet_fec!D58)</f>
        <v>0.80913302188064862</v>
      </c>
      <c r="E58" s="169">
        <f>IF(RES_hhdet_tes!E58=0,"",RES_hhdet_tes!E58/RES_hhdet_fec!E58)</f>
        <v>0.81105859205528241</v>
      </c>
      <c r="F58" s="169">
        <f>IF(RES_hhdet_tes!F58=0,"",RES_hhdet_tes!F58/RES_hhdet_fec!F58)</f>
        <v>0.81627464513144676</v>
      </c>
      <c r="G58" s="169">
        <f>IF(RES_hhdet_tes!G58=0,"",RES_hhdet_tes!G58/RES_hhdet_fec!G58)</f>
        <v>0.81816113294706061</v>
      </c>
      <c r="H58" s="169">
        <f>IF(RES_hhdet_tes!H58=0,"",RES_hhdet_tes!H58/RES_hhdet_fec!H58)</f>
        <v>0.82960823969537789</v>
      </c>
      <c r="I58" s="169">
        <f>IF(RES_hhdet_tes!I58=0,"",RES_hhdet_tes!I58/RES_hhdet_fec!I58)</f>
        <v>0.8338494701035073</v>
      </c>
      <c r="J58" s="169">
        <f>IF(RES_hhdet_tes!J58=0,"",RES_hhdet_tes!J58/RES_hhdet_fec!J58)</f>
        <v>0.83564073225411406</v>
      </c>
      <c r="K58" s="169">
        <f>IF(RES_hhdet_tes!K58=0,"",RES_hhdet_tes!K58/RES_hhdet_fec!K58)</f>
        <v>0.83944898755508179</v>
      </c>
      <c r="L58" s="169">
        <f>IF(RES_hhdet_tes!L58=0,"",RES_hhdet_tes!L58/RES_hhdet_fec!L58)</f>
        <v>0.84586083876193408</v>
      </c>
      <c r="M58" s="169">
        <f>IF(RES_hhdet_tes!M58=0,"",RES_hhdet_tes!M58/RES_hhdet_fec!M58)</f>
        <v>0.84995124448517589</v>
      </c>
      <c r="N58" s="169">
        <f>IF(RES_hhdet_tes!N58=0,"",RES_hhdet_tes!N58/RES_hhdet_fec!N58)</f>
        <v>0.85217686223333655</v>
      </c>
      <c r="O58" s="169">
        <f>IF(RES_hhdet_tes!O58=0,"",RES_hhdet_tes!O58/RES_hhdet_fec!O58)</f>
        <v>0.8517208385727757</v>
      </c>
      <c r="P58" s="169">
        <f>IF(RES_hhdet_tes!P58=0,"",RES_hhdet_tes!P58/RES_hhdet_fec!P58)</f>
        <v>0.85359549861603801</v>
      </c>
      <c r="Q58" s="169">
        <f>IF(RES_hhdet_tes!Q58=0,"",RES_hhdet_tes!Q58/RES_hhdet_fec!Q58)</f>
        <v>0.85493306930436352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0.42573511089846794</v>
      </c>
      <c r="C59" s="73">
        <f>IF(RES_hhdet_tes!C59=0,"",RES_hhdet_tes!C59/RES_hhdet_fec!C59)</f>
        <v>0.44353514906133323</v>
      </c>
      <c r="D59" s="73">
        <f>IF(RES_hhdet_tes!D59=0,"",RES_hhdet_tes!D59/RES_hhdet_fec!D59)</f>
        <v>0.44459346506900099</v>
      </c>
      <c r="E59" s="73">
        <f>IF(RES_hhdet_tes!E59=0,"",RES_hhdet_tes!E59/RES_hhdet_fec!E59)</f>
        <v>0.44787803112683833</v>
      </c>
      <c r="F59" s="73">
        <f>IF(RES_hhdet_tes!F59=0,"",RES_hhdet_tes!F59/RES_hhdet_fec!F59)</f>
        <v>0.44990996968897135</v>
      </c>
      <c r="G59" s="73">
        <f>IF(RES_hhdet_tes!G59=0,"",RES_hhdet_tes!G59/RES_hhdet_fec!G59)</f>
        <v>0.45249860501189415</v>
      </c>
      <c r="H59" s="73">
        <f>IF(RES_hhdet_tes!H59=0,"",RES_hhdet_tes!H59/RES_hhdet_fec!H59)</f>
        <v>0.46082943799498277</v>
      </c>
      <c r="I59" s="73">
        <f>IF(RES_hhdet_tes!I59=0,"",RES_hhdet_tes!I59/RES_hhdet_fec!I59)</f>
        <v>0.46487293370107535</v>
      </c>
      <c r="J59" s="73">
        <f>IF(RES_hhdet_tes!J59=0,"",RES_hhdet_tes!J59/RES_hhdet_fec!J59)</f>
        <v>0.46753553582019253</v>
      </c>
      <c r="K59" s="73">
        <f>IF(RES_hhdet_tes!K59=0,"",RES_hhdet_tes!K59/RES_hhdet_fec!K59)</f>
        <v>0.47088525100682821</v>
      </c>
      <c r="L59" s="73">
        <f>IF(RES_hhdet_tes!L59=0,"",RES_hhdet_tes!L59/RES_hhdet_fec!L59)</f>
        <v>0.47432761790503364</v>
      </c>
      <c r="M59" s="73">
        <f>IF(RES_hhdet_tes!M59=0,"",RES_hhdet_tes!M59/RES_hhdet_fec!M59)</f>
        <v>0.47524325198382922</v>
      </c>
      <c r="N59" s="73">
        <f>IF(RES_hhdet_tes!N59=0,"",RES_hhdet_tes!N59/RES_hhdet_fec!N59)</f>
        <v>0.47568088675637965</v>
      </c>
      <c r="O59" s="73">
        <f>IF(RES_hhdet_tes!O59=0,"",RES_hhdet_tes!O59/RES_hhdet_fec!O59)</f>
        <v>0.47882175341061506</v>
      </c>
      <c r="P59" s="73">
        <f>IF(RES_hhdet_tes!P59=0,"",RES_hhdet_tes!P59/RES_hhdet_fec!P59)</f>
        <v>0.47898001714911548</v>
      </c>
      <c r="Q59" s="73">
        <f>IF(RES_hhdet_tes!Q59=0,"",RES_hhdet_tes!Q59/RES_hhdet_fec!Q59)</f>
        <v>0.48125052424106313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0.80930655112259564</v>
      </c>
      <c r="C60" s="65">
        <f>IF(RES_hhdet_tes!C60=0,"",RES_hhdet_tes!C60/RES_hhdet_fec!C60)</f>
        <v>0.81496840511697166</v>
      </c>
      <c r="D60" s="65">
        <f>IF(RES_hhdet_tes!D60=0,"",RES_hhdet_tes!D60/RES_hhdet_fec!D60)</f>
        <v>0.81760282033951337</v>
      </c>
      <c r="E60" s="65">
        <f>IF(RES_hhdet_tes!E60=0,"",RES_hhdet_tes!E60/RES_hhdet_fec!E60)</f>
        <v>0.82159393542351355</v>
      </c>
      <c r="F60" s="65">
        <f>IF(RES_hhdet_tes!F60=0,"",RES_hhdet_tes!F60/RES_hhdet_fec!F60)</f>
        <v>0.82428432137843455</v>
      </c>
      <c r="G60" s="65">
        <f>IF(RES_hhdet_tes!G60=0,"",RES_hhdet_tes!G60/RES_hhdet_fec!G60)</f>
        <v>0.82814325790922716</v>
      </c>
      <c r="H60" s="65">
        <f>IF(RES_hhdet_tes!H60=0,"",RES_hhdet_tes!H60/RES_hhdet_fec!H60)</f>
        <v>0.83289804943654522</v>
      </c>
      <c r="I60" s="65">
        <f>IF(RES_hhdet_tes!I60=0,"",RES_hhdet_tes!I60/RES_hhdet_fec!I60)</f>
        <v>0.83923984185101663</v>
      </c>
      <c r="J60" s="65">
        <f>IF(RES_hhdet_tes!J60=0,"",RES_hhdet_tes!J60/RES_hhdet_fec!J60)</f>
        <v>0.84465944852234254</v>
      </c>
      <c r="K60" s="65">
        <f>IF(RES_hhdet_tes!K60=0,"",RES_hhdet_tes!K60/RES_hhdet_fec!K60)</f>
        <v>0.8496476757978263</v>
      </c>
      <c r="L60" s="65">
        <f>IF(RES_hhdet_tes!L60=0,"",RES_hhdet_tes!L60/RES_hhdet_fec!L60)</f>
        <v>0.85192219578040163</v>
      </c>
      <c r="M60" s="65">
        <f>IF(RES_hhdet_tes!M60=0,"",RES_hhdet_tes!M60/RES_hhdet_fec!M60)</f>
        <v>0.85478143914442606</v>
      </c>
      <c r="N60" s="65">
        <f>IF(RES_hhdet_tes!N60=0,"",RES_hhdet_tes!N60/RES_hhdet_fec!N60)</f>
        <v>0.8557076151803914</v>
      </c>
      <c r="O60" s="65">
        <f>IF(RES_hhdet_tes!O60=0,"",RES_hhdet_tes!O60/RES_hhdet_fec!O60)</f>
        <v>0.85717912286125131</v>
      </c>
      <c r="P60" s="65">
        <f>IF(RES_hhdet_tes!P60=0,"",RES_hhdet_tes!P60/RES_hhdet_fec!P60)</f>
        <v>0.85913354270800257</v>
      </c>
      <c r="Q60" s="65">
        <f>IF(RES_hhdet_tes!Q60=0,"",RES_hhdet_tes!Q60/RES_hhdet_fec!Q60)</f>
        <v>0.86242063578500661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0.66159145035147149</v>
      </c>
      <c r="C62" s="175">
        <f>IF(RES_hhdet_tes!C62=0,"",RES_hhdet_tes!C62/RES_hhdet_fec!C62)</f>
        <v>0.66281115978119254</v>
      </c>
      <c r="D62" s="175">
        <f>IF(RES_hhdet_tes!D62=0,"",RES_hhdet_tes!D62/RES_hhdet_fec!D62)</f>
        <v>0.66567714342900985</v>
      </c>
      <c r="E62" s="175">
        <f>IF(RES_hhdet_tes!E62=0,"",RES_hhdet_tes!E62/RES_hhdet_fec!E62)</f>
        <v>0.66748460659019615</v>
      </c>
      <c r="F62" s="175">
        <f>IF(RES_hhdet_tes!F62=0,"",RES_hhdet_tes!F62/RES_hhdet_fec!F62)</f>
        <v>0.6699009122171109</v>
      </c>
      <c r="G62" s="175">
        <f>IF(RES_hhdet_tes!G62=0,"",RES_hhdet_tes!G62/RES_hhdet_fec!G62)</f>
        <v>0.67283583687594251</v>
      </c>
      <c r="H62" s="175">
        <f>IF(RES_hhdet_tes!H62=0,"",RES_hhdet_tes!H62/RES_hhdet_fec!H62)</f>
        <v>0.67852973950852025</v>
      </c>
      <c r="I62" s="175">
        <f>IF(RES_hhdet_tes!I62=0,"",RES_hhdet_tes!I62/RES_hhdet_fec!I62)</f>
        <v>0.68046379013272396</v>
      </c>
      <c r="J62" s="175">
        <f>IF(RES_hhdet_tes!J62=0,"",RES_hhdet_tes!J62/RES_hhdet_fec!J62)</f>
        <v>0.68228943384486906</v>
      </c>
      <c r="K62" s="175">
        <f>IF(RES_hhdet_tes!K62=0,"",RES_hhdet_tes!K62/RES_hhdet_fec!K62)</f>
        <v>0.68756246840537172</v>
      </c>
      <c r="L62" s="175">
        <f>IF(RES_hhdet_tes!L62=0,"",RES_hhdet_tes!L62/RES_hhdet_fec!L62)</f>
        <v>0.69224170357036052</v>
      </c>
      <c r="M62" s="175">
        <f>IF(RES_hhdet_tes!M62=0,"",RES_hhdet_tes!M62/RES_hhdet_fec!M62)</f>
        <v>0.69889566231038547</v>
      </c>
      <c r="N62" s="175">
        <f>IF(RES_hhdet_tes!N62=0,"",RES_hhdet_tes!N62/RES_hhdet_fec!N62)</f>
        <v>0.70055098327682275</v>
      </c>
      <c r="O62" s="175">
        <f>IF(RES_hhdet_tes!O62=0,"",RES_hhdet_tes!O62/RES_hhdet_fec!O62)</f>
        <v>0.7003598872294704</v>
      </c>
      <c r="P62" s="175">
        <f>IF(RES_hhdet_tes!P62=0,"",RES_hhdet_tes!P62/RES_hhdet_fec!P62)</f>
        <v>0.70024509325801498</v>
      </c>
      <c r="Q62" s="175">
        <f>IF(RES_hhdet_tes!Q62=0,"",RES_hhdet_tes!Q62/RES_hhdet_fec!Q62)</f>
        <v>0.70188777429292504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0.67544169858499103</v>
      </c>
      <c r="C63" s="169">
        <f>IF(RES_hhdet_tes!C63=0,"",RES_hhdet_tes!C63/RES_hhdet_fec!C63)</f>
        <v>0.67549512426289282</v>
      </c>
      <c r="D63" s="169">
        <f>IF(RES_hhdet_tes!D63=0,"",RES_hhdet_tes!D63/RES_hhdet_fec!D63)</f>
        <v>0.6789116537011004</v>
      </c>
      <c r="E63" s="169">
        <f>IF(RES_hhdet_tes!E63=0,"",RES_hhdet_tes!E63/RES_hhdet_fec!E63)</f>
        <v>0.68052360528929901</v>
      </c>
      <c r="F63" s="169">
        <f>IF(RES_hhdet_tes!F63=0,"",RES_hhdet_tes!F63/RES_hhdet_fec!F63)</f>
        <v>0.6843436133593489</v>
      </c>
      <c r="G63" s="169">
        <f>IF(RES_hhdet_tes!G63=0,"",RES_hhdet_tes!G63/RES_hhdet_fec!G63)</f>
        <v>0.68800933630671357</v>
      </c>
      <c r="H63" s="169">
        <f>IF(RES_hhdet_tes!H63=0,"",RES_hhdet_tes!H63/RES_hhdet_fec!H63)</f>
        <v>0.69399291131795238</v>
      </c>
      <c r="I63" s="169">
        <f>IF(RES_hhdet_tes!I63=0,"",RES_hhdet_tes!I63/RES_hhdet_fec!I63)</f>
        <v>0.69612817156480422</v>
      </c>
      <c r="J63" s="169">
        <f>IF(RES_hhdet_tes!J63=0,"",RES_hhdet_tes!J63/RES_hhdet_fec!J63)</f>
        <v>0.69872316066864315</v>
      </c>
      <c r="K63" s="169">
        <f>IF(RES_hhdet_tes!K63=0,"",RES_hhdet_tes!K63/RES_hhdet_fec!K63)</f>
        <v>0.70376930259508141</v>
      </c>
      <c r="L63" s="169">
        <f>IF(RES_hhdet_tes!L63=0,"",RES_hhdet_tes!L63/RES_hhdet_fec!L63)</f>
        <v>0.70693265191137011</v>
      </c>
      <c r="M63" s="169">
        <f>IF(RES_hhdet_tes!M63=0,"",RES_hhdet_tes!M63/RES_hhdet_fec!M63)</f>
        <v>0.71685441201272615</v>
      </c>
      <c r="N63" s="169">
        <f>IF(RES_hhdet_tes!N63=0,"",RES_hhdet_tes!N63/RES_hhdet_fec!N63)</f>
        <v>0.71738107999453649</v>
      </c>
      <c r="O63" s="169">
        <f>IF(RES_hhdet_tes!O63=0,"",RES_hhdet_tes!O63/RES_hhdet_fec!O63)</f>
        <v>0.7182671201027816</v>
      </c>
      <c r="P63" s="169">
        <f>IF(RES_hhdet_tes!P63=0,"",RES_hhdet_tes!P63/RES_hhdet_fec!P63)</f>
        <v>0.71790360217603755</v>
      </c>
      <c r="Q63" s="169">
        <f>IF(RES_hhdet_tes!Q63=0,"",RES_hhdet_tes!Q63/RES_hhdet_fec!Q63)</f>
        <v>0.71972411571782435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0.66911423605952514</v>
      </c>
      <c r="C64" s="73">
        <f>IF(RES_hhdet_tes!C64=0,"",RES_hhdet_tes!C64/RES_hhdet_fec!C64)</f>
        <v>0.67127751347397979</v>
      </c>
      <c r="D64" s="73">
        <f>IF(RES_hhdet_tes!D64=0,"",RES_hhdet_tes!D64/RES_hhdet_fec!D64)</f>
        <v>0.67464185239512597</v>
      </c>
      <c r="E64" s="73">
        <f>IF(RES_hhdet_tes!E64=0,"",RES_hhdet_tes!E64/RES_hhdet_fec!E64)</f>
        <v>0.67633442622340767</v>
      </c>
      <c r="F64" s="73">
        <f>IF(RES_hhdet_tes!F64=0,"",RES_hhdet_tes!F64/RES_hhdet_fec!F64)</f>
        <v>0.68005128796723247</v>
      </c>
      <c r="G64" s="73">
        <f>IF(RES_hhdet_tes!G64=0,"",RES_hhdet_tes!G64/RES_hhdet_fec!G64)</f>
        <v>0.68295663927637473</v>
      </c>
      <c r="H64" s="73">
        <f>IF(RES_hhdet_tes!H64=0,"",RES_hhdet_tes!H64/RES_hhdet_fec!H64)</f>
        <v>0.68892805789583866</v>
      </c>
      <c r="I64" s="73">
        <f>IF(RES_hhdet_tes!I64=0,"",RES_hhdet_tes!I64/RES_hhdet_fec!I64)</f>
        <v>0.69256677466741401</v>
      </c>
      <c r="J64" s="73">
        <f>IF(RES_hhdet_tes!J64=0,"",RES_hhdet_tes!J64/RES_hhdet_fec!J64)</f>
        <v>0.69502295272892189</v>
      </c>
      <c r="K64" s="73">
        <f>IF(RES_hhdet_tes!K64=0,"",RES_hhdet_tes!K64/RES_hhdet_fec!K64)</f>
        <v>0.69783909895740426</v>
      </c>
      <c r="L64" s="73">
        <f>IF(RES_hhdet_tes!L64=0,"",RES_hhdet_tes!L64/RES_hhdet_fec!L64)</f>
        <v>0.7005769004015211</v>
      </c>
      <c r="M64" s="73">
        <f>IF(RES_hhdet_tes!M64=0,"",RES_hhdet_tes!M64/RES_hhdet_fec!M64)</f>
        <v>0.7093600705403148</v>
      </c>
      <c r="N64" s="73">
        <f>IF(RES_hhdet_tes!N64=0,"",RES_hhdet_tes!N64/RES_hhdet_fec!N64)</f>
        <v>0.70945575003674821</v>
      </c>
      <c r="O64" s="73">
        <f>IF(RES_hhdet_tes!O64=0,"",RES_hhdet_tes!O64/RES_hhdet_fec!O64)</f>
        <v>0.71080018074036955</v>
      </c>
      <c r="P64" s="73">
        <f>IF(RES_hhdet_tes!P64=0,"",RES_hhdet_tes!P64/RES_hhdet_fec!P64)</f>
        <v>0.71119836309290674</v>
      </c>
      <c r="Q64" s="73">
        <f>IF(RES_hhdet_tes!Q64=0,"",RES_hhdet_tes!Q64/RES_hhdet_fec!Q64)</f>
        <v>0.71211450328528736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1.0000000000000002</v>
      </c>
      <c r="D65" s="73">
        <f>IF(RES_hhdet_tes!D65=0,"",RES_hhdet_tes!D65/RES_hhdet_fec!D65)</f>
        <v>0.99999999999999967</v>
      </c>
      <c r="E65" s="73">
        <f>IF(RES_hhdet_tes!E65=0,"",RES_hhdet_tes!E65/RES_hhdet_fec!E65)</f>
        <v>1.0000000000000002</v>
      </c>
      <c r="F65" s="73">
        <f>IF(RES_hhdet_tes!F65=0,"",RES_hhdet_tes!F65/RES_hhdet_fec!F65)</f>
        <v>1</v>
      </c>
      <c r="G65" s="73">
        <f>IF(RES_hhdet_tes!G65=0,"",RES_hhdet_tes!G65/RES_hhdet_fec!G65)</f>
        <v>0.99999999999999989</v>
      </c>
      <c r="H65" s="73">
        <f>IF(RES_hhdet_tes!H65=0,"",RES_hhdet_tes!H65/RES_hhdet_fec!H65)</f>
        <v>1.0000000000000004</v>
      </c>
      <c r="I65" s="73">
        <f>IF(RES_hhdet_tes!I65=0,"",RES_hhdet_tes!I65/RES_hhdet_fec!I65)</f>
        <v>1</v>
      </c>
      <c r="J65" s="73">
        <f>IF(RES_hhdet_tes!J65=0,"",RES_hhdet_tes!J65/RES_hhdet_fec!J65)</f>
        <v>1.0000000000000002</v>
      </c>
      <c r="K65" s="73">
        <f>IF(RES_hhdet_tes!K65=0,"",RES_hhdet_tes!K65/RES_hhdet_fec!K65)</f>
        <v>1</v>
      </c>
      <c r="L65" s="73">
        <f>IF(RES_hhdet_tes!L65=0,"",RES_hhdet_tes!L65/RES_hhdet_fec!L65)</f>
        <v>1.0000000000000002</v>
      </c>
      <c r="M65" s="73">
        <f>IF(RES_hhdet_tes!M65=0,"",RES_hhdet_tes!M65/RES_hhdet_fec!M65)</f>
        <v>0.99999999999999967</v>
      </c>
      <c r="N65" s="73">
        <f>IF(RES_hhdet_tes!N65=0,"",RES_hhdet_tes!N65/RES_hhdet_fec!N65)</f>
        <v>1.0000000000000004</v>
      </c>
      <c r="O65" s="73">
        <f>IF(RES_hhdet_tes!O65=0,"",RES_hhdet_tes!O65/RES_hhdet_fec!O65)</f>
        <v>1.0000000000000004</v>
      </c>
      <c r="P65" s="73">
        <f>IF(RES_hhdet_tes!P65=0,"",RES_hhdet_tes!P65/RES_hhdet_fec!P65)</f>
        <v>1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1.6649769017640403</v>
      </c>
      <c r="C66" s="169">
        <f>IF(RES_hhdet_tes!C66=0,"",RES_hhdet_tes!C66/RES_hhdet_fec!C66)</f>
        <v>1.7191281944226027</v>
      </c>
      <c r="D66" s="169">
        <f>IF(RES_hhdet_tes!D66=0,"",RES_hhdet_tes!D66/RES_hhdet_fec!D66)</f>
        <v>1.7720225808019245</v>
      </c>
      <c r="E66" s="169">
        <f>IF(RES_hhdet_tes!E66=0,"",RES_hhdet_tes!E66/RES_hhdet_fec!E66)</f>
        <v>1.8054365057512565</v>
      </c>
      <c r="F66" s="169">
        <f>IF(RES_hhdet_tes!F66=0,"",RES_hhdet_tes!F66/RES_hhdet_fec!F66)</f>
        <v>1.850345005436379</v>
      </c>
      <c r="G66" s="169">
        <f>IF(RES_hhdet_tes!G66=0,"",RES_hhdet_tes!G66/RES_hhdet_fec!G66)</f>
        <v>1.8963852685604941</v>
      </c>
      <c r="H66" s="169">
        <f>IF(RES_hhdet_tes!H66=0,"",RES_hhdet_tes!H66/RES_hhdet_fec!H66)</f>
        <v>2.0296385029951742</v>
      </c>
      <c r="I66" s="169">
        <f>IF(RES_hhdet_tes!I66=0,"",RES_hhdet_tes!I66/RES_hhdet_fec!I66)</f>
        <v>2.1482530905327946</v>
      </c>
      <c r="J66" s="169">
        <f>IF(RES_hhdet_tes!J66=0,"",RES_hhdet_tes!J66/RES_hhdet_fec!J66)</f>
        <v>2.2802865155497751</v>
      </c>
      <c r="K66" s="169">
        <f>IF(RES_hhdet_tes!K66=0,"",RES_hhdet_tes!K66/RES_hhdet_fec!K66)</f>
        <v>2.4030706070598122</v>
      </c>
      <c r="L66" s="169">
        <f>IF(RES_hhdet_tes!L66=0,"",RES_hhdet_tes!L66/RES_hhdet_fec!L66)</f>
        <v>2.5923987781164035</v>
      </c>
      <c r="M66" s="169">
        <f>IF(RES_hhdet_tes!M66=0,"",RES_hhdet_tes!M66/RES_hhdet_fec!M66)</f>
        <v>2.6855269697381492</v>
      </c>
      <c r="N66" s="169">
        <f>IF(RES_hhdet_tes!N66=0,"",RES_hhdet_tes!N66/RES_hhdet_fec!N66)</f>
        <v>2.8020064549900696</v>
      </c>
      <c r="O66" s="169">
        <f>IF(RES_hhdet_tes!O66=0,"",RES_hhdet_tes!O66/RES_hhdet_fec!O66)</f>
        <v>2.923513374961856</v>
      </c>
      <c r="P66" s="169">
        <f>IF(RES_hhdet_tes!P66=0,"",RES_hhdet_tes!P66/RES_hhdet_fec!P66)</f>
        <v>3.1328701667810059</v>
      </c>
      <c r="Q66" s="169">
        <f>IF(RES_hhdet_tes!Q66=0,"",RES_hhdet_tes!Q66/RES_hhdet_fec!Q66)</f>
        <v>3.2966861716788962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1.6649769017640403</v>
      </c>
      <c r="C67" s="73">
        <f>IF(RES_hhdet_tes!C67=0,"",RES_hhdet_tes!C67/RES_hhdet_fec!C67)</f>
        <v>1.7191281944226027</v>
      </c>
      <c r="D67" s="73">
        <f>IF(RES_hhdet_tes!D67=0,"",RES_hhdet_tes!D67/RES_hhdet_fec!D67)</f>
        <v>1.7720225808019245</v>
      </c>
      <c r="E67" s="73">
        <f>IF(RES_hhdet_tes!E67=0,"",RES_hhdet_tes!E67/RES_hhdet_fec!E67)</f>
        <v>1.8054365057512565</v>
      </c>
      <c r="F67" s="73">
        <f>IF(RES_hhdet_tes!F67=0,"",RES_hhdet_tes!F67/RES_hhdet_fec!F67)</f>
        <v>1.850345005436379</v>
      </c>
      <c r="G67" s="73">
        <f>IF(RES_hhdet_tes!G67=0,"",RES_hhdet_tes!G67/RES_hhdet_fec!G67)</f>
        <v>1.8963852685604941</v>
      </c>
      <c r="H67" s="73">
        <f>IF(RES_hhdet_tes!H67=0,"",RES_hhdet_tes!H67/RES_hhdet_fec!H67)</f>
        <v>2.0296385029951742</v>
      </c>
      <c r="I67" s="73">
        <f>IF(RES_hhdet_tes!I67=0,"",RES_hhdet_tes!I67/RES_hhdet_fec!I67)</f>
        <v>2.1482530905327946</v>
      </c>
      <c r="J67" s="73">
        <f>IF(RES_hhdet_tes!J67=0,"",RES_hhdet_tes!J67/RES_hhdet_fec!J67)</f>
        <v>2.2802865155497751</v>
      </c>
      <c r="K67" s="73">
        <f>IF(RES_hhdet_tes!K67=0,"",RES_hhdet_tes!K67/RES_hhdet_fec!K67)</f>
        <v>2.4030706070598122</v>
      </c>
      <c r="L67" s="73">
        <f>IF(RES_hhdet_tes!L67=0,"",RES_hhdet_tes!L67/RES_hhdet_fec!L67)</f>
        <v>2.5923987781164035</v>
      </c>
      <c r="M67" s="73">
        <f>IF(RES_hhdet_tes!M67=0,"",RES_hhdet_tes!M67/RES_hhdet_fec!M67)</f>
        <v>2.6855269697381492</v>
      </c>
      <c r="N67" s="73">
        <f>IF(RES_hhdet_tes!N67=0,"",RES_hhdet_tes!N67/RES_hhdet_fec!N67)</f>
        <v>2.8020064549900696</v>
      </c>
      <c r="O67" s="73">
        <f>IF(RES_hhdet_tes!O67=0,"",RES_hhdet_tes!O67/RES_hhdet_fec!O67)</f>
        <v>2.923513374961856</v>
      </c>
      <c r="P67" s="73">
        <f>IF(RES_hhdet_tes!P67=0,"",RES_hhdet_tes!P67/RES_hhdet_fec!P67)</f>
        <v>3.1328701667810059</v>
      </c>
      <c r="Q67" s="73">
        <f>IF(RES_hhdet_tes!Q67=0,"",RES_hhdet_tes!Q67/RES_hhdet_fec!Q67)</f>
        <v>3.2966861716788962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0.62907348412094566</v>
      </c>
      <c r="C68" s="169">
        <f>IF(RES_hhdet_tes!C68=0,"",RES_hhdet_tes!C68/RES_hhdet_fec!C68)</f>
        <v>0.62857661575262269</v>
      </c>
      <c r="D68" s="169">
        <f>IF(RES_hhdet_tes!D68=0,"",RES_hhdet_tes!D68/RES_hhdet_fec!D68)</f>
        <v>0.62901877601520739</v>
      </c>
      <c r="E68" s="169">
        <f>IF(RES_hhdet_tes!E68=0,"",RES_hhdet_tes!E68/RES_hhdet_fec!E68)</f>
        <v>0.63064231628781964</v>
      </c>
      <c r="F68" s="169">
        <f>IF(RES_hhdet_tes!F68=0,"",RES_hhdet_tes!F68/RES_hhdet_fec!F68)</f>
        <v>0.6307180982118572</v>
      </c>
      <c r="G68" s="169">
        <f>IF(RES_hhdet_tes!G68=0,"",RES_hhdet_tes!G68/RES_hhdet_fec!G68)</f>
        <v>0.63274879167872922</v>
      </c>
      <c r="H68" s="169">
        <f>IF(RES_hhdet_tes!H68=0,"",RES_hhdet_tes!H68/RES_hhdet_fec!H68)</f>
        <v>0.63566783006649752</v>
      </c>
      <c r="I68" s="169">
        <f>IF(RES_hhdet_tes!I68=0,"",RES_hhdet_tes!I68/RES_hhdet_fec!I68)</f>
        <v>0.63672272887563608</v>
      </c>
      <c r="J68" s="169">
        <f>IF(RES_hhdet_tes!J68=0,"",RES_hhdet_tes!J68/RES_hhdet_fec!J68)</f>
        <v>0.63732973550255922</v>
      </c>
      <c r="K68" s="169">
        <f>IF(RES_hhdet_tes!K68=0,"",RES_hhdet_tes!K68/RES_hhdet_fec!K68)</f>
        <v>0.63927301028691585</v>
      </c>
      <c r="L68" s="169">
        <f>IF(RES_hhdet_tes!L68=0,"",RES_hhdet_tes!L68/RES_hhdet_fec!L68)</f>
        <v>0.64168295019604127</v>
      </c>
      <c r="M68" s="169">
        <f>IF(RES_hhdet_tes!M68=0,"",RES_hhdet_tes!M68/RES_hhdet_fec!M68)</f>
        <v>0.64826831534757257</v>
      </c>
      <c r="N68" s="169">
        <f>IF(RES_hhdet_tes!N68=0,"",RES_hhdet_tes!N68/RES_hhdet_fec!N68)</f>
        <v>0.64827042706547411</v>
      </c>
      <c r="O68" s="169">
        <f>IF(RES_hhdet_tes!O68=0,"",RES_hhdet_tes!O68/RES_hhdet_fec!O68)</f>
        <v>0.64831109223504246</v>
      </c>
      <c r="P68" s="169">
        <f>IF(RES_hhdet_tes!P68=0,"",RES_hhdet_tes!P68/RES_hhdet_fec!P68)</f>
        <v>0.64917712540841133</v>
      </c>
      <c r="Q68" s="169">
        <f>IF(RES_hhdet_tes!Q68=0,"",RES_hhdet_tes!Q68/RES_hhdet_fec!Q68)</f>
        <v>0.65021933586697211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0.60066416533055866</v>
      </c>
      <c r="C69" s="174">
        <f>IF(RES_hhdet_tes!C69=0,"",RES_hhdet_tes!C69/RES_hhdet_fec!C69)</f>
        <v>0.60307052102848968</v>
      </c>
      <c r="D69" s="174">
        <f>IF(RES_hhdet_tes!D69=0,"",RES_hhdet_tes!D69/RES_hhdet_fec!D69)</f>
        <v>0.60651222714123076</v>
      </c>
      <c r="E69" s="174">
        <f>IF(RES_hhdet_tes!E69=0,"",RES_hhdet_tes!E69/RES_hhdet_fec!E69)</f>
        <v>0.60799622872650472</v>
      </c>
      <c r="F69" s="174">
        <f>IF(RES_hhdet_tes!F69=0,"",RES_hhdet_tes!F69/RES_hhdet_fec!F69)</f>
        <v>0.61190111604533692</v>
      </c>
      <c r="G69" s="174">
        <f>IF(RES_hhdet_tes!G69=0,"",RES_hhdet_tes!G69/RES_hhdet_fec!G69)</f>
        <v>0.61452230593231549</v>
      </c>
      <c r="H69" s="174">
        <f>IF(RES_hhdet_tes!H69=0,"",RES_hhdet_tes!H69/RES_hhdet_fec!H69)</f>
        <v>0.61993298797682195</v>
      </c>
      <c r="I69" s="174">
        <f>IF(RES_hhdet_tes!I69=0,"",RES_hhdet_tes!I69/RES_hhdet_fec!I69)</f>
        <v>0.62324251922134977</v>
      </c>
      <c r="J69" s="174">
        <f>IF(RES_hhdet_tes!J69=0,"",RES_hhdet_tes!J69/RES_hhdet_fec!J69)</f>
        <v>0.6254331781724215</v>
      </c>
      <c r="K69" s="174">
        <f>IF(RES_hhdet_tes!K69=0,"",RES_hhdet_tes!K69/RES_hhdet_fec!K69)</f>
        <v>0.62779965800072479</v>
      </c>
      <c r="L69" s="174">
        <f>IF(RES_hhdet_tes!L69=0,"",RES_hhdet_tes!L69/RES_hhdet_fec!L69)</f>
        <v>0.62990453661169388</v>
      </c>
      <c r="M69" s="174">
        <f>IF(RES_hhdet_tes!M69=0,"",RES_hhdet_tes!M69/RES_hhdet_fec!M69)</f>
        <v>0.6373141538185535</v>
      </c>
      <c r="N69" s="174">
        <f>IF(RES_hhdet_tes!N69=0,"",RES_hhdet_tes!N69/RES_hhdet_fec!N69)</f>
        <v>0.63737285844498726</v>
      </c>
      <c r="O69" s="174">
        <f>IF(RES_hhdet_tes!O69=0,"",RES_hhdet_tes!O69/RES_hhdet_fec!O69)</f>
        <v>0.63841796670156059</v>
      </c>
      <c r="P69" s="174">
        <f>IF(RES_hhdet_tes!P69=0,"",RES_hhdet_tes!P69/RES_hhdet_fec!P69)</f>
        <v>0.63879433963301535</v>
      </c>
      <c r="Q69" s="174">
        <f>IF(RES_hhdet_tes!Q69=0,"",RES_hhdet_tes!Q69/RES_hhdet_fec!Q69)</f>
        <v>0.63965134675663171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0.62564937759030803</v>
      </c>
      <c r="C70" s="174">
        <f>IF(RES_hhdet_tes!C70=0,"",RES_hhdet_tes!C70/RES_hhdet_fec!C70)</f>
        <v>0.62987757134223954</v>
      </c>
      <c r="D70" s="174">
        <f>IF(RES_hhdet_tes!D70=0,"",RES_hhdet_tes!D70/RES_hhdet_fec!D70)</f>
        <v>0.63510831897179876</v>
      </c>
      <c r="E70" s="174">
        <f>IF(RES_hhdet_tes!E70=0,"",RES_hhdet_tes!E70/RES_hhdet_fec!E70)</f>
        <v>0.63737982398020976</v>
      </c>
      <c r="F70" s="174">
        <f>IF(RES_hhdet_tes!F70=0,"",RES_hhdet_tes!F70/RES_hhdet_fec!F70)</f>
        <v>0.64344809608793563</v>
      </c>
      <c r="G70" s="174">
        <f>IF(RES_hhdet_tes!G70=0,"",RES_hhdet_tes!G70/RES_hhdet_fec!G70)</f>
        <v>0.6495990561331586</v>
      </c>
      <c r="H70" s="174">
        <f>IF(RES_hhdet_tes!H70=0,"",RES_hhdet_tes!H70/RES_hhdet_fec!H70)</f>
        <v>0.65903196016886845</v>
      </c>
      <c r="I70" s="174">
        <f>IF(RES_hhdet_tes!I70=0,"",RES_hhdet_tes!I70/RES_hhdet_fec!I70)</f>
        <v>0.66150558215863764</v>
      </c>
      <c r="J70" s="174">
        <f>IF(RES_hhdet_tes!J70=0,"",RES_hhdet_tes!J70/RES_hhdet_fec!J70)</f>
        <v>0.66467849104769239</v>
      </c>
      <c r="K70" s="174">
        <f>IF(RES_hhdet_tes!K70=0,"",RES_hhdet_tes!K70/RES_hhdet_fec!K70)</f>
        <v>0.66606913250953081</v>
      </c>
      <c r="L70" s="174">
        <f>IF(RES_hhdet_tes!L70=0,"",RES_hhdet_tes!L70/RES_hhdet_fec!L70)</f>
        <v>0.66867195086722309</v>
      </c>
      <c r="M70" s="174">
        <f>IF(RES_hhdet_tes!M70=0,"",RES_hhdet_tes!M70/RES_hhdet_fec!M70)</f>
        <v>0.6697214368810358</v>
      </c>
      <c r="N70" s="174">
        <f>IF(RES_hhdet_tes!N70=0,"",RES_hhdet_tes!N70/RES_hhdet_fec!N70)</f>
        <v>0.67059676958416781</v>
      </c>
      <c r="O70" s="174">
        <f>IF(RES_hhdet_tes!O70=0,"",RES_hhdet_tes!O70/RES_hhdet_fec!O70)</f>
        <v>0.67122747550410855</v>
      </c>
      <c r="P70" s="174">
        <f>IF(RES_hhdet_tes!P70=0,"",RES_hhdet_tes!P70/RES_hhdet_fec!P70)</f>
        <v>0.67245420308506898</v>
      </c>
      <c r="Q70" s="174">
        <f>IF(RES_hhdet_tes!Q70=0,"",RES_hhdet_tes!Q70/RES_hhdet_fec!Q70)</f>
        <v>0.67326435677748619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0.60066416533055866</v>
      </c>
      <c r="C71" s="173">
        <f>IF(RES_hhdet_tes!C71=0,"",RES_hhdet_tes!C71/RES_hhdet_fec!C71)</f>
        <v>0.60495075584773439</v>
      </c>
      <c r="D71" s="173">
        <f>IF(RES_hhdet_tes!D71=0,"",RES_hhdet_tes!D71/RES_hhdet_fec!D71)</f>
        <v>0.61053477820280089</v>
      </c>
      <c r="E71" s="173">
        <f>IF(RES_hhdet_tes!E71=0,"",RES_hhdet_tes!E71/RES_hhdet_fec!E71)</f>
        <v>0.61226819683384093</v>
      </c>
      <c r="F71" s="173">
        <f>IF(RES_hhdet_tes!F71=0,"",RES_hhdet_tes!F71/RES_hhdet_fec!F71)</f>
        <v>0.61875711633022623</v>
      </c>
      <c r="G71" s="173">
        <f>IF(RES_hhdet_tes!G71=0,"",RES_hhdet_tes!G71/RES_hhdet_fec!G71)</f>
        <v>0.6251590961080592</v>
      </c>
      <c r="H71" s="173">
        <f>IF(RES_hhdet_tes!H71=0,"",RES_hhdet_tes!H71/RES_hhdet_fec!H71)</f>
        <v>0.63507087589916789</v>
      </c>
      <c r="I71" s="173">
        <f>IF(RES_hhdet_tes!I71=0,"",RES_hhdet_tes!I71/RES_hhdet_fec!I71)</f>
        <v>0.63779921665853456</v>
      </c>
      <c r="J71" s="173">
        <f>IF(RES_hhdet_tes!J71=0,"",RES_hhdet_tes!J71/RES_hhdet_fec!J71)</f>
        <v>0.64073892484118022</v>
      </c>
      <c r="K71" s="173">
        <f>IF(RES_hhdet_tes!K71=0,"",RES_hhdet_tes!K71/RES_hhdet_fec!K71)</f>
        <v>0.64204778792200723</v>
      </c>
      <c r="L71" s="173">
        <f>IF(RES_hhdet_tes!L71=0,"",RES_hhdet_tes!L71/RES_hhdet_fec!L71)</f>
        <v>0.64464968660610789</v>
      </c>
      <c r="M71" s="173">
        <f>IF(RES_hhdet_tes!M71=0,"",RES_hhdet_tes!M71/RES_hhdet_fec!M71)</f>
        <v>0.64569181959637822</v>
      </c>
      <c r="N71" s="173">
        <f>IF(RES_hhdet_tes!N71=0,"",RES_hhdet_tes!N71/RES_hhdet_fec!N71)</f>
        <v>0.64677455932896966</v>
      </c>
      <c r="O71" s="173">
        <f>IF(RES_hhdet_tes!O71=0,"",RES_hhdet_tes!O71/RES_hhdet_fec!O71)</f>
        <v>0.64734672781363412</v>
      </c>
      <c r="P71" s="173">
        <f>IF(RES_hhdet_tes!P71=0,"",RES_hhdet_tes!P71/RES_hhdet_fec!P71)</f>
        <v>0.64863083835324875</v>
      </c>
      <c r="Q71" s="173">
        <f>IF(RES_hhdet_tes!Q71=0,"",RES_hhdet_tes!Q71/RES_hhdet_fec!Q71)</f>
        <v>0.64946114907760821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</v>
      </c>
      <c r="D72" s="172">
        <f>IF(RES_hhdet_tes!D72=0,"",RES_hhdet_tes!D72/RES_hhdet_fec!D72)</f>
        <v>0.99999999999999956</v>
      </c>
      <c r="E72" s="172">
        <f>IF(RES_hhdet_tes!E72=0,"",RES_hhdet_tes!E72/RES_hhdet_fec!E72)</f>
        <v>1.0000000000000004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0.99999999999999978</v>
      </c>
      <c r="H72" s="172">
        <f>IF(RES_hhdet_tes!H72=0,"",RES_hhdet_tes!H72/RES_hhdet_fec!H72)</f>
        <v>1</v>
      </c>
      <c r="I72" s="172">
        <f>IF(RES_hhdet_tes!I72=0,"",RES_hhdet_tes!I72/RES_hhdet_fec!I72)</f>
        <v>1.0000000000000002</v>
      </c>
      <c r="J72" s="172">
        <f>IF(RES_hhdet_tes!J72=0,"",RES_hhdet_tes!J72/RES_hhdet_fec!J72)</f>
        <v>1.0000000000000002</v>
      </c>
      <c r="K72" s="172">
        <f>IF(RES_hhdet_tes!K72=0,"",RES_hhdet_tes!K72/RES_hhdet_fec!K72)</f>
        <v>1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1.0000000000000002</v>
      </c>
      <c r="O72" s="172">
        <f>IF(RES_hhdet_tes!O72=0,"",RES_hhdet_tes!O72/RES_hhdet_fec!O72)</f>
        <v>1</v>
      </c>
      <c r="P72" s="172">
        <f>IF(RES_hhdet_tes!P72=0,"",RES_hhdet_tes!P72/RES_hhdet_fec!P72)</f>
        <v>1.0000000000000002</v>
      </c>
      <c r="Q72" s="172">
        <f>IF(RES_hhdet_tes!Q72=0,"",RES_hhdet_tes!Q72/RES_hhdet_fec!Q72)</f>
        <v>0.99999999999999967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0.73681470947215177</v>
      </c>
      <c r="C73" s="171">
        <f>IF(RES_hhdet_tes!C73=0,"",RES_hhdet_tes!C73/RES_hhdet_fec!C73)</f>
        <v>0.73859610619013871</v>
      </c>
      <c r="D73" s="171">
        <f>IF(RES_hhdet_tes!D73=0,"",RES_hhdet_tes!D73/RES_hhdet_fec!D73)</f>
        <v>0.74167529565127022</v>
      </c>
      <c r="E73" s="171">
        <f>IF(RES_hhdet_tes!E73=0,"",RES_hhdet_tes!E73/RES_hhdet_fec!E73)</f>
        <v>0.74604725940803096</v>
      </c>
      <c r="F73" s="171">
        <f>IF(RES_hhdet_tes!F73=0,"",RES_hhdet_tes!F73/RES_hhdet_fec!F73)</f>
        <v>0.7492520684131122</v>
      </c>
      <c r="G73" s="171">
        <f>IF(RES_hhdet_tes!G73=0,"",RES_hhdet_tes!G73/RES_hhdet_fec!G73)</f>
        <v>0.75472676746646883</v>
      </c>
      <c r="H73" s="171">
        <f>IF(RES_hhdet_tes!H73=0,"",RES_hhdet_tes!H73/RES_hhdet_fec!H73)</f>
        <v>0.76350268103317254</v>
      </c>
      <c r="I73" s="171">
        <f>IF(RES_hhdet_tes!I73=0,"",RES_hhdet_tes!I73/RES_hhdet_fec!I73)</f>
        <v>0.77213366325669486</v>
      </c>
      <c r="J73" s="171">
        <f>IF(RES_hhdet_tes!J73=0,"",RES_hhdet_tes!J73/RES_hhdet_fec!J73)</f>
        <v>0.77694578844684659</v>
      </c>
      <c r="K73" s="171">
        <f>IF(RES_hhdet_tes!K73=0,"",RES_hhdet_tes!K73/RES_hhdet_fec!K73)</f>
        <v>0.78088241577663342</v>
      </c>
      <c r="L73" s="171">
        <f>IF(RES_hhdet_tes!L73=0,"",RES_hhdet_tes!L73/RES_hhdet_fec!L73)</f>
        <v>0.78479311690018783</v>
      </c>
      <c r="M73" s="171">
        <f>IF(RES_hhdet_tes!M73=0,"",RES_hhdet_tes!M73/RES_hhdet_fec!M73)</f>
        <v>0.78850770167464634</v>
      </c>
      <c r="N73" s="171">
        <f>IF(RES_hhdet_tes!N73=0,"",RES_hhdet_tes!N73/RES_hhdet_fec!N73)</f>
        <v>0.7890080757900011</v>
      </c>
      <c r="O73" s="171">
        <f>IF(RES_hhdet_tes!O73=0,"",RES_hhdet_tes!O73/RES_hhdet_fec!O73)</f>
        <v>0.79057546818811819</v>
      </c>
      <c r="P73" s="171">
        <f>IF(RES_hhdet_tes!P73=0,"",RES_hhdet_tes!P73/RES_hhdet_fec!P73)</f>
        <v>0.80068864885263658</v>
      </c>
      <c r="Q73" s="171">
        <f>IF(RES_hhdet_tes!Q73=0,"",RES_hhdet_tes!Q73/RES_hhdet_fec!Q73)</f>
        <v>0.80792257170161019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0.75590788132532349</v>
      </c>
      <c r="C74" s="170">
        <f>IF(RES_hhdet_tes!C74=0,"",RES_hhdet_tes!C74/RES_hhdet_fec!C74)</f>
        <v>0.757769817463392</v>
      </c>
      <c r="D74" s="170">
        <f>IF(RES_hhdet_tes!D74=0,"",RES_hhdet_tes!D74/RES_hhdet_fec!D74)</f>
        <v>0.76070594972578653</v>
      </c>
      <c r="E74" s="170">
        <f>IF(RES_hhdet_tes!E74=0,"",RES_hhdet_tes!E74/RES_hhdet_fec!E74)</f>
        <v>0.76550248604776283</v>
      </c>
      <c r="F74" s="170">
        <f>IF(RES_hhdet_tes!F74=0,"",RES_hhdet_tes!F74/RES_hhdet_fec!F74)</f>
        <v>0.76850821608402686</v>
      </c>
      <c r="G74" s="170">
        <f>IF(RES_hhdet_tes!G74=0,"",RES_hhdet_tes!G74/RES_hhdet_fec!G74)</f>
        <v>0.77685061923731424</v>
      </c>
      <c r="H74" s="170">
        <f>IF(RES_hhdet_tes!H74=0,"",RES_hhdet_tes!H74/RES_hhdet_fec!H74)</f>
        <v>0.78785554642223055</v>
      </c>
      <c r="I74" s="170">
        <f>IF(RES_hhdet_tes!I74=0,"",RES_hhdet_tes!I74/RES_hhdet_fec!I74)</f>
        <v>0.79608580260755546</v>
      </c>
      <c r="J74" s="170">
        <f>IF(RES_hhdet_tes!J74=0,"",RES_hhdet_tes!J74/RES_hhdet_fec!J74)</f>
        <v>0.7976753844361858</v>
      </c>
      <c r="K74" s="170">
        <f>IF(RES_hhdet_tes!K74=0,"",RES_hhdet_tes!K74/RES_hhdet_fec!K74)</f>
        <v>0.80019436560565271</v>
      </c>
      <c r="L74" s="170">
        <f>IF(RES_hhdet_tes!L74=0,"",RES_hhdet_tes!L74/RES_hhdet_fec!L74)</f>
        <v>0.80373518143649469</v>
      </c>
      <c r="M74" s="170">
        <f>IF(RES_hhdet_tes!M74=0,"",RES_hhdet_tes!M74/RES_hhdet_fec!M74)</f>
        <v>0.80562252894395281</v>
      </c>
      <c r="N74" s="170">
        <f>IF(RES_hhdet_tes!N74=0,"",RES_hhdet_tes!N74/RES_hhdet_fec!N74)</f>
        <v>0.80509017542141081</v>
      </c>
      <c r="O74" s="170">
        <f>IF(RES_hhdet_tes!O74=0,"",RES_hhdet_tes!O74/RES_hhdet_fec!O74)</f>
        <v>0.80550534413269903</v>
      </c>
      <c r="P74" s="170">
        <f>IF(RES_hhdet_tes!P74=0,"",RES_hhdet_tes!P74/RES_hhdet_fec!P74)</f>
        <v>0.81553271972203867</v>
      </c>
      <c r="Q74" s="170">
        <f>IF(RES_hhdet_tes!Q74=0,"",RES_hhdet_tes!Q74/RES_hhdet_fec!Q74)</f>
        <v>0.82079684575100531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0.73681470947215177</v>
      </c>
      <c r="C75" s="73">
        <f>IF(RES_hhdet_tes!C75=0,"",RES_hhdet_tes!C75/RES_hhdet_fec!C75)</f>
        <v>0.73859610619013871</v>
      </c>
      <c r="D75" s="73">
        <f>IF(RES_hhdet_tes!D75=0,"",RES_hhdet_tes!D75/RES_hhdet_fec!D75)</f>
        <v>0.74170423149038556</v>
      </c>
      <c r="E75" s="73">
        <f>IF(RES_hhdet_tes!E75=0,"",RES_hhdet_tes!E75/RES_hhdet_fec!E75)</f>
        <v>0.74627528219575556</v>
      </c>
      <c r="F75" s="73">
        <f>IF(RES_hhdet_tes!F75=0,"",RES_hhdet_tes!F75/RES_hhdet_fec!F75)</f>
        <v>0.7495160599161983</v>
      </c>
      <c r="G75" s="73">
        <f>IF(RES_hhdet_tes!G75=0,"",RES_hhdet_tes!G75/RES_hhdet_fec!G75)</f>
        <v>0.75880487452121581</v>
      </c>
      <c r="H75" s="73">
        <f>IF(RES_hhdet_tes!H75=0,"",RES_hhdet_tes!H75/RES_hhdet_fec!H75)</f>
        <v>0.77090694396925608</v>
      </c>
      <c r="I75" s="73">
        <f>IF(RES_hhdet_tes!I75=0,"",RES_hhdet_tes!I75/RES_hhdet_fec!I75)</f>
        <v>0.77950637433820869</v>
      </c>
      <c r="J75" s="73">
        <f>IF(RES_hhdet_tes!J75=0,"",RES_hhdet_tes!J75/RES_hhdet_fec!J75)</f>
        <v>0.78139738611652965</v>
      </c>
      <c r="K75" s="73">
        <f>IF(RES_hhdet_tes!K75=0,"",RES_hhdet_tes!K75/RES_hhdet_fec!K75)</f>
        <v>0.7851131582169697</v>
      </c>
      <c r="L75" s="73">
        <f>IF(RES_hhdet_tes!L75=0,"",RES_hhdet_tes!L75/RES_hhdet_fec!L75)</f>
        <v>0.7896451524518332</v>
      </c>
      <c r="M75" s="73">
        <f>IF(RES_hhdet_tes!M75=0,"",RES_hhdet_tes!M75/RES_hhdet_fec!M75)</f>
        <v>0.79179399951810847</v>
      </c>
      <c r="N75" s="73">
        <f>IF(RES_hhdet_tes!N75=0,"",RES_hhdet_tes!N75/RES_hhdet_fec!N75)</f>
        <v>0.79179399951810847</v>
      </c>
      <c r="O75" s="73">
        <f>IF(RES_hhdet_tes!O75=0,"",RES_hhdet_tes!O75/RES_hhdet_fec!O75)</f>
        <v>0.79220043658498618</v>
      </c>
      <c r="P75" s="73">
        <f>IF(RES_hhdet_tes!P75=0,"",RES_hhdet_tes!P75/RES_hhdet_fec!P75)</f>
        <v>0.80292043352024678</v>
      </c>
      <c r="Q75" s="73">
        <f>IF(RES_hhdet_tes!Q75=0,"",RES_hhdet_tes!Q75/RES_hhdet_fec!Q75)</f>
        <v>0.80851515923071438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1.0000000000000002</v>
      </c>
      <c r="C76" s="73">
        <f>IF(RES_hhdet_tes!C76=0,"",RES_hhdet_tes!C76/RES_hhdet_fec!C76)</f>
        <v>1.0000000000000002</v>
      </c>
      <c r="D76" s="73">
        <f>IF(RES_hhdet_tes!D76=0,"",RES_hhdet_tes!D76/RES_hhdet_fec!D76)</f>
        <v>1</v>
      </c>
      <c r="E76" s="73">
        <f>IF(RES_hhdet_tes!E76=0,"",RES_hhdet_tes!E76/RES_hhdet_fec!E76)</f>
        <v>0.99999999999999956</v>
      </c>
      <c r="F76" s="73">
        <f>IF(RES_hhdet_tes!F76=0,"",RES_hhdet_tes!F76/RES_hhdet_fec!F76)</f>
        <v>1</v>
      </c>
      <c r="G76" s="73">
        <f>IF(RES_hhdet_tes!G76=0,"",RES_hhdet_tes!G76/RES_hhdet_fec!G76)</f>
        <v>1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1.0000000000000004</v>
      </c>
      <c r="L76" s="73">
        <f>IF(RES_hhdet_tes!L76=0,"",RES_hhdet_tes!L76/RES_hhdet_fec!L76)</f>
        <v>0.99999999999999978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1.0000000000000004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0.54158310680499977</v>
      </c>
      <c r="C77" s="169">
        <f>IF(RES_hhdet_tes!C77=0,"",RES_hhdet_tes!C77/RES_hhdet_fec!C77)</f>
        <v>0.53974125855784172</v>
      </c>
      <c r="D77" s="169">
        <f>IF(RES_hhdet_tes!D77=0,"",RES_hhdet_tes!D77/RES_hhdet_fec!D77)</f>
        <v>0.54002489956623945</v>
      </c>
      <c r="E77" s="169">
        <f>IF(RES_hhdet_tes!E77=0,"",RES_hhdet_tes!E77/RES_hhdet_fec!E77)</f>
        <v>0.54433071884465156</v>
      </c>
      <c r="F77" s="169">
        <f>IF(RES_hhdet_tes!F77=0,"",RES_hhdet_tes!F77/RES_hhdet_fec!F77)</f>
        <v>0.543937264533357</v>
      </c>
      <c r="G77" s="169">
        <f>IF(RES_hhdet_tes!G77=0,"",RES_hhdet_tes!G77/RES_hhdet_fec!G77)</f>
        <v>0.54356414828350796</v>
      </c>
      <c r="H77" s="169">
        <f>IF(RES_hhdet_tes!H77=0,"",RES_hhdet_tes!H77/RES_hhdet_fec!H77)</f>
        <v>0.55011577328410366</v>
      </c>
      <c r="I77" s="169">
        <f>IF(RES_hhdet_tes!I77=0,"",RES_hhdet_tes!I77/RES_hhdet_fec!I77)</f>
        <v>0.54963773162052454</v>
      </c>
      <c r="J77" s="169">
        <f>IF(RES_hhdet_tes!J77=0,"",RES_hhdet_tes!J77/RES_hhdet_fec!J77)</f>
        <v>0.55116970864449288</v>
      </c>
      <c r="K77" s="169">
        <f>IF(RES_hhdet_tes!K77=0,"",RES_hhdet_tes!K77/RES_hhdet_fec!K77)</f>
        <v>0.555643167201051</v>
      </c>
      <c r="L77" s="169">
        <f>IF(RES_hhdet_tes!L77=0,"",RES_hhdet_tes!L77/RES_hhdet_fec!L77)</f>
        <v>0.55910800085331047</v>
      </c>
      <c r="M77" s="169">
        <f>IF(RES_hhdet_tes!M77=0,"",RES_hhdet_tes!M77/RES_hhdet_fec!M77)</f>
        <v>0.55633135630954045</v>
      </c>
      <c r="N77" s="169">
        <f>IF(RES_hhdet_tes!N77=0,"",RES_hhdet_tes!N77/RES_hhdet_fec!N77)</f>
        <v>0.55671673602520833</v>
      </c>
      <c r="O77" s="169">
        <f>IF(RES_hhdet_tes!O77=0,"",RES_hhdet_tes!O77/RES_hhdet_fec!O77)</f>
        <v>0.55413618212836535</v>
      </c>
      <c r="P77" s="169">
        <f>IF(RES_hhdet_tes!P77=0,"",RES_hhdet_tes!P77/RES_hhdet_fec!P77)</f>
        <v>0.55621910797380381</v>
      </c>
      <c r="Q77" s="169">
        <f>IF(RES_hhdet_tes!Q77=0,"",RES_hhdet_tes!Q77/RES_hhdet_fec!Q77)</f>
        <v>0.55943638760988601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0.45848396558296534</v>
      </c>
      <c r="C78" s="73">
        <f>IF(RES_hhdet_tes!C78=0,"",RES_hhdet_tes!C78/RES_hhdet_fec!C78)</f>
        <v>0.46590351748812492</v>
      </c>
      <c r="D78" s="73">
        <f>IF(RES_hhdet_tes!D78=0,"",RES_hhdet_tes!D78/RES_hhdet_fec!D78)</f>
        <v>0.47404044221437114</v>
      </c>
      <c r="E78" s="73">
        <f>IF(RES_hhdet_tes!E78=0,"",RES_hhdet_tes!E78/RES_hhdet_fec!E78)</f>
        <v>0.47861687106170109</v>
      </c>
      <c r="F78" s="73">
        <f>IF(RES_hhdet_tes!F78=0,"",RES_hhdet_tes!F78/RES_hhdet_fec!F78)</f>
        <v>0.48584096157628448</v>
      </c>
      <c r="G78" s="73">
        <f>IF(RES_hhdet_tes!G78=0,"",RES_hhdet_tes!G78/RES_hhdet_fec!G78)</f>
        <v>0.49167190238449637</v>
      </c>
      <c r="H78" s="73">
        <f>IF(RES_hhdet_tes!H78=0,"",RES_hhdet_tes!H78/RES_hhdet_fec!H78)</f>
        <v>0.49843995496823712</v>
      </c>
      <c r="I78" s="73">
        <f>IF(RES_hhdet_tes!I78=0,"",RES_hhdet_tes!I78/RES_hhdet_fec!I78)</f>
        <v>0.50350983580058462</v>
      </c>
      <c r="J78" s="73">
        <f>IF(RES_hhdet_tes!J78=0,"",RES_hhdet_tes!J78/RES_hhdet_fec!J78)</f>
        <v>0.50762369061825985</v>
      </c>
      <c r="K78" s="73">
        <f>IF(RES_hhdet_tes!K78=0,"",RES_hhdet_tes!K78/RES_hhdet_fec!K78)</f>
        <v>0.51041792972718325</v>
      </c>
      <c r="L78" s="73">
        <f>IF(RES_hhdet_tes!L78=0,"",RES_hhdet_tes!L78/RES_hhdet_fec!L78)</f>
        <v>0.51367355220307476</v>
      </c>
      <c r="M78" s="73">
        <f>IF(RES_hhdet_tes!M78=0,"",RES_hhdet_tes!M78/RES_hhdet_fec!M78)</f>
        <v>0.51578322721329994</v>
      </c>
      <c r="N78" s="73">
        <f>IF(RES_hhdet_tes!N78=0,"",RES_hhdet_tes!N78/RES_hhdet_fec!N78)</f>
        <v>0.51579019981105623</v>
      </c>
      <c r="O78" s="73">
        <f>IF(RES_hhdet_tes!O78=0,"",RES_hhdet_tes!O78/RES_hhdet_fec!O78)</f>
        <v>0.51766127761813152</v>
      </c>
      <c r="P78" s="73">
        <f>IF(RES_hhdet_tes!P78=0,"",RES_hhdet_tes!P78/RES_hhdet_fec!P78)</f>
        <v>0.52314009231329495</v>
      </c>
      <c r="Q78" s="73">
        <f>IF(RES_hhdet_tes!Q78=0,"",RES_hhdet_tes!Q78/RES_hhdet_fec!Q78)</f>
        <v>0.52721462935336372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0.80930655112259564</v>
      </c>
      <c r="C79" s="65">
        <f>IF(RES_hhdet_tes!C79=0,"",RES_hhdet_tes!C79/RES_hhdet_fec!C79)</f>
        <v>0.81181159747152154</v>
      </c>
      <c r="D79" s="65">
        <f>IF(RES_hhdet_tes!D79=0,"",RES_hhdet_tes!D79/RES_hhdet_fec!D79)</f>
        <v>0.81579866016617875</v>
      </c>
      <c r="E79" s="65">
        <f>IF(RES_hhdet_tes!E79=0,"",RES_hhdet_tes!E79/RES_hhdet_fec!E79)</f>
        <v>0.82017946900320471</v>
      </c>
      <c r="F79" s="65">
        <f>IF(RES_hhdet_tes!F79=0,"",RES_hhdet_tes!F79/RES_hhdet_fec!F79)</f>
        <v>0.8242990153474834</v>
      </c>
      <c r="G79" s="65">
        <f>IF(RES_hhdet_tes!G79=0,"",RES_hhdet_tes!G79/RES_hhdet_fec!G79)</f>
        <v>0.82814403673791703</v>
      </c>
      <c r="H79" s="65">
        <f>IF(RES_hhdet_tes!H79=0,"",RES_hhdet_tes!H79/RES_hhdet_fec!H79)</f>
        <v>0.83637151277513222</v>
      </c>
      <c r="I79" s="65">
        <f>IF(RES_hhdet_tes!I79=0,"",RES_hhdet_tes!I79/RES_hhdet_fec!I79)</f>
        <v>0.84157108989920038</v>
      </c>
      <c r="J79" s="65">
        <f>IF(RES_hhdet_tes!J79=0,"",RES_hhdet_tes!J79/RES_hhdet_fec!J79)</f>
        <v>0.84717596063085077</v>
      </c>
      <c r="K79" s="65">
        <f>IF(RES_hhdet_tes!K79=0,"",RES_hhdet_tes!K79/RES_hhdet_fec!K79)</f>
        <v>0.84905305241281592</v>
      </c>
      <c r="L79" s="65">
        <f>IF(RES_hhdet_tes!L79=0,"",RES_hhdet_tes!L79/RES_hhdet_fec!L79)</f>
        <v>0.85141096405691286</v>
      </c>
      <c r="M79" s="65">
        <f>IF(RES_hhdet_tes!M79=0,"",RES_hhdet_tes!M79/RES_hhdet_fec!M79)</f>
        <v>0.85407567869781409</v>
      </c>
      <c r="N79" s="65">
        <f>IF(RES_hhdet_tes!N79=0,"",RES_hhdet_tes!N79/RES_hhdet_fec!N79)</f>
        <v>0.85417296493853356</v>
      </c>
      <c r="O79" s="65">
        <f>IF(RES_hhdet_tes!O79=0,"",RES_hhdet_tes!O79/RES_hhdet_fec!O79)</f>
        <v>0.85488397304085439</v>
      </c>
      <c r="P79" s="65">
        <f>IF(RES_hhdet_tes!P79=0,"",RES_hhdet_tes!P79/RES_hhdet_fec!P79)</f>
        <v>0.85852603867772403</v>
      </c>
      <c r="Q79" s="65">
        <f>IF(RES_hhdet_tes!Q79=0,"",RES_hhdet_tes!Q79/RES_hhdet_fec!Q79)</f>
        <v>0.86131217385791736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0.53201744667148176</v>
      </c>
      <c r="C81" s="175">
        <f>IF(RES_hhdet_tes!C81=0,"",RES_hhdet_tes!C81/RES_hhdet_fec!C81)</f>
        <v>0.53391888730258918</v>
      </c>
      <c r="D81" s="175">
        <f>IF(RES_hhdet_tes!D81=0,"",RES_hhdet_tes!D81/RES_hhdet_fec!D81)</f>
        <v>0.53934221229226686</v>
      </c>
      <c r="E81" s="175">
        <f>IF(RES_hhdet_tes!E81=0,"",RES_hhdet_tes!E81/RES_hhdet_fec!E81)</f>
        <v>0.54395665423920503</v>
      </c>
      <c r="F81" s="175">
        <f>IF(RES_hhdet_tes!F81=0,"",RES_hhdet_tes!F81/RES_hhdet_fec!F81)</f>
        <v>0.55241769573928345</v>
      </c>
      <c r="G81" s="175">
        <f>IF(RES_hhdet_tes!G81=0,"",RES_hhdet_tes!G81/RES_hhdet_fec!G81)</f>
        <v>0.55875369949579023</v>
      </c>
      <c r="H81" s="175">
        <f>IF(RES_hhdet_tes!H81=0,"",RES_hhdet_tes!H81/RES_hhdet_fec!H81)</f>
        <v>0.56512653805935686</v>
      </c>
      <c r="I81" s="175">
        <f>IF(RES_hhdet_tes!I81=0,"",RES_hhdet_tes!I81/RES_hhdet_fec!I81)</f>
        <v>0.56911009460606266</v>
      </c>
      <c r="J81" s="175">
        <f>IF(RES_hhdet_tes!J81=0,"",RES_hhdet_tes!J81/RES_hhdet_fec!J81)</f>
        <v>0.5799364520051058</v>
      </c>
      <c r="K81" s="175">
        <f>IF(RES_hhdet_tes!K81=0,"",RES_hhdet_tes!K81/RES_hhdet_fec!K81)</f>
        <v>0.58619735497742764</v>
      </c>
      <c r="L81" s="175">
        <f>IF(RES_hhdet_tes!L81=0,"",RES_hhdet_tes!L81/RES_hhdet_fec!L81)</f>
        <v>0.59121516174170019</v>
      </c>
      <c r="M81" s="175">
        <f>IF(RES_hhdet_tes!M81=0,"",RES_hhdet_tes!M81/RES_hhdet_fec!M81)</f>
        <v>0.59713009146330898</v>
      </c>
      <c r="N81" s="175">
        <f>IF(RES_hhdet_tes!N81=0,"",RES_hhdet_tes!N81/RES_hhdet_fec!N81)</f>
        <v>0.60195675195565679</v>
      </c>
      <c r="O81" s="175">
        <f>IF(RES_hhdet_tes!O81=0,"",RES_hhdet_tes!O81/RES_hhdet_fec!O81)</f>
        <v>0.60637774735160588</v>
      </c>
      <c r="P81" s="175">
        <f>IF(RES_hhdet_tes!P81=0,"",RES_hhdet_tes!P81/RES_hhdet_fec!P81)</f>
        <v>0.61021194036412763</v>
      </c>
      <c r="Q81" s="175">
        <f>IF(RES_hhdet_tes!Q81=0,"",RES_hhdet_tes!Q81/RES_hhdet_fec!Q81)</f>
        <v>0.61472755364492659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0.52145568230534978</v>
      </c>
      <c r="C82" s="169">
        <f>IF(RES_hhdet_tes!C82=0,"",RES_hhdet_tes!C82/RES_hhdet_fec!C82)</f>
        <v>0.52523780493493688</v>
      </c>
      <c r="D82" s="169">
        <f>IF(RES_hhdet_tes!D82=0,"",RES_hhdet_tes!D82/RES_hhdet_fec!D82)</f>
        <v>0.5316023222393419</v>
      </c>
      <c r="E82" s="169">
        <f>IF(RES_hhdet_tes!E82=0,"",RES_hhdet_tes!E82/RES_hhdet_fec!E82)</f>
        <v>0.53658875288308516</v>
      </c>
      <c r="F82" s="169">
        <f>IF(RES_hhdet_tes!F82=0,"",RES_hhdet_tes!F82/RES_hhdet_fec!F82)</f>
        <v>0.54557799818555242</v>
      </c>
      <c r="G82" s="169">
        <f>IF(RES_hhdet_tes!G82=0,"",RES_hhdet_tes!G82/RES_hhdet_fec!G82)</f>
        <v>0.5521698729789265</v>
      </c>
      <c r="H82" s="169">
        <f>IF(RES_hhdet_tes!H82=0,"",RES_hhdet_tes!H82/RES_hhdet_fec!H82)</f>
        <v>0.55854616293858539</v>
      </c>
      <c r="I82" s="169">
        <f>IF(RES_hhdet_tes!I82=0,"",RES_hhdet_tes!I82/RES_hhdet_fec!I82)</f>
        <v>0.56314035611071156</v>
      </c>
      <c r="J82" s="169">
        <f>IF(RES_hhdet_tes!J82=0,"",RES_hhdet_tes!J82/RES_hhdet_fec!J82)</f>
        <v>0.57443200547903772</v>
      </c>
      <c r="K82" s="169">
        <f>IF(RES_hhdet_tes!K82=0,"",RES_hhdet_tes!K82/RES_hhdet_fec!K82)</f>
        <v>0.58092854367839375</v>
      </c>
      <c r="L82" s="169">
        <f>IF(RES_hhdet_tes!L82=0,"",RES_hhdet_tes!L82/RES_hhdet_fec!L82)</f>
        <v>0.58624443150593264</v>
      </c>
      <c r="M82" s="169">
        <f>IF(RES_hhdet_tes!M82=0,"",RES_hhdet_tes!M82/RES_hhdet_fec!M82)</f>
        <v>0.59187163102582341</v>
      </c>
      <c r="N82" s="169">
        <f>IF(RES_hhdet_tes!N82=0,"",RES_hhdet_tes!N82/RES_hhdet_fec!N82)</f>
        <v>0.59703134532429414</v>
      </c>
      <c r="O82" s="169">
        <f>IF(RES_hhdet_tes!O82=0,"",RES_hhdet_tes!O82/RES_hhdet_fec!O82)</f>
        <v>0.60159097066957024</v>
      </c>
      <c r="P82" s="169">
        <f>IF(RES_hhdet_tes!P82=0,"",RES_hhdet_tes!P82/RES_hhdet_fec!P82)</f>
        <v>0.60642575064766113</v>
      </c>
      <c r="Q82" s="169">
        <f>IF(RES_hhdet_tes!Q82=0,"",RES_hhdet_tes!Q82/RES_hhdet_fec!Q82)</f>
        <v>0.61186517955388386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0.51856353294613233</v>
      </c>
      <c r="C83" s="73">
        <f>IF(RES_hhdet_tes!C83=0,"",RES_hhdet_tes!C83/RES_hhdet_fec!C83)</f>
        <v>0.52331364418166293</v>
      </c>
      <c r="D83" s="73">
        <f>IF(RES_hhdet_tes!D83=0,"",RES_hhdet_tes!D83/RES_hhdet_fec!D83)</f>
        <v>0.52964631471133783</v>
      </c>
      <c r="E83" s="73">
        <f>IF(RES_hhdet_tes!E83=0,"",RES_hhdet_tes!E83/RES_hhdet_fec!E83)</f>
        <v>0.53466725987640362</v>
      </c>
      <c r="F83" s="73">
        <f>IF(RES_hhdet_tes!F83=0,"",RES_hhdet_tes!F83/RES_hhdet_fec!F83)</f>
        <v>0.54360222559075366</v>
      </c>
      <c r="G83" s="73">
        <f>IF(RES_hhdet_tes!G83=0,"",RES_hhdet_tes!G83/RES_hhdet_fec!G83)</f>
        <v>0.54983429885851831</v>
      </c>
      <c r="H83" s="73">
        <f>IF(RES_hhdet_tes!H83=0,"",RES_hhdet_tes!H83/RES_hhdet_fec!H83)</f>
        <v>0.55618662291605703</v>
      </c>
      <c r="I83" s="73">
        <f>IF(RES_hhdet_tes!I83=0,"",RES_hhdet_tes!I83/RES_hhdet_fec!I83)</f>
        <v>0.5614799876142087</v>
      </c>
      <c r="J83" s="73">
        <f>IF(RES_hhdet_tes!J83=0,"",RES_hhdet_tes!J83/RES_hhdet_fec!J83)</f>
        <v>0.57270924705420134</v>
      </c>
      <c r="K83" s="73">
        <f>IF(RES_hhdet_tes!K83=0,"",RES_hhdet_tes!K83/RES_hhdet_fec!K83)</f>
        <v>0.57814837192369184</v>
      </c>
      <c r="L83" s="73">
        <f>IF(RES_hhdet_tes!L83=0,"",RES_hhdet_tes!L83/RES_hhdet_fec!L83)</f>
        <v>0.58325625046518526</v>
      </c>
      <c r="M83" s="73">
        <f>IF(RES_hhdet_tes!M83=0,"",RES_hhdet_tes!M83/RES_hhdet_fec!M83)</f>
        <v>0.58828816061203004</v>
      </c>
      <c r="N83" s="73">
        <f>IF(RES_hhdet_tes!N83=0,"",RES_hhdet_tes!N83/RES_hhdet_fec!N83)</f>
        <v>0.59325161346121225</v>
      </c>
      <c r="O83" s="73">
        <f>IF(RES_hhdet_tes!O83=0,"",RES_hhdet_tes!O83/RES_hhdet_fec!O83)</f>
        <v>0.59803731774625124</v>
      </c>
      <c r="P83" s="73">
        <f>IF(RES_hhdet_tes!P83=0,"",RES_hhdet_tes!P83/RES_hhdet_fec!P83)</f>
        <v>0.6032517192808633</v>
      </c>
      <c r="Q83" s="73">
        <f>IF(RES_hhdet_tes!Q83=0,"",RES_hhdet_tes!Q83/RES_hhdet_fec!Q83)</f>
        <v>0.60826468485629159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1.0000000000000002</v>
      </c>
      <c r="C84" s="73">
        <f>IF(RES_hhdet_tes!C84=0,"",RES_hhdet_tes!C84/RES_hhdet_fec!C84)</f>
        <v>1.0000000000000004</v>
      </c>
      <c r="D84" s="73">
        <f>IF(RES_hhdet_tes!D84=0,"",RES_hhdet_tes!D84/RES_hhdet_fec!D84)</f>
        <v>0.99999999999999967</v>
      </c>
      <c r="E84" s="73">
        <f>IF(RES_hhdet_tes!E84=0,"",RES_hhdet_tes!E84/RES_hhdet_fec!E84)</f>
        <v>1</v>
      </c>
      <c r="F84" s="73">
        <f>IF(RES_hhdet_tes!F84=0,"",RES_hhdet_tes!F84/RES_hhdet_fec!F84)</f>
        <v>1.0000000000000002</v>
      </c>
      <c r="G84" s="73">
        <f>IF(RES_hhdet_tes!G84=0,"",RES_hhdet_tes!G84/RES_hhdet_fec!G84)</f>
        <v>0.99999999999999967</v>
      </c>
      <c r="H84" s="73">
        <f>IF(RES_hhdet_tes!H84=0,"",RES_hhdet_tes!H84/RES_hhdet_fec!H84)</f>
        <v>0.99999999999999967</v>
      </c>
      <c r="I84" s="73">
        <f>IF(RES_hhdet_tes!I84=0,"",RES_hhdet_tes!I84/RES_hhdet_fec!I84)</f>
        <v>0.99999999999999967</v>
      </c>
      <c r="J84" s="73">
        <f>IF(RES_hhdet_tes!J84=0,"",RES_hhdet_tes!J84/RES_hhdet_fec!J84)</f>
        <v>0.99999999999999978</v>
      </c>
      <c r="K84" s="73">
        <f>IF(RES_hhdet_tes!K84=0,"",RES_hhdet_tes!K84/RES_hhdet_fec!K84)</f>
        <v>1</v>
      </c>
      <c r="L84" s="73">
        <f>IF(RES_hhdet_tes!L84=0,"",RES_hhdet_tes!L84/RES_hhdet_fec!L84)</f>
        <v>1</v>
      </c>
      <c r="M84" s="73">
        <f>IF(RES_hhdet_tes!M84=0,"",RES_hhdet_tes!M84/RES_hhdet_fec!M84)</f>
        <v>1.0000000000000004</v>
      </c>
      <c r="N84" s="73">
        <f>IF(RES_hhdet_tes!N84=0,"",RES_hhdet_tes!N84/RES_hhdet_fec!N84)</f>
        <v>1.0000000000000002</v>
      </c>
      <c r="O84" s="73">
        <f>IF(RES_hhdet_tes!O84=0,"",RES_hhdet_tes!O84/RES_hhdet_fec!O84)</f>
        <v>1</v>
      </c>
      <c r="P84" s="73">
        <f>IF(RES_hhdet_tes!P84=0,"",RES_hhdet_tes!P84/RES_hhdet_fec!P84)</f>
        <v>1</v>
      </c>
      <c r="Q84" s="73">
        <f>IF(RES_hhdet_tes!Q84=0,"",RES_hhdet_tes!Q84/RES_hhdet_fec!Q84)</f>
        <v>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1.6649769017640399</v>
      </c>
      <c r="C85" s="169">
        <f>IF(RES_hhdet_tes!C85=0,"",RES_hhdet_tes!C85/RES_hhdet_fec!C85)</f>
        <v>1.7093558485276801</v>
      </c>
      <c r="D85" s="169">
        <f>IF(RES_hhdet_tes!D85=0,"",RES_hhdet_tes!D85/RES_hhdet_fec!D85)</f>
        <v>1.7483725855777998</v>
      </c>
      <c r="E85" s="169">
        <f>IF(RES_hhdet_tes!E85=0,"",RES_hhdet_tes!E85/RES_hhdet_fec!E85)</f>
        <v>1.7819205791485193</v>
      </c>
      <c r="F85" s="169">
        <f>IF(RES_hhdet_tes!F85=0,"",RES_hhdet_tes!F85/RES_hhdet_fec!F85)</f>
        <v>1.8251026423238554</v>
      </c>
      <c r="G85" s="169">
        <f>IF(RES_hhdet_tes!G85=0,"",RES_hhdet_tes!G85/RES_hhdet_fec!G85)</f>
        <v>1.8679229938559336</v>
      </c>
      <c r="H85" s="169">
        <f>IF(RES_hhdet_tes!H85=0,"",RES_hhdet_tes!H85/RES_hhdet_fec!H85)</f>
        <v>1.9642383043912561</v>
      </c>
      <c r="I85" s="169">
        <f>IF(RES_hhdet_tes!I85=0,"",RES_hhdet_tes!I85/RES_hhdet_fec!I85)</f>
        <v>2.0700576675171689</v>
      </c>
      <c r="J85" s="169">
        <f>IF(RES_hhdet_tes!J85=0,"",RES_hhdet_tes!J85/RES_hhdet_fec!J85)</f>
        <v>2.3197494072746525</v>
      </c>
      <c r="K85" s="169">
        <f>IF(RES_hhdet_tes!K85=0,"",RES_hhdet_tes!K85/RES_hhdet_fec!K85)</f>
        <v>2.4353912937954809</v>
      </c>
      <c r="L85" s="169">
        <f>IF(RES_hhdet_tes!L85=0,"",RES_hhdet_tes!L85/RES_hhdet_fec!L85)</f>
        <v>2.6026223072568926</v>
      </c>
      <c r="M85" s="169">
        <f>IF(RES_hhdet_tes!M85=0,"",RES_hhdet_tes!M85/RES_hhdet_fec!M85)</f>
        <v>2.7276240599951911</v>
      </c>
      <c r="N85" s="169">
        <f>IF(RES_hhdet_tes!N85=0,"",RES_hhdet_tes!N85/RES_hhdet_fec!N85)</f>
        <v>2.8355686968865248</v>
      </c>
      <c r="O85" s="169">
        <f>IF(RES_hhdet_tes!O85=0,"",RES_hhdet_tes!O85/RES_hhdet_fec!O85)</f>
        <v>2.9621867795143908</v>
      </c>
      <c r="P85" s="169">
        <f>IF(RES_hhdet_tes!P85=0,"",RES_hhdet_tes!P85/RES_hhdet_fec!P85)</f>
        <v>3.0745960545330058</v>
      </c>
      <c r="Q85" s="169">
        <f>IF(RES_hhdet_tes!Q85=0,"",RES_hhdet_tes!Q85/RES_hhdet_fec!Q85)</f>
        <v>3.180840882987523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1.6649769017640399</v>
      </c>
      <c r="C86" s="73">
        <f>IF(RES_hhdet_tes!C86=0,"",RES_hhdet_tes!C86/RES_hhdet_fec!C86)</f>
        <v>1.7093558485276801</v>
      </c>
      <c r="D86" s="73">
        <f>IF(RES_hhdet_tes!D86=0,"",RES_hhdet_tes!D86/RES_hhdet_fec!D86)</f>
        <v>1.7483725855777998</v>
      </c>
      <c r="E86" s="73">
        <f>IF(RES_hhdet_tes!E86=0,"",RES_hhdet_tes!E86/RES_hhdet_fec!E86)</f>
        <v>1.7819205791485193</v>
      </c>
      <c r="F86" s="73">
        <f>IF(RES_hhdet_tes!F86=0,"",RES_hhdet_tes!F86/RES_hhdet_fec!F86)</f>
        <v>1.8251026423238554</v>
      </c>
      <c r="G86" s="73">
        <f>IF(RES_hhdet_tes!G86=0,"",RES_hhdet_tes!G86/RES_hhdet_fec!G86)</f>
        <v>1.8679229938559336</v>
      </c>
      <c r="H86" s="73">
        <f>IF(RES_hhdet_tes!H86=0,"",RES_hhdet_tes!H86/RES_hhdet_fec!H86)</f>
        <v>1.9642383043912561</v>
      </c>
      <c r="I86" s="73">
        <f>IF(RES_hhdet_tes!I86=0,"",RES_hhdet_tes!I86/RES_hhdet_fec!I86)</f>
        <v>2.0700576675171689</v>
      </c>
      <c r="J86" s="73">
        <f>IF(RES_hhdet_tes!J86=0,"",RES_hhdet_tes!J86/RES_hhdet_fec!J86)</f>
        <v>2.3197494072746525</v>
      </c>
      <c r="K86" s="73">
        <f>IF(RES_hhdet_tes!K86=0,"",RES_hhdet_tes!K86/RES_hhdet_fec!K86)</f>
        <v>2.4353912937954809</v>
      </c>
      <c r="L86" s="73">
        <f>IF(RES_hhdet_tes!L86=0,"",RES_hhdet_tes!L86/RES_hhdet_fec!L86)</f>
        <v>2.6026223072568926</v>
      </c>
      <c r="M86" s="73">
        <f>IF(RES_hhdet_tes!M86=0,"",RES_hhdet_tes!M86/RES_hhdet_fec!M86)</f>
        <v>2.7276240599951911</v>
      </c>
      <c r="N86" s="73">
        <f>IF(RES_hhdet_tes!N86=0,"",RES_hhdet_tes!N86/RES_hhdet_fec!N86)</f>
        <v>2.8355686968865248</v>
      </c>
      <c r="O86" s="73">
        <f>IF(RES_hhdet_tes!O86=0,"",RES_hhdet_tes!O86/RES_hhdet_fec!O86)</f>
        <v>2.9621867795143908</v>
      </c>
      <c r="P86" s="73">
        <f>IF(RES_hhdet_tes!P86=0,"",RES_hhdet_tes!P86/RES_hhdet_fec!P86)</f>
        <v>3.0745960545330058</v>
      </c>
      <c r="Q86" s="73">
        <f>IF(RES_hhdet_tes!Q86=0,"",RES_hhdet_tes!Q86/RES_hhdet_fec!Q86)</f>
        <v>3.180840882987523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0.53064413690900958</v>
      </c>
      <c r="C87" s="169">
        <f>IF(RES_hhdet_tes!C87=0,"",RES_hhdet_tes!C87/RES_hhdet_fec!C87)</f>
        <v>0.52938871387216813</v>
      </c>
      <c r="D87" s="169">
        <f>IF(RES_hhdet_tes!D87=0,"",RES_hhdet_tes!D87/RES_hhdet_fec!D87)</f>
        <v>0.52924215254253004</v>
      </c>
      <c r="E87" s="169">
        <f>IF(RES_hhdet_tes!E87=0,"",RES_hhdet_tes!E87/RES_hhdet_fec!E87)</f>
        <v>0.53216386086046819</v>
      </c>
      <c r="F87" s="169">
        <f>IF(RES_hhdet_tes!F87=0,"",RES_hhdet_tes!F87/RES_hhdet_fec!F87)</f>
        <v>0.53481456396740013</v>
      </c>
      <c r="G87" s="169">
        <f>IF(RES_hhdet_tes!G87=0,"",RES_hhdet_tes!G87/RES_hhdet_fec!G87)</f>
        <v>0.53832923548900069</v>
      </c>
      <c r="H87" s="169">
        <f>IF(RES_hhdet_tes!H87=0,"",RES_hhdet_tes!H87/RES_hhdet_fec!H87)</f>
        <v>0.54235611223906066</v>
      </c>
      <c r="I87" s="169">
        <f>IF(RES_hhdet_tes!I87=0,"",RES_hhdet_tes!I87/RES_hhdet_fec!I87)</f>
        <v>0.54247016272421766</v>
      </c>
      <c r="J87" s="169">
        <f>IF(RES_hhdet_tes!J87=0,"",RES_hhdet_tes!J87/RES_hhdet_fec!J87)</f>
        <v>0.54889555579715088</v>
      </c>
      <c r="K87" s="169">
        <f>IF(RES_hhdet_tes!K87=0,"",RES_hhdet_tes!K87/RES_hhdet_fec!K87)</f>
        <v>0.55228021821869955</v>
      </c>
      <c r="L87" s="169">
        <f>IF(RES_hhdet_tes!L87=0,"",RES_hhdet_tes!L87/RES_hhdet_fec!L87)</f>
        <v>0.55426991463277475</v>
      </c>
      <c r="M87" s="169">
        <f>IF(RES_hhdet_tes!M87=0,"",RES_hhdet_tes!M87/RES_hhdet_fec!M87)</f>
        <v>0.55525667583036431</v>
      </c>
      <c r="N87" s="169">
        <f>IF(RES_hhdet_tes!N87=0,"",RES_hhdet_tes!N87/RES_hhdet_fec!N87)</f>
        <v>0.55804138727402786</v>
      </c>
      <c r="O87" s="169">
        <f>IF(RES_hhdet_tes!O87=0,"",RES_hhdet_tes!O87/RES_hhdet_fec!O87)</f>
        <v>0.55893144385859816</v>
      </c>
      <c r="P87" s="169">
        <f>IF(RES_hhdet_tes!P87=0,"",RES_hhdet_tes!P87/RES_hhdet_fec!P87)</f>
        <v>0.55864162205297629</v>
      </c>
      <c r="Q87" s="169">
        <f>IF(RES_hhdet_tes!Q87=0,"",RES_hhdet_tes!Q87/RES_hhdet_fec!Q87)</f>
        <v>0.55806482428372439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0.48053133226444689</v>
      </c>
      <c r="C88" s="174">
        <f>IF(RES_hhdet_tes!C88=0,"",RES_hhdet_tes!C88/RES_hhdet_fec!C88)</f>
        <v>0.48481266790130662</v>
      </c>
      <c r="D88" s="174">
        <f>IF(RES_hhdet_tes!D88=0,"",RES_hhdet_tes!D88/RES_hhdet_fec!D88)</f>
        <v>0.49004846479884023</v>
      </c>
      <c r="E88" s="174">
        <f>IF(RES_hhdet_tes!E88=0,"",RES_hhdet_tes!E88/RES_hhdet_fec!E88)</f>
        <v>0.49304791521338992</v>
      </c>
      <c r="F88" s="174">
        <f>IF(RES_hhdet_tes!F88=0,"",RES_hhdet_tes!F88/RES_hhdet_fec!F88)</f>
        <v>0.49961178498845232</v>
      </c>
      <c r="G88" s="174">
        <f>IF(RES_hhdet_tes!G88=0,"",RES_hhdet_tes!G88/RES_hhdet_fec!G88)</f>
        <v>0.50377734530107865</v>
      </c>
      <c r="H88" s="174">
        <f>IF(RES_hhdet_tes!H88=0,"",RES_hhdet_tes!H88/RES_hhdet_fec!H88)</f>
        <v>0.50788689856832769</v>
      </c>
      <c r="I88" s="174">
        <f>IF(RES_hhdet_tes!I88=0,"",RES_hhdet_tes!I88/RES_hhdet_fec!I88)</f>
        <v>0.51188212357227747</v>
      </c>
      <c r="J88" s="174">
        <f>IF(RES_hhdet_tes!J88=0,"",RES_hhdet_tes!J88/RES_hhdet_fec!J88)</f>
        <v>0.51925126481634332</v>
      </c>
      <c r="K88" s="174">
        <f>IF(RES_hhdet_tes!K88=0,"",RES_hhdet_tes!K88/RES_hhdet_fec!K88)</f>
        <v>0.52290604675764307</v>
      </c>
      <c r="L88" s="174">
        <f>IF(RES_hhdet_tes!L88=0,"",RES_hhdet_tes!L88/RES_hhdet_fec!L88)</f>
        <v>0.5263671744798214</v>
      </c>
      <c r="M88" s="174">
        <f>IF(RES_hhdet_tes!M88=0,"",RES_hhdet_tes!M88/RES_hhdet_fec!M88)</f>
        <v>0.52970293361544507</v>
      </c>
      <c r="N88" s="174">
        <f>IF(RES_hhdet_tes!N88=0,"",RES_hhdet_tes!N88/RES_hhdet_fec!N88)</f>
        <v>0.53274194871194791</v>
      </c>
      <c r="O88" s="174">
        <f>IF(RES_hhdet_tes!O88=0,"",RES_hhdet_tes!O88/RES_hhdet_fec!O88)</f>
        <v>0.53578564282633867</v>
      </c>
      <c r="P88" s="174">
        <f>IF(RES_hhdet_tes!P88=0,"",RES_hhdet_tes!P88/RES_hhdet_fec!P88)</f>
        <v>0.53916623714519241</v>
      </c>
      <c r="Q88" s="174">
        <f>IF(RES_hhdet_tes!Q88=0,"",RES_hhdet_tes!Q88/RES_hhdet_fec!Q88)</f>
        <v>0.54229379007793355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0.50686266495089338</v>
      </c>
      <c r="C89" s="174">
        <f>IF(RES_hhdet_tes!C89=0,"",RES_hhdet_tes!C89/RES_hhdet_fec!C89)</f>
        <v>0.51400626726316001</v>
      </c>
      <c r="D89" s="174">
        <f>IF(RES_hhdet_tes!D89=0,"",RES_hhdet_tes!D89/RES_hhdet_fec!D89)</f>
        <v>0.52091777125584915</v>
      </c>
      <c r="E89" s="174">
        <f>IF(RES_hhdet_tes!E89=0,"",RES_hhdet_tes!E89/RES_hhdet_fec!E89)</f>
        <v>0.52424510206860719</v>
      </c>
      <c r="F89" s="174">
        <f>IF(RES_hhdet_tes!F89=0,"",RES_hhdet_tes!F89/RES_hhdet_fec!F89)</f>
        <v>0.53417425325689039</v>
      </c>
      <c r="G89" s="174">
        <f>IF(RES_hhdet_tes!G89=0,"",RES_hhdet_tes!G89/RES_hhdet_fec!G89)</f>
        <v>0.54424555686293286</v>
      </c>
      <c r="H89" s="174">
        <f>IF(RES_hhdet_tes!H89=0,"",RES_hhdet_tes!H89/RES_hhdet_fec!H89)</f>
        <v>0.55388367658188298</v>
      </c>
      <c r="I89" s="174">
        <f>IF(RES_hhdet_tes!I89=0,"",RES_hhdet_tes!I89/RES_hhdet_fec!I89)</f>
        <v>0.55864649469362504</v>
      </c>
      <c r="J89" s="174">
        <f>IF(RES_hhdet_tes!J89=0,"",RES_hhdet_tes!J89/RES_hhdet_fec!J89)</f>
        <v>0.56884539590905425</v>
      </c>
      <c r="K89" s="174">
        <f>IF(RES_hhdet_tes!K89=0,"",RES_hhdet_tes!K89/RES_hhdet_fec!K89)</f>
        <v>0.57012674837245836</v>
      </c>
      <c r="L89" s="174">
        <f>IF(RES_hhdet_tes!L89=0,"",RES_hhdet_tes!L89/RES_hhdet_fec!L89)</f>
        <v>0.5724602251057932</v>
      </c>
      <c r="M89" s="174">
        <f>IF(RES_hhdet_tes!M89=0,"",RES_hhdet_tes!M89/RES_hhdet_fec!M89)</f>
        <v>0.57417777856895513</v>
      </c>
      <c r="N89" s="174">
        <f>IF(RES_hhdet_tes!N89=0,"",RES_hhdet_tes!N89/RES_hhdet_fec!N89)</f>
        <v>0.57531090326126999</v>
      </c>
      <c r="O89" s="174">
        <f>IF(RES_hhdet_tes!O89=0,"",RES_hhdet_tes!O89/RES_hhdet_fec!O89)</f>
        <v>0.57719619555596868</v>
      </c>
      <c r="P89" s="174">
        <f>IF(RES_hhdet_tes!P89=0,"",RES_hhdet_tes!P89/RES_hhdet_fec!P89)</f>
        <v>0.57880551542358094</v>
      </c>
      <c r="Q89" s="174">
        <f>IF(RES_hhdet_tes!Q89=0,"",RES_hhdet_tes!Q89/RES_hhdet_fec!Q89)</f>
        <v>0.58017125251998014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0.48053133226444683</v>
      </c>
      <c r="C90" s="173">
        <f>IF(RES_hhdet_tes!C90=0,"",RES_hhdet_tes!C90/RES_hhdet_fec!C90)</f>
        <v>0.4878212937282001</v>
      </c>
      <c r="D90" s="173">
        <f>IF(RES_hhdet_tes!D90=0,"",RES_hhdet_tes!D90/RES_hhdet_fec!D90)</f>
        <v>0.49486711399517219</v>
      </c>
      <c r="E90" s="173">
        <f>IF(RES_hhdet_tes!E90=0,"",RES_hhdet_tes!E90/RES_hhdet_fec!E90)</f>
        <v>0.49813265199056045</v>
      </c>
      <c r="F90" s="173">
        <f>IF(RES_hhdet_tes!F90=0,"",RES_hhdet_tes!F90/RES_hhdet_fec!F90)</f>
        <v>0.50836809042616449</v>
      </c>
      <c r="G90" s="173">
        <f>IF(RES_hhdet_tes!G90=0,"",RES_hhdet_tes!G90/RES_hhdet_fec!G90)</f>
        <v>0.51881560659161052</v>
      </c>
      <c r="H90" s="173">
        <f>IF(RES_hhdet_tes!H90=0,"",RES_hhdet_tes!H90/RES_hhdet_fec!H90)</f>
        <v>0.52880370224420703</v>
      </c>
      <c r="I90" s="173">
        <f>IF(RES_hhdet_tes!I90=0,"",RES_hhdet_tes!I90/RES_hhdet_fec!I90)</f>
        <v>0.53391882911613753</v>
      </c>
      <c r="J90" s="173">
        <f>IF(RES_hhdet_tes!J90=0,"",RES_hhdet_tes!J90/RES_hhdet_fec!J90)</f>
        <v>0.54422079681064628</v>
      </c>
      <c r="K90" s="173">
        <f>IF(RES_hhdet_tes!K90=0,"",RES_hhdet_tes!K90/RES_hhdet_fec!K90)</f>
        <v>0.54538861861630117</v>
      </c>
      <c r="L90" s="173">
        <f>IF(RES_hhdet_tes!L90=0,"",RES_hhdet_tes!L90/RES_hhdet_fec!L90)</f>
        <v>0.5476621980003995</v>
      </c>
      <c r="M90" s="173">
        <f>IF(RES_hhdet_tes!M90=0,"",RES_hhdet_tes!M90/RES_hhdet_fec!M90)</f>
        <v>0.54947488836472591</v>
      </c>
      <c r="N90" s="173">
        <f>IF(RES_hhdet_tes!N90=0,"",RES_hhdet_tes!N90/RES_hhdet_fec!N90)</f>
        <v>0.55090315289688696</v>
      </c>
      <c r="O90" s="173">
        <f>IF(RES_hhdet_tes!O90=0,"",RES_hhdet_tes!O90/RES_hhdet_fec!O90)</f>
        <v>0.55239936625184249</v>
      </c>
      <c r="P90" s="173">
        <f>IF(RES_hhdet_tes!P90=0,"",RES_hhdet_tes!P90/RES_hhdet_fec!P90)</f>
        <v>0.55426588167701951</v>
      </c>
      <c r="Q90" s="173">
        <f>IF(RES_hhdet_tes!Q90=0,"",RES_hhdet_tes!Q90/RES_hhdet_fec!Q90)</f>
        <v>0.55565909125517698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</v>
      </c>
      <c r="C91" s="172">
        <f>IF(RES_hhdet_tes!C91=0,"",RES_hhdet_tes!C91/RES_hhdet_fec!C91)</f>
        <v>1.0000000000000002</v>
      </c>
      <c r="D91" s="172">
        <f>IF(RES_hhdet_tes!D91=0,"",RES_hhdet_tes!D91/RES_hhdet_fec!D91)</f>
        <v>1</v>
      </c>
      <c r="E91" s="172">
        <f>IF(RES_hhdet_tes!E91=0,"",RES_hhdet_tes!E91/RES_hhdet_fec!E91)</f>
        <v>1.0000000000000002</v>
      </c>
      <c r="F91" s="172">
        <f>IF(RES_hhdet_tes!F91=0,"",RES_hhdet_tes!F91/RES_hhdet_fec!F91)</f>
        <v>0.99999999999999944</v>
      </c>
      <c r="G91" s="172">
        <f>IF(RES_hhdet_tes!G91=0,"",RES_hhdet_tes!G91/RES_hhdet_fec!G91)</f>
        <v>1</v>
      </c>
      <c r="H91" s="172">
        <f>IF(RES_hhdet_tes!H91=0,"",RES_hhdet_tes!H91/RES_hhdet_fec!H91)</f>
        <v>1</v>
      </c>
      <c r="I91" s="172">
        <f>IF(RES_hhdet_tes!I91=0,"",RES_hhdet_tes!I91/RES_hhdet_fec!I91)</f>
        <v>0.99999999999999989</v>
      </c>
      <c r="J91" s="172">
        <f>IF(RES_hhdet_tes!J91=0,"",RES_hhdet_tes!J91/RES_hhdet_fec!J91)</f>
        <v>1</v>
      </c>
      <c r="K91" s="172">
        <f>IF(RES_hhdet_tes!K91=0,"",RES_hhdet_tes!K91/RES_hhdet_fec!K91)</f>
        <v>1</v>
      </c>
      <c r="L91" s="172">
        <f>IF(RES_hhdet_tes!L91=0,"",RES_hhdet_tes!L91/RES_hhdet_fec!L91)</f>
        <v>1</v>
      </c>
      <c r="M91" s="172">
        <f>IF(RES_hhdet_tes!M91=0,"",RES_hhdet_tes!M91/RES_hhdet_fec!M91)</f>
        <v>1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0.99999999999999989</v>
      </c>
      <c r="P91" s="172">
        <f>IF(RES_hhdet_tes!P91=0,"",RES_hhdet_tes!P91/RES_hhdet_fec!P91)</f>
        <v>0.99999999999999989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0.57663759871733622</v>
      </c>
      <c r="C92" s="171">
        <f>IF(RES_hhdet_tes!C92=0,"",RES_hhdet_tes!C92/RES_hhdet_fec!C92)</f>
        <v>0.58422966516275365</v>
      </c>
      <c r="D92" s="171">
        <f>IF(RES_hhdet_tes!D92=0,"",RES_hhdet_tes!D92/RES_hhdet_fec!D92)</f>
        <v>0.590024955798641</v>
      </c>
      <c r="E92" s="171">
        <f>IF(RES_hhdet_tes!E92=0,"",RES_hhdet_tes!E92/RES_hhdet_fec!E92)</f>
        <v>0.59585526817538303</v>
      </c>
      <c r="F92" s="171">
        <f>IF(RES_hhdet_tes!F92=0,"",RES_hhdet_tes!F92/RES_hhdet_fec!F92)</f>
        <v>0.60221652644704382</v>
      </c>
      <c r="G92" s="171">
        <f>IF(RES_hhdet_tes!G92=0,"",RES_hhdet_tes!G92/RES_hhdet_fec!G92)</f>
        <v>0.60833719225415361</v>
      </c>
      <c r="H92" s="171">
        <f>IF(RES_hhdet_tes!H92=0,"",RES_hhdet_tes!H92/RES_hhdet_fec!H92)</f>
        <v>0.61401886282973772</v>
      </c>
      <c r="I92" s="171">
        <f>IF(RES_hhdet_tes!I92=0,"",RES_hhdet_tes!I92/RES_hhdet_fec!I92)</f>
        <v>0.620251352965009</v>
      </c>
      <c r="J92" s="171">
        <f>IF(RES_hhdet_tes!J92=0,"",RES_hhdet_tes!J92/RES_hhdet_fec!J92)</f>
        <v>0.62802084065566521</v>
      </c>
      <c r="K92" s="171">
        <f>IF(RES_hhdet_tes!K92=0,"",RES_hhdet_tes!K92/RES_hhdet_fec!K92)</f>
        <v>0.63314352277250574</v>
      </c>
      <c r="L92" s="171">
        <f>IF(RES_hhdet_tes!L92=0,"",RES_hhdet_tes!L92/RES_hhdet_fec!L92)</f>
        <v>0.63595099471191741</v>
      </c>
      <c r="M92" s="171">
        <f>IF(RES_hhdet_tes!M92=0,"",RES_hhdet_tes!M92/RES_hhdet_fec!M92)</f>
        <v>0.63918843680837267</v>
      </c>
      <c r="N92" s="171">
        <f>IF(RES_hhdet_tes!N92=0,"",RES_hhdet_tes!N92/RES_hhdet_fec!N92)</f>
        <v>0.64226754761753457</v>
      </c>
      <c r="O92" s="171">
        <f>IF(RES_hhdet_tes!O92=0,"",RES_hhdet_tes!O92/RES_hhdet_fec!O92)</f>
        <v>0.64330607871629131</v>
      </c>
      <c r="P92" s="171">
        <f>IF(RES_hhdet_tes!P92=0,"",RES_hhdet_tes!P92/RES_hhdet_fec!P92)</f>
        <v>0.6435039061604958</v>
      </c>
      <c r="Q92" s="171">
        <f>IF(RES_hhdet_tes!Q92=0,"",RES_hhdet_tes!Q92/RES_hhdet_fec!Q92)</f>
        <v>0.6443972244329107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0.60213354430830401</v>
      </c>
      <c r="C93" s="170">
        <f>IF(RES_hhdet_tes!C93=0,"",RES_hhdet_tes!C93/RES_hhdet_fec!C93)</f>
        <v>0.61544861163000941</v>
      </c>
      <c r="D93" s="170">
        <f>IF(RES_hhdet_tes!D93=0,"",RES_hhdet_tes!D93/RES_hhdet_fec!D93)</f>
        <v>0.62134358745096163</v>
      </c>
      <c r="E93" s="170">
        <f>IF(RES_hhdet_tes!E93=0,"",RES_hhdet_tes!E93/RES_hhdet_fec!E93)</f>
        <v>0.62736945803399935</v>
      </c>
      <c r="F93" s="170">
        <f>IF(RES_hhdet_tes!F93=0,"",RES_hhdet_tes!F93/RES_hhdet_fec!F93)</f>
        <v>0.63423339464455564</v>
      </c>
      <c r="G93" s="170">
        <f>IF(RES_hhdet_tes!G93=0,"",RES_hhdet_tes!G93/RES_hhdet_fec!G93)</f>
        <v>0.64348948539020012</v>
      </c>
      <c r="H93" s="170">
        <f>IF(RES_hhdet_tes!H93=0,"",RES_hhdet_tes!H93/RES_hhdet_fec!H93)</f>
        <v>0.64983680781651754</v>
      </c>
      <c r="I93" s="170">
        <f>IF(RES_hhdet_tes!I93=0,"",RES_hhdet_tes!I93/RES_hhdet_fec!I93)</f>
        <v>0.65206361047943118</v>
      </c>
      <c r="J93" s="170">
        <f>IF(RES_hhdet_tes!J93=0,"",RES_hhdet_tes!J93/RES_hhdet_fec!J93)</f>
        <v>0.6601807645769916</v>
      </c>
      <c r="K93" s="170">
        <f>IF(RES_hhdet_tes!K93=0,"",RES_hhdet_tes!K93/RES_hhdet_fec!K93)</f>
        <v>0.66280033690712359</v>
      </c>
      <c r="L93" s="170">
        <f>IF(RES_hhdet_tes!L93=0,"",RES_hhdet_tes!L93/RES_hhdet_fec!L93)</f>
        <v>0.66498350130066375</v>
      </c>
      <c r="M93" s="170">
        <f>IF(RES_hhdet_tes!M93=0,"",RES_hhdet_tes!M93/RES_hhdet_fec!M93)</f>
        <v>0.66559580689139419</v>
      </c>
      <c r="N93" s="170">
        <f>IF(RES_hhdet_tes!N93=0,"",RES_hhdet_tes!N93/RES_hhdet_fec!N93)</f>
        <v>0.66635599821692115</v>
      </c>
      <c r="O93" s="170">
        <f>IF(RES_hhdet_tes!O93=0,"",RES_hhdet_tes!O93/RES_hhdet_fec!O93)</f>
        <v>0.66662512529178131</v>
      </c>
      <c r="P93" s="170">
        <f>IF(RES_hhdet_tes!P93=0,"",RES_hhdet_tes!P93/RES_hhdet_fec!P93)</f>
        <v>0.66659791998430484</v>
      </c>
      <c r="Q93" s="170">
        <f>IF(RES_hhdet_tes!Q93=0,"",RES_hhdet_tes!Q93/RES_hhdet_fec!Q93)</f>
        <v>0.66702588095450732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0.57663759871733611</v>
      </c>
      <c r="C94" s="73">
        <f>IF(RES_hhdet_tes!C94=0,"",RES_hhdet_tes!C94/RES_hhdet_fec!C94)</f>
        <v>0.59058713388714024</v>
      </c>
      <c r="D94" s="73">
        <f>IF(RES_hhdet_tes!D94=0,"",RES_hhdet_tes!D94/RES_hhdet_fec!D94)</f>
        <v>0.59663586070335373</v>
      </c>
      <c r="E94" s="73">
        <f>IF(RES_hhdet_tes!E94=0,"",RES_hhdet_tes!E94/RES_hhdet_fec!E94)</f>
        <v>0.60282543831250379</v>
      </c>
      <c r="F94" s="73">
        <f>IF(RES_hhdet_tes!F94=0,"",RES_hhdet_tes!F94/RES_hhdet_fec!F94)</f>
        <v>0.60991780357441616</v>
      </c>
      <c r="G94" s="73">
        <f>IF(RES_hhdet_tes!G94=0,"",RES_hhdet_tes!G94/RES_hhdet_fec!G94)</f>
        <v>0.61962006713167361</v>
      </c>
      <c r="H94" s="73">
        <f>IF(RES_hhdet_tes!H94=0,"",RES_hhdet_tes!H94/RES_hhdet_fec!H94)</f>
        <v>0.62621360812695315</v>
      </c>
      <c r="I94" s="73">
        <f>IF(RES_hhdet_tes!I94=0,"",RES_hhdet_tes!I94/RES_hhdet_fec!I94)</f>
        <v>0.62866921230646899</v>
      </c>
      <c r="J94" s="73">
        <f>IF(RES_hhdet_tes!J94=0,"",RES_hhdet_tes!J94/RES_hhdet_fec!J94)</f>
        <v>0.63689157487620762</v>
      </c>
      <c r="K94" s="73">
        <f>IF(RES_hhdet_tes!K94=0,"",RES_hhdet_tes!K94/RES_hhdet_fec!K94)</f>
        <v>0.63951617929574411</v>
      </c>
      <c r="L94" s="73">
        <f>IF(RES_hhdet_tes!L94=0,"",RES_hhdet_tes!L94/RES_hhdet_fec!L94)</f>
        <v>0.6416655320326472</v>
      </c>
      <c r="M94" s="73">
        <f>IF(RES_hhdet_tes!M94=0,"",RES_hhdet_tes!M94/RES_hhdet_fec!M94)</f>
        <v>0.64264786752449843</v>
      </c>
      <c r="N94" s="73">
        <f>IF(RES_hhdet_tes!N94=0,"",RES_hhdet_tes!N94/RES_hhdet_fec!N94)</f>
        <v>0.64361519360935193</v>
      </c>
      <c r="O94" s="73">
        <f>IF(RES_hhdet_tes!O94=0,"",RES_hhdet_tes!O94/RES_hhdet_fec!O94)</f>
        <v>0.64397558864439897</v>
      </c>
      <c r="P94" s="73">
        <f>IF(RES_hhdet_tes!P94=0,"",RES_hhdet_tes!P94/RES_hhdet_fec!P94)</f>
        <v>0.64397558864439908</v>
      </c>
      <c r="Q94" s="73">
        <f>IF(RES_hhdet_tes!Q94=0,"",RES_hhdet_tes!Q94/RES_hhdet_fec!Q94)</f>
        <v>0.64442608243820831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0.99999999999999989</v>
      </c>
      <c r="C95" s="73">
        <f>IF(RES_hhdet_tes!C95=0,"",RES_hhdet_tes!C95/RES_hhdet_fec!C95)</f>
        <v>1.0000000000000002</v>
      </c>
      <c r="D95" s="73">
        <f>IF(RES_hhdet_tes!D95=0,"",RES_hhdet_tes!D95/RES_hhdet_fec!D95)</f>
        <v>1</v>
      </c>
      <c r="E95" s="73">
        <f>IF(RES_hhdet_tes!E95=0,"",RES_hhdet_tes!E95/RES_hhdet_fec!E95)</f>
        <v>1</v>
      </c>
      <c r="F95" s="73">
        <f>IF(RES_hhdet_tes!F95=0,"",RES_hhdet_tes!F95/RES_hhdet_fec!F95)</f>
        <v>1.0000000000000007</v>
      </c>
      <c r="G95" s="73">
        <f>IF(RES_hhdet_tes!G95=0,"",RES_hhdet_tes!G95/RES_hhdet_fec!G95)</f>
        <v>0.99999999999999944</v>
      </c>
      <c r="H95" s="73">
        <f>IF(RES_hhdet_tes!H95=0,"",RES_hhdet_tes!H95/RES_hhdet_fec!H95)</f>
        <v>0.99999999999999967</v>
      </c>
      <c r="I95" s="73">
        <f>IF(RES_hhdet_tes!I95=0,"",RES_hhdet_tes!I95/RES_hhdet_fec!I95)</f>
        <v>1</v>
      </c>
      <c r="J95" s="73">
        <f>IF(RES_hhdet_tes!J95=0,"",RES_hhdet_tes!J95/RES_hhdet_fec!J95)</f>
        <v>1</v>
      </c>
      <c r="K95" s="73">
        <f>IF(RES_hhdet_tes!K95=0,"",RES_hhdet_tes!K95/RES_hhdet_fec!K95)</f>
        <v>1.0000000000000002</v>
      </c>
      <c r="L95" s="73">
        <f>IF(RES_hhdet_tes!L95=0,"",RES_hhdet_tes!L95/RES_hhdet_fec!L95)</f>
        <v>0.99999999999999978</v>
      </c>
      <c r="M95" s="73">
        <f>IF(RES_hhdet_tes!M95=0,"",RES_hhdet_tes!M95/RES_hhdet_fec!M95)</f>
        <v>1.0000000000000002</v>
      </c>
      <c r="N95" s="73">
        <f>IF(RES_hhdet_tes!N95=0,"",RES_hhdet_tes!N95/RES_hhdet_fec!N95)</f>
        <v>0.99999999999999956</v>
      </c>
      <c r="O95" s="73">
        <f>IF(RES_hhdet_tes!O95=0,"",RES_hhdet_tes!O95/RES_hhdet_fec!O95)</f>
        <v>1.0000000000000002</v>
      </c>
      <c r="P95" s="73">
        <f>IF(RES_hhdet_tes!P95=0,"",RES_hhdet_tes!P95/RES_hhdet_fec!P95)</f>
        <v>0.99999999999999967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0.73681470947215177</v>
      </c>
      <c r="C96" s="171">
        <f>IF(RES_hhdet_tes!C96=0,"",RES_hhdet_tes!C96/RES_hhdet_fec!C96)</f>
        <v>0.73778432483521739</v>
      </c>
      <c r="D96" s="171">
        <f>IF(RES_hhdet_tes!D96=0,"",RES_hhdet_tes!D96/RES_hhdet_fec!D96)</f>
        <v>0.73952125721580053</v>
      </c>
      <c r="E96" s="171">
        <f>IF(RES_hhdet_tes!E96=0,"",RES_hhdet_tes!E96/RES_hhdet_fec!E96)</f>
        <v>0.74482883187701132</v>
      </c>
      <c r="F96" s="171">
        <f>IF(RES_hhdet_tes!F96=0,"",RES_hhdet_tes!F96/RES_hhdet_fec!F96)</f>
        <v>0.74963866265283619</v>
      </c>
      <c r="G96" s="171">
        <f>IF(RES_hhdet_tes!G96=0,"",RES_hhdet_tes!G96/RES_hhdet_fec!G96)</f>
        <v>0.7556525682153622</v>
      </c>
      <c r="H96" s="171">
        <f>IF(RES_hhdet_tes!H96=0,"",RES_hhdet_tes!H96/RES_hhdet_fec!H96)</f>
        <v>0.76278424545882495</v>
      </c>
      <c r="I96" s="171">
        <f>IF(RES_hhdet_tes!I96=0,"",RES_hhdet_tes!I96/RES_hhdet_fec!I96)</f>
        <v>0.76905251247709305</v>
      </c>
      <c r="J96" s="171">
        <f>IF(RES_hhdet_tes!J96=0,"",RES_hhdet_tes!J96/RES_hhdet_fec!J96)</f>
        <v>0.7794630082775702</v>
      </c>
      <c r="K96" s="171">
        <f>IF(RES_hhdet_tes!K96=0,"",RES_hhdet_tes!K96/RES_hhdet_fec!K96)</f>
        <v>0.78220373335061688</v>
      </c>
      <c r="L96" s="171">
        <f>IF(RES_hhdet_tes!L96=0,"",RES_hhdet_tes!L96/RES_hhdet_fec!L96)</f>
        <v>0.7847130230170829</v>
      </c>
      <c r="M96" s="171">
        <f>IF(RES_hhdet_tes!M96=0,"",RES_hhdet_tes!M96/RES_hhdet_fec!M96)</f>
        <v>0.78789844996675129</v>
      </c>
      <c r="N96" s="171">
        <f>IF(RES_hhdet_tes!N96=0,"",RES_hhdet_tes!N96/RES_hhdet_fec!N96)</f>
        <v>0.79097591111926169</v>
      </c>
      <c r="O96" s="171">
        <f>IF(RES_hhdet_tes!O96=0,"",RES_hhdet_tes!O96/RES_hhdet_fec!O96)</f>
        <v>0.79408144309226902</v>
      </c>
      <c r="P96" s="171">
        <f>IF(RES_hhdet_tes!P96=0,"",RES_hhdet_tes!P96/RES_hhdet_fec!P96)</f>
        <v>0.7984813222246997</v>
      </c>
      <c r="Q96" s="171">
        <f>IF(RES_hhdet_tes!Q96=0,"",RES_hhdet_tes!Q96/RES_hhdet_fec!Q96)</f>
        <v>0.80147470886305672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0.75590788132532338</v>
      </c>
      <c r="C97" s="170">
        <f>IF(RES_hhdet_tes!C97=0,"",RES_hhdet_tes!C97/RES_hhdet_fec!C97)</f>
        <v>0.75701757944996206</v>
      </c>
      <c r="D97" s="170">
        <f>IF(RES_hhdet_tes!D97=0,"",RES_hhdet_tes!D97/RES_hhdet_fec!D97)</f>
        <v>0.75870143459927986</v>
      </c>
      <c r="E97" s="170">
        <f>IF(RES_hhdet_tes!E97=0,"",RES_hhdet_tes!E97/RES_hhdet_fec!E97)</f>
        <v>0.76422871586722962</v>
      </c>
      <c r="F97" s="170">
        <f>IF(RES_hhdet_tes!F97=0,"",RES_hhdet_tes!F97/RES_hhdet_fec!F97)</f>
        <v>0.76883565777506702</v>
      </c>
      <c r="G97" s="170">
        <f>IF(RES_hhdet_tes!G97=0,"",RES_hhdet_tes!G97/RES_hhdet_fec!G97)</f>
        <v>0.777674215988301</v>
      </c>
      <c r="H97" s="170">
        <f>IF(RES_hhdet_tes!H97=0,"",RES_hhdet_tes!H97/RES_hhdet_fec!H97)</f>
        <v>0.78813157527585087</v>
      </c>
      <c r="I97" s="170">
        <f>IF(RES_hhdet_tes!I97=0,"",RES_hhdet_tes!I97/RES_hhdet_fec!I97)</f>
        <v>0.79504726937962111</v>
      </c>
      <c r="J97" s="170">
        <f>IF(RES_hhdet_tes!J97=0,"",RES_hhdet_tes!J97/RES_hhdet_fec!J97)</f>
        <v>0.80320521886621044</v>
      </c>
      <c r="K97" s="170">
        <f>IF(RES_hhdet_tes!K97=0,"",RES_hhdet_tes!K97/RES_hhdet_fec!K97)</f>
        <v>0.80359664606746983</v>
      </c>
      <c r="L97" s="170">
        <f>IF(RES_hhdet_tes!L97=0,"",RES_hhdet_tes!L97/RES_hhdet_fec!L97)</f>
        <v>0.80433431745624873</v>
      </c>
      <c r="M97" s="170">
        <f>IF(RES_hhdet_tes!M97=0,"",RES_hhdet_tes!M97/RES_hhdet_fec!M97)</f>
        <v>0.80559873878578059</v>
      </c>
      <c r="N97" s="170">
        <f>IF(RES_hhdet_tes!N97=0,"",RES_hhdet_tes!N97/RES_hhdet_fec!N97)</f>
        <v>0.80759568949866145</v>
      </c>
      <c r="O97" s="170">
        <f>IF(RES_hhdet_tes!O97=0,"",RES_hhdet_tes!O97/RES_hhdet_fec!O97)</f>
        <v>0.80923750527320348</v>
      </c>
      <c r="P97" s="170">
        <f>IF(RES_hhdet_tes!P97=0,"",RES_hhdet_tes!P97/RES_hhdet_fec!P97)</f>
        <v>0.81210427368436</v>
      </c>
      <c r="Q97" s="170">
        <f>IF(RES_hhdet_tes!Q97=0,"",RES_hhdet_tes!Q97/RES_hhdet_fec!Q97)</f>
        <v>0.81378240097173449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0.73681470947215177</v>
      </c>
      <c r="C98" s="73">
        <f>IF(RES_hhdet_tes!C98=0,"",RES_hhdet_tes!C98/RES_hhdet_fec!C98)</f>
        <v>0.7377843248352175</v>
      </c>
      <c r="D98" s="73">
        <f>IF(RES_hhdet_tes!D98=0,"",RES_hhdet_tes!D98/RES_hhdet_fec!D98)</f>
        <v>0.73954054303053085</v>
      </c>
      <c r="E98" s="73">
        <f>IF(RES_hhdet_tes!E98=0,"",RES_hhdet_tes!E98/RES_hhdet_fec!E98)</f>
        <v>0.74489707150961104</v>
      </c>
      <c r="F98" s="73">
        <f>IF(RES_hhdet_tes!F98=0,"",RES_hhdet_tes!F98/RES_hhdet_fec!F98)</f>
        <v>0.74987036573013244</v>
      </c>
      <c r="G98" s="73">
        <f>IF(RES_hhdet_tes!G98=0,"",RES_hhdet_tes!G98/RES_hhdet_fec!G98)</f>
        <v>0.75969507426552707</v>
      </c>
      <c r="H98" s="73">
        <f>IF(RES_hhdet_tes!H98=0,"",RES_hhdet_tes!H98/RES_hhdet_fec!H98)</f>
        <v>0.77120502526509993</v>
      </c>
      <c r="I98" s="73">
        <f>IF(RES_hhdet_tes!I98=0,"",RES_hhdet_tes!I98/RES_hhdet_fec!I98)</f>
        <v>0.77838340222677305</v>
      </c>
      <c r="J98" s="73">
        <f>IF(RES_hhdet_tes!J98=0,"",RES_hhdet_tes!J98/RES_hhdet_fec!J98)</f>
        <v>0.7873721225932433</v>
      </c>
      <c r="K98" s="73">
        <f>IF(RES_hhdet_tes!K98=0,"",RES_hhdet_tes!K98/RES_hhdet_fec!K98)</f>
        <v>0.78877224073241581</v>
      </c>
      <c r="L98" s="73">
        <f>IF(RES_hhdet_tes!L98=0,"",RES_hhdet_tes!L98/RES_hhdet_fec!L98)</f>
        <v>0.79028730098878652</v>
      </c>
      <c r="M98" s="73">
        <f>IF(RES_hhdet_tes!M98=0,"",RES_hhdet_tes!M98/RES_hhdet_fec!M98)</f>
        <v>0.79176851686491334</v>
      </c>
      <c r="N98" s="73">
        <f>IF(RES_hhdet_tes!N98=0,"",RES_hhdet_tes!N98/RES_hhdet_fec!N98)</f>
        <v>0.79447043240856596</v>
      </c>
      <c r="O98" s="73">
        <f>IF(RES_hhdet_tes!O98=0,"",RES_hhdet_tes!O98/RES_hhdet_fec!O98)</f>
        <v>0.79618790581457999</v>
      </c>
      <c r="P98" s="73">
        <f>IF(RES_hhdet_tes!P98=0,"",RES_hhdet_tes!P98/RES_hhdet_fec!P98)</f>
        <v>0.79925757982724066</v>
      </c>
      <c r="Q98" s="73">
        <f>IF(RES_hhdet_tes!Q98=0,"",RES_hhdet_tes!Q98/RES_hhdet_fec!Q98)</f>
        <v>0.8010199795433226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1.0000000000000002</v>
      </c>
      <c r="C99" s="73">
        <f>IF(RES_hhdet_tes!C99=0,"",RES_hhdet_tes!C99/RES_hhdet_fec!C99)</f>
        <v>1</v>
      </c>
      <c r="D99" s="73">
        <f>IF(RES_hhdet_tes!D99=0,"",RES_hhdet_tes!D99/RES_hhdet_fec!D99)</f>
        <v>0.99999999999999967</v>
      </c>
      <c r="E99" s="73">
        <f>IF(RES_hhdet_tes!E99=0,"",RES_hhdet_tes!E99/RES_hhdet_fec!E99)</f>
        <v>0.99999999999999967</v>
      </c>
      <c r="F99" s="73">
        <f>IF(RES_hhdet_tes!F99=0,"",RES_hhdet_tes!F99/RES_hhdet_fec!F99)</f>
        <v>0.99999999999999989</v>
      </c>
      <c r="G99" s="73">
        <f>IF(RES_hhdet_tes!G99=0,"",RES_hhdet_tes!G99/RES_hhdet_fec!G99)</f>
        <v>1.0000000000000002</v>
      </c>
      <c r="H99" s="73">
        <f>IF(RES_hhdet_tes!H99=0,"",RES_hhdet_tes!H99/RES_hhdet_fec!H99)</f>
        <v>1.0000000000000007</v>
      </c>
      <c r="I99" s="73">
        <f>IF(RES_hhdet_tes!I99=0,"",RES_hhdet_tes!I99/RES_hhdet_fec!I99)</f>
        <v>1.0000000000000004</v>
      </c>
      <c r="J99" s="73">
        <f>IF(RES_hhdet_tes!J99=0,"",RES_hhdet_tes!J99/RES_hhdet_fec!J99)</f>
        <v>1.0000000000000004</v>
      </c>
      <c r="K99" s="73">
        <f>IF(RES_hhdet_tes!K99=0,"",RES_hhdet_tes!K99/RES_hhdet_fec!K99)</f>
        <v>1</v>
      </c>
      <c r="L99" s="73">
        <f>IF(RES_hhdet_tes!L99=0,"",RES_hhdet_tes!L99/RES_hhdet_fec!L99)</f>
        <v>1.0000000000000004</v>
      </c>
      <c r="M99" s="73">
        <f>IF(RES_hhdet_tes!M99=0,"",RES_hhdet_tes!M99/RES_hhdet_fec!M99)</f>
        <v>0.99999999999999944</v>
      </c>
      <c r="N99" s="73">
        <f>IF(RES_hhdet_tes!N99=0,"",RES_hhdet_tes!N99/RES_hhdet_fec!N99)</f>
        <v>1.0000000000000002</v>
      </c>
      <c r="O99" s="73">
        <f>IF(RES_hhdet_tes!O99=0,"",RES_hhdet_tes!O99/RES_hhdet_fec!O99)</f>
        <v>1.0000000000000007</v>
      </c>
      <c r="P99" s="73">
        <f>IF(RES_hhdet_tes!P99=0,"",RES_hhdet_tes!P99/RES_hhdet_fec!P99)</f>
        <v>1.0000000000000002</v>
      </c>
      <c r="Q99" s="73">
        <f>IF(RES_hhdet_tes!Q99=0,"",RES_hhdet_tes!Q99/RES_hhdet_fec!Q99)</f>
        <v>1.0000000000000004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0.80492861873650745</v>
      </c>
      <c r="C100" s="169">
        <f>IF(RES_hhdet_tes!C100=0,"",RES_hhdet_tes!C100/RES_hhdet_fec!C100)</f>
        <v>0.80416309301437738</v>
      </c>
      <c r="D100" s="169">
        <f>IF(RES_hhdet_tes!D100=0,"",RES_hhdet_tes!D100/RES_hhdet_fec!D100)</f>
        <v>0.80886379984857204</v>
      </c>
      <c r="E100" s="169">
        <f>IF(RES_hhdet_tes!E100=0,"",RES_hhdet_tes!E100/RES_hhdet_fec!E100)</f>
        <v>0.81100141028807726</v>
      </c>
      <c r="F100" s="169">
        <f>IF(RES_hhdet_tes!F100=0,"",RES_hhdet_tes!F100/RES_hhdet_fec!F100)</f>
        <v>0.81921031192902338</v>
      </c>
      <c r="G100" s="169">
        <f>IF(RES_hhdet_tes!G100=0,"",RES_hhdet_tes!G100/RES_hhdet_fec!G100)</f>
        <v>0.82206437668952204</v>
      </c>
      <c r="H100" s="169">
        <f>IF(RES_hhdet_tes!H100=0,"",RES_hhdet_tes!H100/RES_hhdet_fec!H100)</f>
        <v>0.83392750384744652</v>
      </c>
      <c r="I100" s="169">
        <f>IF(RES_hhdet_tes!I100=0,"",RES_hhdet_tes!I100/RES_hhdet_fec!I100)</f>
        <v>0.83656320059757938</v>
      </c>
      <c r="J100" s="169">
        <f>IF(RES_hhdet_tes!J100=0,"",RES_hhdet_tes!J100/RES_hhdet_fec!J100)</f>
        <v>0.83890666464737673</v>
      </c>
      <c r="K100" s="169">
        <f>IF(RES_hhdet_tes!K100=0,"",RES_hhdet_tes!K100/RES_hhdet_fec!K100)</f>
        <v>0.83966744969066909</v>
      </c>
      <c r="L100" s="169">
        <f>IF(RES_hhdet_tes!L100=0,"",RES_hhdet_tes!L100/RES_hhdet_fec!L100)</f>
        <v>0.84604881393962617</v>
      </c>
      <c r="M100" s="169">
        <f>IF(RES_hhdet_tes!M100=0,"",RES_hhdet_tes!M100/RES_hhdet_fec!M100)</f>
        <v>0.84907014349776888</v>
      </c>
      <c r="N100" s="169">
        <f>IF(RES_hhdet_tes!N100=0,"",RES_hhdet_tes!N100/RES_hhdet_fec!N100)</f>
        <v>0.85286246473507776</v>
      </c>
      <c r="O100" s="169">
        <f>IF(RES_hhdet_tes!O100=0,"",RES_hhdet_tes!O100/RES_hhdet_fec!O100)</f>
        <v>0.85272615176360755</v>
      </c>
      <c r="P100" s="169">
        <f>IF(RES_hhdet_tes!P100=0,"",RES_hhdet_tes!P100/RES_hhdet_fec!P100)</f>
        <v>0.85469321532099429</v>
      </c>
      <c r="Q100" s="169">
        <f>IF(RES_hhdet_tes!Q100=0,"",RES_hhdet_tes!Q100/RES_hhdet_fec!Q100)</f>
        <v>0.85417880311117478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0.42573511089846783</v>
      </c>
      <c r="C102" s="73">
        <f>IF(RES_hhdet_tes!C102=0,"",RES_hhdet_tes!C102/RES_hhdet_fec!C102)</f>
        <v>0.44246194332989486</v>
      </c>
      <c r="D102" s="73">
        <f>IF(RES_hhdet_tes!D102=0,"",RES_hhdet_tes!D102/RES_hhdet_fec!D102)</f>
        <v>0.44456257970729196</v>
      </c>
      <c r="E102" s="73">
        <f>IF(RES_hhdet_tes!E102=0,"",RES_hhdet_tes!E102/RES_hhdet_fec!E102)</f>
        <v>0.44796562192395123</v>
      </c>
      <c r="F102" s="73">
        <f>IF(RES_hhdet_tes!F102=0,"",RES_hhdet_tes!F102/RES_hhdet_fec!F102)</f>
        <v>0.45087052860192484</v>
      </c>
      <c r="G102" s="73">
        <f>IF(RES_hhdet_tes!G102=0,"",RES_hhdet_tes!G102/RES_hhdet_fec!G102)</f>
        <v>0.45450124185446389</v>
      </c>
      <c r="H102" s="73">
        <f>IF(RES_hhdet_tes!H102=0,"",RES_hhdet_tes!H102/RES_hhdet_fec!H102)</f>
        <v>0.46429602719613661</v>
      </c>
      <c r="I102" s="73">
        <f>IF(RES_hhdet_tes!I102=0,"",RES_hhdet_tes!I102/RES_hhdet_fec!I102)</f>
        <v>0.467028312837168</v>
      </c>
      <c r="J102" s="73">
        <f>IF(RES_hhdet_tes!J102=0,"",RES_hhdet_tes!J102/RES_hhdet_fec!J102)</f>
        <v>0.47039691766721164</v>
      </c>
      <c r="K102" s="73">
        <f>IF(RES_hhdet_tes!K102=0,"",RES_hhdet_tes!K102/RES_hhdet_fec!K102)</f>
        <v>0.47155630818514571</v>
      </c>
      <c r="L102" s="73">
        <f>IF(RES_hhdet_tes!L102=0,"",RES_hhdet_tes!L102/RES_hhdet_fec!L102)</f>
        <v>0.47450409808936861</v>
      </c>
      <c r="M102" s="73">
        <f>IF(RES_hhdet_tes!M102=0,"",RES_hhdet_tes!M102/RES_hhdet_fec!M102)</f>
        <v>0.4749077996095315</v>
      </c>
      <c r="N102" s="73">
        <f>IF(RES_hhdet_tes!N102=0,"",RES_hhdet_tes!N102/RES_hhdet_fec!N102)</f>
        <v>0.47518300701164307</v>
      </c>
      <c r="O102" s="73">
        <f>IF(RES_hhdet_tes!O102=0,"",RES_hhdet_tes!O102/RES_hhdet_fec!O102)</f>
        <v>0.47879432803822747</v>
      </c>
      <c r="P102" s="73">
        <f>IF(RES_hhdet_tes!P102=0,"",RES_hhdet_tes!P102/RES_hhdet_fec!P102)</f>
        <v>0.47884487221860278</v>
      </c>
      <c r="Q102" s="73">
        <f>IF(RES_hhdet_tes!Q102=0,"",RES_hhdet_tes!Q102/RES_hhdet_fec!Q102)</f>
        <v>0.48138562455647105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0.80930655112259553</v>
      </c>
      <c r="C103" s="65">
        <f>IF(RES_hhdet_tes!C103=0,"",RES_hhdet_tes!C103/RES_hhdet_fec!C103)</f>
        <v>0.81281100848155441</v>
      </c>
      <c r="D103" s="65">
        <f>IF(RES_hhdet_tes!D103=0,"",RES_hhdet_tes!D103/RES_hhdet_fec!D103)</f>
        <v>0.8173248557315862</v>
      </c>
      <c r="E103" s="65">
        <f>IF(RES_hhdet_tes!E103=0,"",RES_hhdet_tes!E103/RES_hhdet_fec!E103)</f>
        <v>0.82152903618428164</v>
      </c>
      <c r="F103" s="65">
        <f>IF(RES_hhdet_tes!F103=0,"",RES_hhdet_tes!F103/RES_hhdet_fec!F103)</f>
        <v>0.82727452895075837</v>
      </c>
      <c r="G103" s="65">
        <f>IF(RES_hhdet_tes!G103=0,"",RES_hhdet_tes!G103/RES_hhdet_fec!G103)</f>
        <v>0.83210153746078408</v>
      </c>
      <c r="H103" s="65">
        <f>IF(RES_hhdet_tes!H103=0,"",RES_hhdet_tes!H103/RES_hhdet_fec!H103)</f>
        <v>0.83721730921111048</v>
      </c>
      <c r="I103" s="65">
        <f>IF(RES_hhdet_tes!I103=0,"",RES_hhdet_tes!I103/RES_hhdet_fec!I103)</f>
        <v>0.84195385140106516</v>
      </c>
      <c r="J103" s="65">
        <f>IF(RES_hhdet_tes!J103=0,"",RES_hhdet_tes!J103/RES_hhdet_fec!J103)</f>
        <v>0.84791581902472879</v>
      </c>
      <c r="K103" s="65">
        <f>IF(RES_hhdet_tes!K103=0,"",RES_hhdet_tes!K103/RES_hhdet_fec!K103)</f>
        <v>0.84984188892821277</v>
      </c>
      <c r="L103" s="65">
        <f>IF(RES_hhdet_tes!L103=0,"",RES_hhdet_tes!L103/RES_hhdet_fec!L103)</f>
        <v>0.85210956063508891</v>
      </c>
      <c r="M103" s="65">
        <f>IF(RES_hhdet_tes!M103=0,"",RES_hhdet_tes!M103/RES_hhdet_fec!M103)</f>
        <v>0.85389290328724821</v>
      </c>
      <c r="N103" s="65">
        <f>IF(RES_hhdet_tes!N103=0,"",RES_hhdet_tes!N103/RES_hhdet_fec!N103)</f>
        <v>0.85641064444446791</v>
      </c>
      <c r="O103" s="65">
        <f>IF(RES_hhdet_tes!O103=0,"",RES_hhdet_tes!O103/RES_hhdet_fec!O103)</f>
        <v>0.85820515529299635</v>
      </c>
      <c r="P103" s="65">
        <f>IF(RES_hhdet_tes!P103=0,"",RES_hhdet_tes!P103/RES_hhdet_fec!P103)</f>
        <v>0.86025888409084028</v>
      </c>
      <c r="Q103" s="65">
        <f>IF(RES_hhdet_tes!Q103=0,"",RES_hhdet_tes!Q103/RES_hhdet_fec!Q103)</f>
        <v>0.86164060833885014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0.83931450927471674</v>
      </c>
      <c r="C124" s="175">
        <f>IF(RES_hhdet_tes!C124=0,"",RES_hhdet_tes!C124/RES_hhdet_fec!C124)</f>
        <v>0.84028985016255409</v>
      </c>
      <c r="D124" s="175">
        <f>IF(RES_hhdet_tes!D124=0,"",RES_hhdet_tes!D124/RES_hhdet_fec!D124)</f>
        <v>0.84343549179817967</v>
      </c>
      <c r="E124" s="175">
        <f>IF(RES_hhdet_tes!E124=0,"",RES_hhdet_tes!E124/RES_hhdet_fec!E124)</f>
        <v>0.84652796206582359</v>
      </c>
      <c r="F124" s="175">
        <f>IF(RES_hhdet_tes!F124=0,"",RES_hhdet_tes!F124/RES_hhdet_fec!F124)</f>
        <v>0.8505123849725631</v>
      </c>
      <c r="G124" s="175">
        <f>IF(RES_hhdet_tes!G124=0,"",RES_hhdet_tes!G124/RES_hhdet_fec!G124)</f>
        <v>0.85319211268738282</v>
      </c>
      <c r="H124" s="175">
        <f>IF(RES_hhdet_tes!H124=0,"",RES_hhdet_tes!H124/RES_hhdet_fec!H124)</f>
        <v>0.85747196803116621</v>
      </c>
      <c r="I124" s="175">
        <f>IF(RES_hhdet_tes!I124=0,"",RES_hhdet_tes!I124/RES_hhdet_fec!I124)</f>
        <v>0.86124796591701558</v>
      </c>
      <c r="J124" s="175">
        <f>IF(RES_hhdet_tes!J124=0,"",RES_hhdet_tes!J124/RES_hhdet_fec!J124)</f>
        <v>0.86593473139435195</v>
      </c>
      <c r="K124" s="175">
        <f>IF(RES_hhdet_tes!K124=0,"",RES_hhdet_tes!K124/RES_hhdet_fec!K124)</f>
        <v>0.87005192464253256</v>
      </c>
      <c r="L124" s="175">
        <f>IF(RES_hhdet_tes!L124=0,"",RES_hhdet_tes!L124/RES_hhdet_fec!L124)</f>
        <v>0.87409698840653538</v>
      </c>
      <c r="M124" s="175">
        <f>IF(RES_hhdet_tes!M124=0,"",RES_hhdet_tes!M124/RES_hhdet_fec!M124)</f>
        <v>0.87916808459124574</v>
      </c>
      <c r="N124" s="175">
        <f>IF(RES_hhdet_tes!N124=0,"",RES_hhdet_tes!N124/RES_hhdet_fec!N124)</f>
        <v>0.88324322913064046</v>
      </c>
      <c r="O124" s="175">
        <f>IF(RES_hhdet_tes!O124=0,"",RES_hhdet_tes!O124/RES_hhdet_fec!O124)</f>
        <v>0.88774244810365954</v>
      </c>
      <c r="P124" s="175">
        <f>IF(RES_hhdet_tes!P124=0,"",RES_hhdet_tes!P124/RES_hhdet_fec!P124)</f>
        <v>0.89156291828525147</v>
      </c>
      <c r="Q124" s="175">
        <f>IF(RES_hhdet_tes!Q124=0,"",RES_hhdet_tes!Q124/RES_hhdet_fec!Q124)</f>
        <v>0.89575649316555261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0.83718633307023038</v>
      </c>
      <c r="C125" s="169">
        <f>IF(RES_hhdet_tes!C125=0,"",RES_hhdet_tes!C125/RES_hhdet_fec!C125)</f>
        <v>0.83796230604448096</v>
      </c>
      <c r="D125" s="169">
        <f>IF(RES_hhdet_tes!D125=0,"",RES_hhdet_tes!D125/RES_hhdet_fec!D125)</f>
        <v>0.84096163820030401</v>
      </c>
      <c r="E125" s="169">
        <f>IF(RES_hhdet_tes!E125=0,"",RES_hhdet_tes!E125/RES_hhdet_fec!E125)</f>
        <v>0.84423314352122092</v>
      </c>
      <c r="F125" s="169">
        <f>IF(RES_hhdet_tes!F125=0,"",RES_hhdet_tes!F125/RES_hhdet_fec!F125)</f>
        <v>0.8479050944937484</v>
      </c>
      <c r="G125" s="169">
        <f>IF(RES_hhdet_tes!G125=0,"",RES_hhdet_tes!G125/RES_hhdet_fec!G125)</f>
        <v>0.85060550056489781</v>
      </c>
      <c r="H125" s="169">
        <f>IF(RES_hhdet_tes!H125=0,"",RES_hhdet_tes!H125/RES_hhdet_fec!H125)</f>
        <v>0.8543442266726986</v>
      </c>
      <c r="I125" s="169">
        <f>IF(RES_hhdet_tes!I125=0,"",RES_hhdet_tes!I125/RES_hhdet_fec!I125)</f>
        <v>0.85785806870265247</v>
      </c>
      <c r="J125" s="169">
        <f>IF(RES_hhdet_tes!J125=0,"",RES_hhdet_tes!J125/RES_hhdet_fec!J125)</f>
        <v>0.86244704245839032</v>
      </c>
      <c r="K125" s="169">
        <f>IF(RES_hhdet_tes!K125=0,"",RES_hhdet_tes!K125/RES_hhdet_fec!K125)</f>
        <v>0.86727245377639983</v>
      </c>
      <c r="L125" s="169">
        <f>IF(RES_hhdet_tes!L125=0,"",RES_hhdet_tes!L125/RES_hhdet_fec!L125)</f>
        <v>0.87150534535012225</v>
      </c>
      <c r="M125" s="169">
        <f>IF(RES_hhdet_tes!M125=0,"",RES_hhdet_tes!M125/RES_hhdet_fec!M125)</f>
        <v>0.87628477332627164</v>
      </c>
      <c r="N125" s="169">
        <f>IF(RES_hhdet_tes!N125=0,"",RES_hhdet_tes!N125/RES_hhdet_fec!N125)</f>
        <v>0.88089085920138799</v>
      </c>
      <c r="O125" s="169">
        <f>IF(RES_hhdet_tes!O125=0,"",RES_hhdet_tes!O125/RES_hhdet_fec!O125)</f>
        <v>0.88551964170413722</v>
      </c>
      <c r="P125" s="169">
        <f>IF(RES_hhdet_tes!P125=0,"",RES_hhdet_tes!P125/RES_hhdet_fec!P125)</f>
        <v>0.88969224581532702</v>
      </c>
      <c r="Q125" s="169">
        <f>IF(RES_hhdet_tes!Q125=0,"",RES_hhdet_tes!Q125/RES_hhdet_fec!Q125)</f>
        <v>0.89440006041588294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0.83639279507440634</v>
      </c>
      <c r="C126" s="73">
        <f>IF(RES_hhdet_tes!C126=0,"",RES_hhdet_tes!C126/RES_hhdet_fec!C126)</f>
        <v>0.83743684407718</v>
      </c>
      <c r="D126" s="73">
        <f>IF(RES_hhdet_tes!D126=0,"",RES_hhdet_tes!D126/RES_hhdet_fec!D126)</f>
        <v>0.84043471694737282</v>
      </c>
      <c r="E126" s="73">
        <f>IF(RES_hhdet_tes!E126=0,"",RES_hhdet_tes!E126/RES_hhdet_fec!E126)</f>
        <v>0.84372353829619728</v>
      </c>
      <c r="F126" s="73">
        <f>IF(RES_hhdet_tes!F126=0,"",RES_hhdet_tes!F126/RES_hhdet_fec!F126)</f>
        <v>0.84738967099069629</v>
      </c>
      <c r="G126" s="73">
        <f>IF(RES_hhdet_tes!G126=0,"",RES_hhdet_tes!G126/RES_hhdet_fec!G126)</f>
        <v>0.85000325484745387</v>
      </c>
      <c r="H126" s="73">
        <f>IF(RES_hhdet_tes!H126=0,"",RES_hhdet_tes!H126/RES_hhdet_fec!H126)</f>
        <v>0.85374671242565314</v>
      </c>
      <c r="I126" s="73">
        <f>IF(RES_hhdet_tes!I126=0,"",RES_hhdet_tes!I126/RES_hhdet_fec!I126)</f>
        <v>0.85744556576044328</v>
      </c>
      <c r="J126" s="73">
        <f>IF(RES_hhdet_tes!J126=0,"",RES_hhdet_tes!J126/RES_hhdet_fec!J126)</f>
        <v>0.86202797636260287</v>
      </c>
      <c r="K126" s="73">
        <f>IF(RES_hhdet_tes!K126=0,"",RES_hhdet_tes!K126/RES_hhdet_fec!K126)</f>
        <v>0.86661252013574208</v>
      </c>
      <c r="L126" s="73">
        <f>IF(RES_hhdet_tes!L126=0,"",RES_hhdet_tes!L126/RES_hhdet_fec!L126)</f>
        <v>0.87081258437485742</v>
      </c>
      <c r="M126" s="73">
        <f>IF(RES_hhdet_tes!M126=0,"",RES_hhdet_tes!M126/RES_hhdet_fec!M126)</f>
        <v>0.87547650681109024</v>
      </c>
      <c r="N126" s="73">
        <f>IF(RES_hhdet_tes!N126=0,"",RES_hhdet_tes!N126/RES_hhdet_fec!N126)</f>
        <v>0.88006219369944516</v>
      </c>
      <c r="O126" s="73">
        <f>IF(RES_hhdet_tes!O126=0,"",RES_hhdet_tes!O126/RES_hhdet_fec!O126)</f>
        <v>0.88476429537264334</v>
      </c>
      <c r="P126" s="73">
        <f>IF(RES_hhdet_tes!P126=0,"",RES_hhdet_tes!P126/RES_hhdet_fec!P126)</f>
        <v>0.88903673219168333</v>
      </c>
      <c r="Q126" s="73">
        <f>IF(RES_hhdet_tes!Q126=0,"",RES_hhdet_tes!Q126/RES_hhdet_fec!Q126)</f>
        <v>0.89368044096383137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0.99999999999999989</v>
      </c>
      <c r="C127" s="73">
        <f>IF(RES_hhdet_tes!C127=0,"",RES_hhdet_tes!C127/RES_hhdet_fec!C127)</f>
        <v>0.99999999999999967</v>
      </c>
      <c r="D127" s="73">
        <f>IF(RES_hhdet_tes!D127=0,"",RES_hhdet_tes!D127/RES_hhdet_fec!D127)</f>
        <v>0.99999999999999978</v>
      </c>
      <c r="E127" s="73">
        <f>IF(RES_hhdet_tes!E127=0,"",RES_hhdet_tes!E127/RES_hhdet_fec!E127)</f>
        <v>0.99999999999999956</v>
      </c>
      <c r="F127" s="73">
        <f>IF(RES_hhdet_tes!F127=0,"",RES_hhdet_tes!F127/RES_hhdet_fec!F127)</f>
        <v>1.0000000000000004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0.99999999999999944</v>
      </c>
      <c r="I127" s="73">
        <f>IF(RES_hhdet_tes!I127=0,"",RES_hhdet_tes!I127/RES_hhdet_fec!I127)</f>
        <v>0.99999999999999967</v>
      </c>
      <c r="J127" s="73">
        <f>IF(RES_hhdet_tes!J127=0,"",RES_hhdet_tes!J127/RES_hhdet_fec!J127)</f>
        <v>1.0000000000000007</v>
      </c>
      <c r="K127" s="73">
        <f>IF(RES_hhdet_tes!K127=0,"",RES_hhdet_tes!K127/RES_hhdet_fec!K127)</f>
        <v>0.99999999999999933</v>
      </c>
      <c r="L127" s="73">
        <f>IF(RES_hhdet_tes!L127=0,"",RES_hhdet_tes!L127/RES_hhdet_fec!L127)</f>
        <v>0.99999999999999978</v>
      </c>
      <c r="M127" s="73">
        <f>IF(RES_hhdet_tes!M127=0,"",RES_hhdet_tes!M127/RES_hhdet_fec!M127)</f>
        <v>1.0000000000000002</v>
      </c>
      <c r="N127" s="73">
        <f>IF(RES_hhdet_tes!N127=0,"",RES_hhdet_tes!N127/RES_hhdet_fec!N127)</f>
        <v>1</v>
      </c>
      <c r="O127" s="73">
        <f>IF(RES_hhdet_tes!O127=0,"",RES_hhdet_tes!O127/RES_hhdet_fec!O127)</f>
        <v>0.99999999999999956</v>
      </c>
      <c r="P127" s="73">
        <f>IF(RES_hhdet_tes!P127=0,"",RES_hhdet_tes!P127/RES_hhdet_fec!P127)</f>
        <v>1.0000000000000002</v>
      </c>
      <c r="Q127" s="73">
        <f>IF(RES_hhdet_tes!Q127=0,"",RES_hhdet_tes!Q127/RES_hhdet_fec!Q127)</f>
        <v>1.0000000000000007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1.6649769017640403</v>
      </c>
      <c r="C128" s="169">
        <f>IF(RES_hhdet_tes!C128=0,"",RES_hhdet_tes!C128/RES_hhdet_fec!C128)</f>
        <v>1.7025562046775833</v>
      </c>
      <c r="D128" s="169">
        <f>IF(RES_hhdet_tes!D128=0,"",RES_hhdet_tes!D128/RES_hhdet_fec!D128)</f>
        <v>1.7441661282981153</v>
      </c>
      <c r="E128" s="169">
        <f>IF(RES_hhdet_tes!E128=0,"",RES_hhdet_tes!E128/RES_hhdet_fec!E128)</f>
        <v>1.7854154317698643</v>
      </c>
      <c r="F128" s="169">
        <f>IF(RES_hhdet_tes!F128=0,"",RES_hhdet_tes!F128/RES_hhdet_fec!F128)</f>
        <v>1.8192568980967863</v>
      </c>
      <c r="G128" s="169">
        <f>IF(RES_hhdet_tes!G128=0,"",RES_hhdet_tes!G128/RES_hhdet_fec!G128)</f>
        <v>1.8532013396244631</v>
      </c>
      <c r="H128" s="169">
        <f>IF(RES_hhdet_tes!H128=0,"",RES_hhdet_tes!H128/RES_hhdet_fec!H128)</f>
        <v>1.9488113778983438</v>
      </c>
      <c r="I128" s="169">
        <f>IF(RES_hhdet_tes!I128=0,"",RES_hhdet_tes!I128/RES_hhdet_fec!I128)</f>
        <v>2.0584951282659154</v>
      </c>
      <c r="J128" s="169">
        <f>IF(RES_hhdet_tes!J128=0,"",RES_hhdet_tes!J128/RES_hhdet_fec!J128)</f>
        <v>2.3030375018378693</v>
      </c>
      <c r="K128" s="169">
        <f>IF(RES_hhdet_tes!K128=0,"",RES_hhdet_tes!K128/RES_hhdet_fec!K128)</f>
        <v>2.4185136191281926</v>
      </c>
      <c r="L128" s="169">
        <f>IF(RES_hhdet_tes!L128=0,"",RES_hhdet_tes!L128/RES_hhdet_fec!L128)</f>
        <v>2.6029278902472961</v>
      </c>
      <c r="M128" s="169">
        <f>IF(RES_hhdet_tes!M128=0,"",RES_hhdet_tes!M128/RES_hhdet_fec!M128)</f>
        <v>2.749683663645861</v>
      </c>
      <c r="N128" s="169">
        <f>IF(RES_hhdet_tes!N128=0,"",RES_hhdet_tes!N128/RES_hhdet_fec!N128)</f>
        <v>2.8531101110128434</v>
      </c>
      <c r="O128" s="169">
        <f>IF(RES_hhdet_tes!O128=0,"",RES_hhdet_tes!O128/RES_hhdet_fec!O128)</f>
        <v>2.981932328427944</v>
      </c>
      <c r="P128" s="169">
        <f>IF(RES_hhdet_tes!P128=0,"",RES_hhdet_tes!P128/RES_hhdet_fec!P128)</f>
        <v>3.0956281653711888</v>
      </c>
      <c r="Q128" s="169">
        <f>IF(RES_hhdet_tes!Q128=0,"",RES_hhdet_tes!Q128/RES_hhdet_fec!Q128)</f>
        <v>3.2148282602872866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1.6649769017640403</v>
      </c>
      <c r="C129" s="73">
        <f>IF(RES_hhdet_tes!C129=0,"",RES_hhdet_tes!C129/RES_hhdet_fec!C129)</f>
        <v>1.7025562046775833</v>
      </c>
      <c r="D129" s="73">
        <f>IF(RES_hhdet_tes!D129=0,"",RES_hhdet_tes!D129/RES_hhdet_fec!D129)</f>
        <v>1.7441661282981153</v>
      </c>
      <c r="E129" s="73">
        <f>IF(RES_hhdet_tes!E129=0,"",RES_hhdet_tes!E129/RES_hhdet_fec!E129)</f>
        <v>1.7854154317698643</v>
      </c>
      <c r="F129" s="73">
        <f>IF(RES_hhdet_tes!F129=0,"",RES_hhdet_tes!F129/RES_hhdet_fec!F129)</f>
        <v>1.8192568980967863</v>
      </c>
      <c r="G129" s="73">
        <f>IF(RES_hhdet_tes!G129=0,"",RES_hhdet_tes!G129/RES_hhdet_fec!G129)</f>
        <v>1.8532013396244631</v>
      </c>
      <c r="H129" s="73">
        <f>IF(RES_hhdet_tes!H129=0,"",RES_hhdet_tes!H129/RES_hhdet_fec!H129)</f>
        <v>1.9488113778983438</v>
      </c>
      <c r="I129" s="73">
        <f>IF(RES_hhdet_tes!I129=0,"",RES_hhdet_tes!I129/RES_hhdet_fec!I129)</f>
        <v>2.0584951282659154</v>
      </c>
      <c r="J129" s="73">
        <f>IF(RES_hhdet_tes!J129=0,"",RES_hhdet_tes!J129/RES_hhdet_fec!J129)</f>
        <v>2.3030375018378693</v>
      </c>
      <c r="K129" s="73">
        <f>IF(RES_hhdet_tes!K129=0,"",RES_hhdet_tes!K129/RES_hhdet_fec!K129)</f>
        <v>2.4185136191281926</v>
      </c>
      <c r="L129" s="73">
        <f>IF(RES_hhdet_tes!L129=0,"",RES_hhdet_tes!L129/RES_hhdet_fec!L129)</f>
        <v>2.6029278902472961</v>
      </c>
      <c r="M129" s="73">
        <f>IF(RES_hhdet_tes!M129=0,"",RES_hhdet_tes!M129/RES_hhdet_fec!M129)</f>
        <v>2.749683663645861</v>
      </c>
      <c r="N129" s="73">
        <f>IF(RES_hhdet_tes!N129=0,"",RES_hhdet_tes!N129/RES_hhdet_fec!N129)</f>
        <v>2.8531101110128434</v>
      </c>
      <c r="O129" s="73">
        <f>IF(RES_hhdet_tes!O129=0,"",RES_hhdet_tes!O129/RES_hhdet_fec!O129)</f>
        <v>2.981932328427944</v>
      </c>
      <c r="P129" s="73">
        <f>IF(RES_hhdet_tes!P129=0,"",RES_hhdet_tes!P129/RES_hhdet_fec!P129)</f>
        <v>3.0956281653711888</v>
      </c>
      <c r="Q129" s="73">
        <f>IF(RES_hhdet_tes!Q129=0,"",RES_hhdet_tes!Q129/RES_hhdet_fec!Q129)</f>
        <v>3.2148282602872866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0.85633515094431512</v>
      </c>
      <c r="C130" s="169">
        <f>IF(RES_hhdet_tes!C130=0,"",RES_hhdet_tes!C130/RES_hhdet_fec!C130)</f>
        <v>0.86087174739624206</v>
      </c>
      <c r="D130" s="169">
        <f>IF(RES_hhdet_tes!D130=0,"",RES_hhdet_tes!D130/RES_hhdet_fec!D130)</f>
        <v>0.86397174579843106</v>
      </c>
      <c r="E130" s="169">
        <f>IF(RES_hhdet_tes!E130=0,"",RES_hhdet_tes!E130/RES_hhdet_fec!E130)</f>
        <v>0.86664517663904639</v>
      </c>
      <c r="F130" s="169">
        <f>IF(RES_hhdet_tes!F130=0,"",RES_hhdet_tes!F130/RES_hhdet_fec!F130)</f>
        <v>0.87030756198574721</v>
      </c>
      <c r="G130" s="169">
        <f>IF(RES_hhdet_tes!G130=0,"",RES_hhdet_tes!G130/RES_hhdet_fec!G130)</f>
        <v>0.87279018571868938</v>
      </c>
      <c r="H130" s="169">
        <f>IF(RES_hhdet_tes!H130=0,"",RES_hhdet_tes!H130/RES_hhdet_fec!H130)</f>
        <v>0.877239448225968</v>
      </c>
      <c r="I130" s="169">
        <f>IF(RES_hhdet_tes!I130=0,"",RES_hhdet_tes!I130/RES_hhdet_fec!I130)</f>
        <v>0.88196345482783289</v>
      </c>
      <c r="J130" s="169">
        <f>IF(RES_hhdet_tes!J130=0,"",RES_hhdet_tes!J130/RES_hhdet_fec!J130)</f>
        <v>0.88608527494519695</v>
      </c>
      <c r="K130" s="169">
        <f>IF(RES_hhdet_tes!K130=0,"",RES_hhdet_tes!K130/RES_hhdet_fec!K130)</f>
        <v>0.88836972375169798</v>
      </c>
      <c r="L130" s="169">
        <f>IF(RES_hhdet_tes!L130=0,"",RES_hhdet_tes!L130/RES_hhdet_fec!L130)</f>
        <v>0.89127414494240109</v>
      </c>
      <c r="M130" s="169">
        <f>IF(RES_hhdet_tes!M130=0,"",RES_hhdet_tes!M130/RES_hhdet_fec!M130)</f>
        <v>0.8939778972321627</v>
      </c>
      <c r="N130" s="169">
        <f>IF(RES_hhdet_tes!N130=0,"",RES_hhdet_tes!N130/RES_hhdet_fec!N130)</f>
        <v>0.89653516443261283</v>
      </c>
      <c r="O130" s="169">
        <f>IF(RES_hhdet_tes!O130=0,"",RES_hhdet_tes!O130/RES_hhdet_fec!O130)</f>
        <v>0.89991209110038517</v>
      </c>
      <c r="P130" s="169">
        <f>IF(RES_hhdet_tes!P130=0,"",RES_hhdet_tes!P130/RES_hhdet_fec!P130)</f>
        <v>0.90253793527817172</v>
      </c>
      <c r="Q130" s="169">
        <f>IF(RES_hhdet_tes!Q130=0,"",RES_hhdet_tes!Q130/RES_hhdet_fec!Q130)</f>
        <v>0.90510189519407425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0.87527046915454432</v>
      </c>
      <c r="C131" s="174">
        <f>IF(RES_hhdet_tes!C131=0,"",RES_hhdet_tes!C131/RES_hhdet_fec!C131)</f>
        <v>0.87631166508539482</v>
      </c>
      <c r="D131" s="174">
        <f>IF(RES_hhdet_tes!D131=0,"",RES_hhdet_tes!D131/RES_hhdet_fec!D131)</f>
        <v>0.87823740293173747</v>
      </c>
      <c r="E131" s="174">
        <f>IF(RES_hhdet_tes!E131=0,"",RES_hhdet_tes!E131/RES_hhdet_fec!E131)</f>
        <v>0.88022151085037115</v>
      </c>
      <c r="F131" s="174">
        <f>IF(RES_hhdet_tes!F131=0,"",RES_hhdet_tes!F131/RES_hhdet_fec!F131)</f>
        <v>0.88258638019189761</v>
      </c>
      <c r="G131" s="174">
        <f>IF(RES_hhdet_tes!G131=0,"",RES_hhdet_tes!G131/RES_hhdet_fec!G131)</f>
        <v>0.88422495784877053</v>
      </c>
      <c r="H131" s="174">
        <f>IF(RES_hhdet_tes!H131=0,"",RES_hhdet_tes!H131/RES_hhdet_fec!H131)</f>
        <v>0.88664085173963825</v>
      </c>
      <c r="I131" s="174">
        <f>IF(RES_hhdet_tes!I131=0,"",RES_hhdet_tes!I131/RES_hhdet_fec!I131)</f>
        <v>0.88905086022462354</v>
      </c>
      <c r="J131" s="174">
        <f>IF(RES_hhdet_tes!J131=0,"",RES_hhdet_tes!J131/RES_hhdet_fec!J131)</f>
        <v>0.89183454122646877</v>
      </c>
      <c r="K131" s="174">
        <f>IF(RES_hhdet_tes!K131=0,"",RES_hhdet_tes!K131/RES_hhdet_fec!K131)</f>
        <v>0.89445875487329751</v>
      </c>
      <c r="L131" s="174">
        <f>IF(RES_hhdet_tes!L131=0,"",RES_hhdet_tes!L131/RES_hhdet_fec!L131)</f>
        <v>0.89689073885282988</v>
      </c>
      <c r="M131" s="174">
        <f>IF(RES_hhdet_tes!M131=0,"",RES_hhdet_tes!M131/RES_hhdet_fec!M131)</f>
        <v>0.89949423520615845</v>
      </c>
      <c r="N131" s="174">
        <f>IF(RES_hhdet_tes!N131=0,"",RES_hhdet_tes!N131/RES_hhdet_fec!N131)</f>
        <v>0.9020738597506085</v>
      </c>
      <c r="O131" s="174">
        <f>IF(RES_hhdet_tes!O131=0,"",RES_hhdet_tes!O131/RES_hhdet_fec!O131)</f>
        <v>0.90478436267081541</v>
      </c>
      <c r="P131" s="174">
        <f>IF(RES_hhdet_tes!P131=0,"",RES_hhdet_tes!P131/RES_hhdet_fec!P131)</f>
        <v>0.90719162660104968</v>
      </c>
      <c r="Q131" s="174">
        <f>IF(RES_hhdet_tes!Q131=0,"",RES_hhdet_tes!Q131/RES_hhdet_fec!Q131)</f>
        <v>0.90976620358685922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0.88626106901461532</v>
      </c>
      <c r="C132" s="174">
        <f>IF(RES_hhdet_tes!C132=0,"",RES_hhdet_tes!C132/RES_hhdet_fec!C132)</f>
        <v>0.88788924481249198</v>
      </c>
      <c r="D132" s="174">
        <f>IF(RES_hhdet_tes!D132=0,"",RES_hhdet_tes!D132/RES_hhdet_fec!D132)</f>
        <v>0.89002917010860716</v>
      </c>
      <c r="E132" s="174">
        <f>IF(RES_hhdet_tes!E132=0,"",RES_hhdet_tes!E132/RES_hhdet_fec!E132)</f>
        <v>0.89219373543477742</v>
      </c>
      <c r="F132" s="174">
        <f>IF(RES_hhdet_tes!F132=0,"",RES_hhdet_tes!F132/RES_hhdet_fec!F132)</f>
        <v>0.8949606272265731</v>
      </c>
      <c r="G132" s="174">
        <f>IF(RES_hhdet_tes!G132=0,"",RES_hhdet_tes!G132/RES_hhdet_fec!G132)</f>
        <v>0.8994496657723593</v>
      </c>
      <c r="H132" s="174">
        <f>IF(RES_hhdet_tes!H132=0,"",RES_hhdet_tes!H132/RES_hhdet_fec!H132)</f>
        <v>0.90564362005345589</v>
      </c>
      <c r="I132" s="174">
        <f>IF(RES_hhdet_tes!I132=0,"",RES_hhdet_tes!I132/RES_hhdet_fec!I132)</f>
        <v>0.90830543557789267</v>
      </c>
      <c r="J132" s="174">
        <f>IF(RES_hhdet_tes!J132=0,"",RES_hhdet_tes!J132/RES_hhdet_fec!J132)</f>
        <v>0.91488235071263757</v>
      </c>
      <c r="K132" s="174">
        <f>IF(RES_hhdet_tes!K132=0,"",RES_hhdet_tes!K132/RES_hhdet_fec!K132)</f>
        <v>0.91737610121856472</v>
      </c>
      <c r="L132" s="174">
        <f>IF(RES_hhdet_tes!L132=0,"",RES_hhdet_tes!L132/RES_hhdet_fec!L132)</f>
        <v>0.92021513735261717</v>
      </c>
      <c r="M132" s="174">
        <f>IF(RES_hhdet_tes!M132=0,"",RES_hhdet_tes!M132/RES_hhdet_fec!M132)</f>
        <v>0.92238837502847848</v>
      </c>
      <c r="N132" s="174">
        <f>IF(RES_hhdet_tes!N132=0,"",RES_hhdet_tes!N132/RES_hhdet_fec!N132)</f>
        <v>0.92421562643042077</v>
      </c>
      <c r="O132" s="174">
        <f>IF(RES_hhdet_tes!O132=0,"",RES_hhdet_tes!O132/RES_hhdet_fec!O132)</f>
        <v>0.92613006825425848</v>
      </c>
      <c r="P132" s="174">
        <f>IF(RES_hhdet_tes!P132=0,"",RES_hhdet_tes!P132/RES_hhdet_fec!P132)</f>
        <v>0.92764971576097999</v>
      </c>
      <c r="Q132" s="174">
        <f>IF(RES_hhdet_tes!Q132=0,"",RES_hhdet_tes!Q132/RES_hhdet_fec!Q132)</f>
        <v>0.92920082590065389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0.87527046915454443</v>
      </c>
      <c r="C133" s="173">
        <f>IF(RES_hhdet_tes!C133=0,"",RES_hhdet_tes!C133/RES_hhdet_fec!C133)</f>
        <v>0.87686952195104839</v>
      </c>
      <c r="D133" s="173">
        <f>IF(RES_hhdet_tes!D133=0,"",RES_hhdet_tes!D133/RES_hhdet_fec!D133)</f>
        <v>0.87921688428185141</v>
      </c>
      <c r="E133" s="173">
        <f>IF(RES_hhdet_tes!E133=0,"",RES_hhdet_tes!E133/RES_hhdet_fec!E133)</f>
        <v>0.88153425112790218</v>
      </c>
      <c r="F133" s="173">
        <f>IF(RES_hhdet_tes!F133=0,"",RES_hhdet_tes!F133/RES_hhdet_fec!F133)</f>
        <v>0.88452899261519058</v>
      </c>
      <c r="G133" s="173">
        <f>IF(RES_hhdet_tes!G133=0,"",RES_hhdet_tes!G133/RES_hhdet_fec!G133)</f>
        <v>0.8893973235055207</v>
      </c>
      <c r="H133" s="173">
        <f>IF(RES_hhdet_tes!H133=0,"",RES_hhdet_tes!H133/RES_hhdet_fec!H133)</f>
        <v>0.89617889004195961</v>
      </c>
      <c r="I133" s="173">
        <f>IF(RES_hhdet_tes!I133=0,"",RES_hhdet_tes!I133/RES_hhdet_fec!I133)</f>
        <v>0.89916708793563616</v>
      </c>
      <c r="J133" s="173">
        <f>IF(RES_hhdet_tes!J133=0,"",RES_hhdet_tes!J133/RES_hhdet_fec!J133)</f>
        <v>0.90626299037881908</v>
      </c>
      <c r="K133" s="173">
        <f>IF(RES_hhdet_tes!K133=0,"",RES_hhdet_tes!K133/RES_hhdet_fec!K133)</f>
        <v>0.9089713809921327</v>
      </c>
      <c r="L133" s="173">
        <f>IF(RES_hhdet_tes!L133=0,"",RES_hhdet_tes!L133/RES_hhdet_fec!L133)</f>
        <v>0.91206055554749554</v>
      </c>
      <c r="M133" s="173">
        <f>IF(RES_hhdet_tes!M133=0,"",RES_hhdet_tes!M133/RES_hhdet_fec!M133)</f>
        <v>0.91445588883283224</v>
      </c>
      <c r="N133" s="173">
        <f>IF(RES_hhdet_tes!N133=0,"",RES_hhdet_tes!N133/RES_hhdet_fec!N133)</f>
        <v>0.91646743327964764</v>
      </c>
      <c r="O133" s="173">
        <f>IF(RES_hhdet_tes!O133=0,"",RES_hhdet_tes!O133/RES_hhdet_fec!O133)</f>
        <v>0.91861896104270413</v>
      </c>
      <c r="P133" s="173">
        <f>IF(RES_hhdet_tes!P133=0,"",RES_hhdet_tes!P133/RES_hhdet_fec!P133)</f>
        <v>0.92020198131357811</v>
      </c>
      <c r="Q133" s="173">
        <f>IF(RES_hhdet_tes!Q133=0,"",RES_hhdet_tes!Q133/RES_hhdet_fec!Q133)</f>
        <v>0.92195108172345297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1</v>
      </c>
      <c r="D134" s="172">
        <f>IF(RES_hhdet_tes!D134=0,"",RES_hhdet_tes!D134/RES_hhdet_fec!D134)</f>
        <v>0.99999999999999956</v>
      </c>
      <c r="E134" s="172">
        <f>IF(RES_hhdet_tes!E134=0,"",RES_hhdet_tes!E134/RES_hhdet_fec!E134)</f>
        <v>1.0000000000000002</v>
      </c>
      <c r="F134" s="172">
        <f>IF(RES_hhdet_tes!F134=0,"",RES_hhdet_tes!F134/RES_hhdet_fec!F134)</f>
        <v>1.0000000000000004</v>
      </c>
      <c r="G134" s="172">
        <f>IF(RES_hhdet_tes!G134=0,"",RES_hhdet_tes!G134/RES_hhdet_fec!G134)</f>
        <v>1</v>
      </c>
      <c r="H134" s="172">
        <f>IF(RES_hhdet_tes!H134=0,"",RES_hhdet_tes!H134/RES_hhdet_fec!H134)</f>
        <v>1</v>
      </c>
      <c r="I134" s="172">
        <f>IF(RES_hhdet_tes!I134=0,"",RES_hhdet_tes!I134/RES_hhdet_fec!I134)</f>
        <v>1</v>
      </c>
      <c r="J134" s="172">
        <f>IF(RES_hhdet_tes!J134=0,"",RES_hhdet_tes!J134/RES_hhdet_fec!J134)</f>
        <v>1</v>
      </c>
      <c r="K134" s="172">
        <f>IF(RES_hhdet_tes!K134=0,"",RES_hhdet_tes!K134/RES_hhdet_fec!K134)</f>
        <v>1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</v>
      </c>
      <c r="N134" s="172">
        <f>IF(RES_hhdet_tes!N134=0,"",RES_hhdet_tes!N134/RES_hhdet_fec!N134)</f>
        <v>1</v>
      </c>
      <c r="O134" s="172">
        <f>IF(RES_hhdet_tes!O134=0,"",RES_hhdet_tes!O134/RES_hhdet_fec!O134)</f>
        <v>0.99999999999999967</v>
      </c>
      <c r="P134" s="172">
        <f>IF(RES_hhdet_tes!P134=0,"",RES_hhdet_tes!P134/RES_hhdet_fec!P134)</f>
        <v>1.0000000000000002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0.73681470947215177</v>
      </c>
      <c r="C135" s="171">
        <f>IF(RES_hhdet_tes!C135=0,"",RES_hhdet_tes!C135/RES_hhdet_fec!C135)</f>
        <v>0.73681470947215144</v>
      </c>
      <c r="D135" s="171">
        <f>IF(RES_hhdet_tes!D135=0,"",RES_hhdet_tes!D135/RES_hhdet_fec!D135)</f>
        <v>0.74076289907913029</v>
      </c>
      <c r="E135" s="171">
        <f>IF(RES_hhdet_tes!E135=0,"",RES_hhdet_tes!E135/RES_hhdet_fec!E135)</f>
        <v>0.74641358127721513</v>
      </c>
      <c r="F135" s="171">
        <f>IF(RES_hhdet_tes!F135=0,"",RES_hhdet_tes!F135/RES_hhdet_fec!F135)</f>
        <v>0.7513187177770434</v>
      </c>
      <c r="G135" s="171">
        <f>IF(RES_hhdet_tes!G135=0,"",RES_hhdet_tes!G135/RES_hhdet_fec!G135)</f>
        <v>0.7557384227660604</v>
      </c>
      <c r="H135" s="171">
        <f>IF(RES_hhdet_tes!H135=0,"",RES_hhdet_tes!H135/RES_hhdet_fec!H135)</f>
        <v>0.76347811762850959</v>
      </c>
      <c r="I135" s="171">
        <f>IF(RES_hhdet_tes!I135=0,"",RES_hhdet_tes!I135/RES_hhdet_fec!I135)</f>
        <v>0.77450838837231306</v>
      </c>
      <c r="J135" s="171">
        <f>IF(RES_hhdet_tes!J135=0,"",RES_hhdet_tes!J135/RES_hhdet_fec!J135)</f>
        <v>0.77899880436654934</v>
      </c>
      <c r="K135" s="171">
        <f>IF(RES_hhdet_tes!K135=0,"",RES_hhdet_tes!K135/RES_hhdet_fec!K135)</f>
        <v>0.78443426809410477</v>
      </c>
      <c r="L135" s="171">
        <f>IF(RES_hhdet_tes!L135=0,"",RES_hhdet_tes!L135/RES_hhdet_fec!L135)</f>
        <v>0.79026555342399407</v>
      </c>
      <c r="M135" s="171">
        <f>IF(RES_hhdet_tes!M135=0,"",RES_hhdet_tes!M135/RES_hhdet_fec!M135)</f>
        <v>0.79710158450813262</v>
      </c>
      <c r="N135" s="171">
        <f>IF(RES_hhdet_tes!N135=0,"",RES_hhdet_tes!N135/RES_hhdet_fec!N135)</f>
        <v>0.80289582150231731</v>
      </c>
      <c r="O135" s="171">
        <f>IF(RES_hhdet_tes!O135=0,"",RES_hhdet_tes!O135/RES_hhdet_fec!O135)</f>
        <v>0.80733539257409248</v>
      </c>
      <c r="P135" s="171">
        <f>IF(RES_hhdet_tes!P135=0,"",RES_hhdet_tes!P135/RES_hhdet_fec!P135)</f>
        <v>0.81001700008235322</v>
      </c>
      <c r="Q135" s="171">
        <f>IF(RES_hhdet_tes!Q135=0,"",RES_hhdet_tes!Q135/RES_hhdet_fec!Q135)</f>
        <v>0.81283665054896259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0.75590788132532349</v>
      </c>
      <c r="C136" s="170">
        <f>IF(RES_hhdet_tes!C136=0,"",RES_hhdet_tes!C136/RES_hhdet_fec!C136)</f>
        <v>0.75611908439327957</v>
      </c>
      <c r="D136" s="170">
        <f>IF(RES_hhdet_tes!D136=0,"",RES_hhdet_tes!D136/RES_hhdet_fec!D136)</f>
        <v>0.7598338671258924</v>
      </c>
      <c r="E136" s="170">
        <f>IF(RES_hhdet_tes!E136=0,"",RES_hhdet_tes!E136/RES_hhdet_fec!E136)</f>
        <v>0.76613651531569926</v>
      </c>
      <c r="F136" s="170">
        <f>IF(RES_hhdet_tes!F136=0,"",RES_hhdet_tes!F136/RES_hhdet_fec!F136)</f>
        <v>0.77089086803003759</v>
      </c>
      <c r="G136" s="170">
        <f>IF(RES_hhdet_tes!G136=0,"",RES_hhdet_tes!G136/RES_hhdet_fec!G136)</f>
        <v>0.7761672228293176</v>
      </c>
      <c r="H136" s="170">
        <f>IF(RES_hhdet_tes!H136=0,"",RES_hhdet_tes!H136/RES_hhdet_fec!H136)</f>
        <v>0.78226748188225015</v>
      </c>
      <c r="I136" s="170">
        <f>IF(RES_hhdet_tes!I136=0,"",RES_hhdet_tes!I136/RES_hhdet_fec!I136)</f>
        <v>0.7930036502315676</v>
      </c>
      <c r="J136" s="170">
        <f>IF(RES_hhdet_tes!J136=0,"",RES_hhdet_tes!J136/RES_hhdet_fec!J136)</f>
        <v>0.79707680565459527</v>
      </c>
      <c r="K136" s="170">
        <f>IF(RES_hhdet_tes!K136=0,"",RES_hhdet_tes!K136/RES_hhdet_fec!K136)</f>
        <v>0.8022366142642342</v>
      </c>
      <c r="L136" s="170">
        <f>IF(RES_hhdet_tes!L136=0,"",RES_hhdet_tes!L136/RES_hhdet_fec!L136)</f>
        <v>0.80638017348812308</v>
      </c>
      <c r="M136" s="170">
        <f>IF(RES_hhdet_tes!M136=0,"",RES_hhdet_tes!M136/RES_hhdet_fec!M136)</f>
        <v>0.81338713831670473</v>
      </c>
      <c r="N136" s="170">
        <f>IF(RES_hhdet_tes!N136=0,"",RES_hhdet_tes!N136/RES_hhdet_fec!N136)</f>
        <v>0.81739690947497268</v>
      </c>
      <c r="O136" s="170">
        <f>IF(RES_hhdet_tes!O136=0,"",RES_hhdet_tes!O136/RES_hhdet_fec!O136)</f>
        <v>0.82041559865631997</v>
      </c>
      <c r="P136" s="170">
        <f>IF(RES_hhdet_tes!P136=0,"",RES_hhdet_tes!P136/RES_hhdet_fec!P136)</f>
        <v>0.82258408125712801</v>
      </c>
      <c r="Q136" s="170">
        <f>IF(RES_hhdet_tes!Q136=0,"",RES_hhdet_tes!Q136/RES_hhdet_fec!Q136)</f>
        <v>0.82572499774458308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0.73681470947215177</v>
      </c>
      <c r="C137" s="73">
        <f>IF(RES_hhdet_tes!C137=0,"",RES_hhdet_tes!C137/RES_hhdet_fec!C137)</f>
        <v>0.73681470947215177</v>
      </c>
      <c r="D137" s="73">
        <f>IF(RES_hhdet_tes!D137=0,"",RES_hhdet_tes!D137/RES_hhdet_fec!D137)</f>
        <v>0.74076289907913073</v>
      </c>
      <c r="E137" s="73">
        <f>IF(RES_hhdet_tes!E137=0,"",RES_hhdet_tes!E137/RES_hhdet_fec!E137)</f>
        <v>0.74696129755845797</v>
      </c>
      <c r="F137" s="73">
        <f>IF(RES_hhdet_tes!F137=0,"",RES_hhdet_tes!F137/RES_hhdet_fec!F137)</f>
        <v>0.75209419049685733</v>
      </c>
      <c r="G137" s="73">
        <f>IF(RES_hhdet_tes!G137=0,"",RES_hhdet_tes!G137/RES_hhdet_fec!G137)</f>
        <v>0.75806621290443188</v>
      </c>
      <c r="H137" s="73">
        <f>IF(RES_hhdet_tes!H137=0,"",RES_hhdet_tes!H137/RES_hhdet_fec!H137)</f>
        <v>0.7648724388894812</v>
      </c>
      <c r="I137" s="73">
        <f>IF(RES_hhdet_tes!I137=0,"",RES_hhdet_tes!I137/RES_hhdet_fec!I137)</f>
        <v>0.7761736247753338</v>
      </c>
      <c r="J137" s="73">
        <f>IF(RES_hhdet_tes!J137=0,"",RES_hhdet_tes!J137/RES_hhdet_fec!J137)</f>
        <v>0.78075064876375511</v>
      </c>
      <c r="K137" s="73">
        <f>IF(RES_hhdet_tes!K137=0,"",RES_hhdet_tes!K137/RES_hhdet_fec!K137)</f>
        <v>0.78730955455838647</v>
      </c>
      <c r="L137" s="73">
        <f>IF(RES_hhdet_tes!L137=0,"",RES_hhdet_tes!L137/RES_hhdet_fec!L137)</f>
        <v>0.79248003087710917</v>
      </c>
      <c r="M137" s="73">
        <f>IF(RES_hhdet_tes!M137=0,"",RES_hhdet_tes!M137/RES_hhdet_fec!M137)</f>
        <v>0.80011100381918177</v>
      </c>
      <c r="N137" s="73">
        <f>IF(RES_hhdet_tes!N137=0,"",RES_hhdet_tes!N137/RES_hhdet_fec!N137)</f>
        <v>0.80494026283154785</v>
      </c>
      <c r="O137" s="73">
        <f>IF(RES_hhdet_tes!O137=0,"",RES_hhdet_tes!O137/RES_hhdet_fec!O137)</f>
        <v>0.80813066544705381</v>
      </c>
      <c r="P137" s="73">
        <f>IF(RES_hhdet_tes!P137=0,"",RES_hhdet_tes!P137/RES_hhdet_fec!P137)</f>
        <v>0.81045390651520521</v>
      </c>
      <c r="Q137" s="73">
        <f>IF(RES_hhdet_tes!Q137=0,"",RES_hhdet_tes!Q137/RES_hhdet_fec!Q137)</f>
        <v>0.81378106207562695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1</v>
      </c>
      <c r="D138" s="73">
        <f>IF(RES_hhdet_tes!D138=0,"",RES_hhdet_tes!D138/RES_hhdet_fec!D138)</f>
        <v>1.0000000000000007</v>
      </c>
      <c r="E138" s="73">
        <f>IF(RES_hhdet_tes!E138=0,"",RES_hhdet_tes!E138/RES_hhdet_fec!E138)</f>
        <v>1</v>
      </c>
      <c r="F138" s="73">
        <f>IF(RES_hhdet_tes!F138=0,"",RES_hhdet_tes!F138/RES_hhdet_fec!F138)</f>
        <v>0.99999999999999967</v>
      </c>
      <c r="G138" s="73">
        <f>IF(RES_hhdet_tes!G138=0,"",RES_hhdet_tes!G138/RES_hhdet_fec!G138)</f>
        <v>1</v>
      </c>
      <c r="H138" s="73">
        <f>IF(RES_hhdet_tes!H138=0,"",RES_hhdet_tes!H138/RES_hhdet_fec!H138)</f>
        <v>1</v>
      </c>
      <c r="I138" s="73">
        <f>IF(RES_hhdet_tes!I138=0,"",RES_hhdet_tes!I138/RES_hhdet_fec!I138)</f>
        <v>1</v>
      </c>
      <c r="J138" s="73">
        <f>IF(RES_hhdet_tes!J138=0,"",RES_hhdet_tes!J138/RES_hhdet_fec!J138)</f>
        <v>0.99999999999999978</v>
      </c>
      <c r="K138" s="73">
        <f>IF(RES_hhdet_tes!K138=0,"",RES_hhdet_tes!K138/RES_hhdet_fec!K138)</f>
        <v>1</v>
      </c>
      <c r="L138" s="73">
        <f>IF(RES_hhdet_tes!L138=0,"",RES_hhdet_tes!L138/RES_hhdet_fec!L138)</f>
        <v>1.0000000000000002</v>
      </c>
      <c r="M138" s="73">
        <f>IF(RES_hhdet_tes!M138=0,"",RES_hhdet_tes!M138/RES_hhdet_fec!M138)</f>
        <v>1</v>
      </c>
      <c r="N138" s="73">
        <f>IF(RES_hhdet_tes!N138=0,"",RES_hhdet_tes!N138/RES_hhdet_fec!N138)</f>
        <v>1.0000000000000004</v>
      </c>
      <c r="O138" s="73">
        <f>IF(RES_hhdet_tes!O138=0,"",RES_hhdet_tes!O138/RES_hhdet_fec!O138)</f>
        <v>0.99999999999999978</v>
      </c>
      <c r="P138" s="73">
        <f>IF(RES_hhdet_tes!P138=0,"",RES_hhdet_tes!P138/RES_hhdet_fec!P138)</f>
        <v>0.99999999999999967</v>
      </c>
      <c r="Q138" s="73">
        <f>IF(RES_hhdet_tes!Q138=0,"",RES_hhdet_tes!Q138/RES_hhdet_fec!Q138)</f>
        <v>0.99999999999999967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0.80492749891395277</v>
      </c>
      <c r="C139" s="169">
        <f>IF(RES_hhdet_tes!C139=0,"",RES_hhdet_tes!C139/RES_hhdet_fec!C139)</f>
        <v>0.80346563393373394</v>
      </c>
      <c r="D139" s="169">
        <f>IF(RES_hhdet_tes!D139=0,"",RES_hhdet_tes!D139/RES_hhdet_fec!D139)</f>
        <v>0.80850094882809476</v>
      </c>
      <c r="E139" s="169">
        <f>IF(RES_hhdet_tes!E139=0,"",RES_hhdet_tes!E139/RES_hhdet_fec!E139)</f>
        <v>0.81133442815108625</v>
      </c>
      <c r="F139" s="169">
        <f>IF(RES_hhdet_tes!F139=0,"",RES_hhdet_tes!F139/RES_hhdet_fec!F139)</f>
        <v>0.81889699054893661</v>
      </c>
      <c r="G139" s="169">
        <f>IF(RES_hhdet_tes!G139=0,"",RES_hhdet_tes!G139/RES_hhdet_fec!G139)</f>
        <v>0.82139310698152912</v>
      </c>
      <c r="H139" s="169">
        <f>IF(RES_hhdet_tes!H139=0,"",RES_hhdet_tes!H139/RES_hhdet_fec!H139)</f>
        <v>0.83341601682894384</v>
      </c>
      <c r="I139" s="169">
        <f>IF(RES_hhdet_tes!I139=0,"",RES_hhdet_tes!I139/RES_hhdet_fec!I139)</f>
        <v>0.83639403142974644</v>
      </c>
      <c r="J139" s="169">
        <f>IF(RES_hhdet_tes!J139=0,"",RES_hhdet_tes!J139/RES_hhdet_fec!J139)</f>
        <v>0.83818975801653395</v>
      </c>
      <c r="K139" s="169">
        <f>IF(RES_hhdet_tes!K139=0,"",RES_hhdet_tes!K139/RES_hhdet_fec!K139)</f>
        <v>0.83885421811927652</v>
      </c>
      <c r="L139" s="169">
        <f>IF(RES_hhdet_tes!L139=0,"",RES_hhdet_tes!L139/RES_hhdet_fec!L139)</f>
        <v>0.84571672243898621</v>
      </c>
      <c r="M139" s="169">
        <f>IF(RES_hhdet_tes!M139=0,"",RES_hhdet_tes!M139/RES_hhdet_fec!M139)</f>
        <v>0.84955478635621196</v>
      </c>
      <c r="N139" s="169">
        <f>IF(RES_hhdet_tes!N139=0,"",RES_hhdet_tes!N139/RES_hhdet_fec!N139)</f>
        <v>0.85329734526479706</v>
      </c>
      <c r="O139" s="169">
        <f>IF(RES_hhdet_tes!O139=0,"",RES_hhdet_tes!O139/RES_hhdet_fec!O139)</f>
        <v>0.85313443561560398</v>
      </c>
      <c r="P139" s="169">
        <f>IF(RES_hhdet_tes!P139=0,"",RES_hhdet_tes!P139/RES_hhdet_fec!P139)</f>
        <v>0.85518051973736509</v>
      </c>
      <c r="Q139" s="169">
        <f>IF(RES_hhdet_tes!Q139=0,"",RES_hhdet_tes!Q139/RES_hhdet_fec!Q139)</f>
        <v>0.85504041282149146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0.42573511089846799</v>
      </c>
      <c r="C140" s="73">
        <f>IF(RES_hhdet_tes!C140=0,"",RES_hhdet_tes!C140/RES_hhdet_fec!C140)</f>
        <v>0.44210573917219215</v>
      </c>
      <c r="D140" s="73">
        <f>IF(RES_hhdet_tes!D140=0,"",RES_hhdet_tes!D140/RES_hhdet_fec!D140)</f>
        <v>0.44438977252663803</v>
      </c>
      <c r="E140" s="73">
        <f>IF(RES_hhdet_tes!E140=0,"",RES_hhdet_tes!E140/RES_hhdet_fec!E140)</f>
        <v>0.44821296241602276</v>
      </c>
      <c r="F140" s="73">
        <f>IF(RES_hhdet_tes!F140=0,"",RES_hhdet_tes!F140/RES_hhdet_fec!F140)</f>
        <v>0.45067734204494725</v>
      </c>
      <c r="G140" s="73">
        <f>IF(RES_hhdet_tes!G140=0,"",RES_hhdet_tes!G140/RES_hhdet_fec!G140)</f>
        <v>0.45403603231704481</v>
      </c>
      <c r="H140" s="73">
        <f>IF(RES_hhdet_tes!H140=0,"",RES_hhdet_tes!H140/RES_hhdet_fec!H140)</f>
        <v>0.46375783681750449</v>
      </c>
      <c r="I140" s="73">
        <f>IF(RES_hhdet_tes!I140=0,"",RES_hhdet_tes!I140/RES_hhdet_fec!I140)</f>
        <v>0.46673294199225385</v>
      </c>
      <c r="J140" s="73">
        <f>IF(RES_hhdet_tes!J140=0,"",RES_hhdet_tes!J140/RES_hhdet_fec!J140)</f>
        <v>0.46984105788880254</v>
      </c>
      <c r="K140" s="73">
        <f>IF(RES_hhdet_tes!K140=0,"",RES_hhdet_tes!K140/RES_hhdet_fec!K140)</f>
        <v>0.47114341297860773</v>
      </c>
      <c r="L140" s="73">
        <f>IF(RES_hhdet_tes!L140=0,"",RES_hhdet_tes!L140/RES_hhdet_fec!L140)</f>
        <v>0.47434607356806119</v>
      </c>
      <c r="M140" s="73">
        <f>IF(RES_hhdet_tes!M140=0,"",RES_hhdet_tes!M140/RES_hhdet_fec!M140)</f>
        <v>0.47492169126916894</v>
      </c>
      <c r="N140" s="73">
        <f>IF(RES_hhdet_tes!N140=0,"",RES_hhdet_tes!N140/RES_hhdet_fec!N140)</f>
        <v>0.47518466822296668</v>
      </c>
      <c r="O140" s="73">
        <f>IF(RES_hhdet_tes!O140=0,"",RES_hhdet_tes!O140/RES_hhdet_fec!O140)</f>
        <v>0.47895375993217526</v>
      </c>
      <c r="P140" s="73">
        <f>IF(RES_hhdet_tes!P140=0,"",RES_hhdet_tes!P140/RES_hhdet_fec!P140)</f>
        <v>0.47899990836728029</v>
      </c>
      <c r="Q140" s="73">
        <f>IF(RES_hhdet_tes!Q140=0,"",RES_hhdet_tes!Q140/RES_hhdet_fec!Q140)</f>
        <v>0.48165221638762107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0.80930655112259564</v>
      </c>
      <c r="C141" s="65">
        <f>IF(RES_hhdet_tes!C141=0,"",RES_hhdet_tes!C141/RES_hhdet_fec!C141)</f>
        <v>0.81210460624076108</v>
      </c>
      <c r="D141" s="65">
        <f>IF(RES_hhdet_tes!D141=0,"",RES_hhdet_tes!D141/RES_hhdet_fec!D141)</f>
        <v>0.8169579227761784</v>
      </c>
      <c r="E141" s="65">
        <f>IF(RES_hhdet_tes!E141=0,"",RES_hhdet_tes!E141/RES_hhdet_fec!E141)</f>
        <v>0.82186396129931005</v>
      </c>
      <c r="F141" s="65">
        <f>IF(RES_hhdet_tes!F141=0,"",RES_hhdet_tes!F141/RES_hhdet_fec!F141)</f>
        <v>0.82695930318535038</v>
      </c>
      <c r="G141" s="65">
        <f>IF(RES_hhdet_tes!G141=0,"",RES_hhdet_tes!G141/RES_hhdet_fec!G141)</f>
        <v>0.83142686761257101</v>
      </c>
      <c r="H141" s="65">
        <f>IF(RES_hhdet_tes!H141=0,"",RES_hhdet_tes!H141/RES_hhdet_fec!H141)</f>
        <v>0.83670720208367633</v>
      </c>
      <c r="I141" s="65">
        <f>IF(RES_hhdet_tes!I141=0,"",RES_hhdet_tes!I141/RES_hhdet_fec!I141)</f>
        <v>0.8417884665951334</v>
      </c>
      <c r="J141" s="65">
        <f>IF(RES_hhdet_tes!J141=0,"",RES_hhdet_tes!J141/RES_hhdet_fec!J141)</f>
        <v>0.84719730159172391</v>
      </c>
      <c r="K141" s="65">
        <f>IF(RES_hhdet_tes!K141=0,"",RES_hhdet_tes!K141/RES_hhdet_fec!K141)</f>
        <v>0.84901699240924455</v>
      </c>
      <c r="L141" s="65">
        <f>IF(RES_hhdet_tes!L141=0,"",RES_hhdet_tes!L141/RES_hhdet_fec!L141)</f>
        <v>0.8517738954922669</v>
      </c>
      <c r="M141" s="65">
        <f>IF(RES_hhdet_tes!M141=0,"",RES_hhdet_tes!M141/RES_hhdet_fec!M141)</f>
        <v>0.85438583748953001</v>
      </c>
      <c r="N141" s="65">
        <f>IF(RES_hhdet_tes!N141=0,"",RES_hhdet_tes!N141/RES_hhdet_fec!N141)</f>
        <v>0.85685171424705164</v>
      </c>
      <c r="O141" s="65">
        <f>IF(RES_hhdet_tes!O141=0,"",RES_hhdet_tes!O141/RES_hhdet_fec!O141)</f>
        <v>0.85861814022425653</v>
      </c>
      <c r="P141" s="65">
        <f>IF(RES_hhdet_tes!P141=0,"",RES_hhdet_tes!P141/RES_hhdet_fec!P141)</f>
        <v>0.86075233720744626</v>
      </c>
      <c r="Q141" s="65">
        <f>IF(RES_hhdet_tes!Q141=0,"",RES_hhdet_tes!Q141/RES_hhdet_fec!Q141)</f>
        <v>0.86251720027967438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1.1117877577465152</v>
      </c>
      <c r="C143" s="175">
        <f>IF(RES_hhdet_tes!C143=0,"",RES_hhdet_tes!C143/RES_hhdet_fec!C143)</f>
        <v>1.1425498614402141</v>
      </c>
      <c r="D143" s="175">
        <f>IF(RES_hhdet_tes!D143=0,"",RES_hhdet_tes!D143/RES_hhdet_fec!D143)</f>
        <v>1.1674213439906915</v>
      </c>
      <c r="E143" s="175">
        <f>IF(RES_hhdet_tes!E143=0,"",RES_hhdet_tes!E143/RES_hhdet_fec!E143)</f>
        <v>1.201036105566744</v>
      </c>
      <c r="F143" s="175">
        <f>IF(RES_hhdet_tes!F143=0,"",RES_hhdet_tes!F143/RES_hhdet_fec!F143)</f>
        <v>1.2228426620033075</v>
      </c>
      <c r="G143" s="175">
        <f>IF(RES_hhdet_tes!G143=0,"",RES_hhdet_tes!G143/RES_hhdet_fec!G143)</f>
        <v>1.2527090379098387</v>
      </c>
      <c r="H143" s="175">
        <f>IF(RES_hhdet_tes!H143=0,"",RES_hhdet_tes!H143/RES_hhdet_fec!H143)</f>
        <v>1.2802624529976556</v>
      </c>
      <c r="I143" s="175">
        <f>IF(RES_hhdet_tes!I143=0,"",RES_hhdet_tes!I143/RES_hhdet_fec!I143)</f>
        <v>1.3133940211129946</v>
      </c>
      <c r="J143" s="175">
        <f>IF(RES_hhdet_tes!J143=0,"",RES_hhdet_tes!J143/RES_hhdet_fec!J143)</f>
        <v>1.340118445579858</v>
      </c>
      <c r="K143" s="175">
        <f>IF(RES_hhdet_tes!K143=0,"",RES_hhdet_tes!K143/RES_hhdet_fec!K143)</f>
        <v>1.3786797294859561</v>
      </c>
      <c r="L143" s="175">
        <f>IF(RES_hhdet_tes!L143=0,"",RES_hhdet_tes!L143/RES_hhdet_fec!L143)</f>
        <v>1.437897244094182</v>
      </c>
      <c r="M143" s="175">
        <f>IF(RES_hhdet_tes!M143=0,"",RES_hhdet_tes!M143/RES_hhdet_fec!M143)</f>
        <v>1.4616165053503627</v>
      </c>
      <c r="N143" s="175">
        <f>IF(RES_hhdet_tes!N143=0,"",RES_hhdet_tes!N143/RES_hhdet_fec!N143)</f>
        <v>1.5411964593543979</v>
      </c>
      <c r="O143" s="175">
        <f>IF(RES_hhdet_tes!O143=0,"",RES_hhdet_tes!O143/RES_hhdet_fec!O143)</f>
        <v>1.5853121181884551</v>
      </c>
      <c r="P143" s="175">
        <f>IF(RES_hhdet_tes!P143=0,"",RES_hhdet_tes!P143/RES_hhdet_fec!P143)</f>
        <v>1.6373204178884841</v>
      </c>
      <c r="Q143" s="175">
        <f>IF(RES_hhdet_tes!Q143=0,"",RES_hhdet_tes!Q143/RES_hhdet_fec!Q143)</f>
        <v>1.6885654106399615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1.2545891926116093</v>
      </c>
      <c r="C144" s="169">
        <f>IF(RES_hhdet_tes!C144=0,"",RES_hhdet_tes!C144/RES_hhdet_fec!C144)</f>
        <v>1.278861752347112</v>
      </c>
      <c r="D144" s="169">
        <f>IF(RES_hhdet_tes!D144=0,"",RES_hhdet_tes!D144/RES_hhdet_fec!D144)</f>
        <v>1.3125523555319638</v>
      </c>
      <c r="E144" s="169">
        <f>IF(RES_hhdet_tes!E144=0,"",RES_hhdet_tes!E144/RES_hhdet_fec!E144)</f>
        <v>1.3466141752483869</v>
      </c>
      <c r="F144" s="169">
        <f>IF(RES_hhdet_tes!F144=0,"",RES_hhdet_tes!F144/RES_hhdet_fec!F144)</f>
        <v>1.386866073685304</v>
      </c>
      <c r="G144" s="169">
        <f>IF(RES_hhdet_tes!G144=0,"",RES_hhdet_tes!G144/RES_hhdet_fec!G144)</f>
        <v>1.4359057580104055</v>
      </c>
      <c r="H144" s="169">
        <f>IF(RES_hhdet_tes!H144=0,"",RES_hhdet_tes!H144/RES_hhdet_fec!H144)</f>
        <v>1.4775479309328812</v>
      </c>
      <c r="I144" s="169">
        <f>IF(RES_hhdet_tes!I144=0,"",RES_hhdet_tes!I144/RES_hhdet_fec!I144)</f>
        <v>1.5230899405969505</v>
      </c>
      <c r="J144" s="169">
        <f>IF(RES_hhdet_tes!J144=0,"",RES_hhdet_tes!J144/RES_hhdet_fec!J144)</f>
        <v>1.579937896556443</v>
      </c>
      <c r="K144" s="169">
        <f>IF(RES_hhdet_tes!K144=0,"",RES_hhdet_tes!K144/RES_hhdet_fec!K144)</f>
        <v>1.6474496135004373</v>
      </c>
      <c r="L144" s="169">
        <f>IF(RES_hhdet_tes!L144=0,"",RES_hhdet_tes!L144/RES_hhdet_fec!L144)</f>
        <v>1.724161051538984</v>
      </c>
      <c r="M144" s="169">
        <f>IF(RES_hhdet_tes!M144=0,"",RES_hhdet_tes!M144/RES_hhdet_fec!M144)</f>
        <v>1.8374011447510208</v>
      </c>
      <c r="N144" s="169">
        <f>IF(RES_hhdet_tes!N144=0,"",RES_hhdet_tes!N144/RES_hhdet_fec!N144)</f>
        <v>1.963758661097375</v>
      </c>
      <c r="O144" s="169">
        <f>IF(RES_hhdet_tes!O144=0,"",RES_hhdet_tes!O144/RES_hhdet_fec!O144)</f>
        <v>2.090368081041734</v>
      </c>
      <c r="P144" s="169">
        <f>IF(RES_hhdet_tes!P144=0,"",RES_hhdet_tes!P144/RES_hhdet_fec!P144)</f>
        <v>2.2007607799518185</v>
      </c>
      <c r="Q144" s="169">
        <f>IF(RES_hhdet_tes!Q144=0,"",RES_hhdet_tes!Q144/RES_hhdet_fec!Q144)</f>
        <v>2.3273369431656299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1.2545891926116093</v>
      </c>
      <c r="C145" s="73">
        <f>IF(RES_hhdet_tes!C145=0,"",RES_hhdet_tes!C145/RES_hhdet_fec!C145)</f>
        <v>1.278861752347112</v>
      </c>
      <c r="D145" s="73">
        <f>IF(RES_hhdet_tes!D145=0,"",RES_hhdet_tes!D145/RES_hhdet_fec!D145)</f>
        <v>1.3125523555319638</v>
      </c>
      <c r="E145" s="73">
        <f>IF(RES_hhdet_tes!E145=0,"",RES_hhdet_tes!E145/RES_hhdet_fec!E145)</f>
        <v>1.3466141752483869</v>
      </c>
      <c r="F145" s="73">
        <f>IF(RES_hhdet_tes!F145=0,"",RES_hhdet_tes!F145/RES_hhdet_fec!F145)</f>
        <v>1.386866073685304</v>
      </c>
      <c r="G145" s="73">
        <f>IF(RES_hhdet_tes!G145=0,"",RES_hhdet_tes!G145/RES_hhdet_fec!G145)</f>
        <v>1.4359057580104055</v>
      </c>
      <c r="H145" s="73">
        <f>IF(RES_hhdet_tes!H145=0,"",RES_hhdet_tes!H145/RES_hhdet_fec!H145)</f>
        <v>1.4775479309328812</v>
      </c>
      <c r="I145" s="73">
        <f>IF(RES_hhdet_tes!I145=0,"",RES_hhdet_tes!I145/RES_hhdet_fec!I145)</f>
        <v>1.5230899405969505</v>
      </c>
      <c r="J145" s="73">
        <f>IF(RES_hhdet_tes!J145=0,"",RES_hhdet_tes!J145/RES_hhdet_fec!J145)</f>
        <v>1.579937896556443</v>
      </c>
      <c r="K145" s="73">
        <f>IF(RES_hhdet_tes!K145=0,"",RES_hhdet_tes!K145/RES_hhdet_fec!K145)</f>
        <v>1.6474496135004373</v>
      </c>
      <c r="L145" s="73">
        <f>IF(RES_hhdet_tes!L145=0,"",RES_hhdet_tes!L145/RES_hhdet_fec!L145)</f>
        <v>1.724161051538984</v>
      </c>
      <c r="M145" s="73">
        <f>IF(RES_hhdet_tes!M145=0,"",RES_hhdet_tes!M145/RES_hhdet_fec!M145)</f>
        <v>1.8374011447510208</v>
      </c>
      <c r="N145" s="73">
        <f>IF(RES_hhdet_tes!N145=0,"",RES_hhdet_tes!N145/RES_hhdet_fec!N145)</f>
        <v>1.963758661097375</v>
      </c>
      <c r="O145" s="73">
        <f>IF(RES_hhdet_tes!O145=0,"",RES_hhdet_tes!O145/RES_hhdet_fec!O145)</f>
        <v>2.090368081041734</v>
      </c>
      <c r="P145" s="73">
        <f>IF(RES_hhdet_tes!P145=0,"",RES_hhdet_tes!P145/RES_hhdet_fec!P145)</f>
        <v>2.2007607799518185</v>
      </c>
      <c r="Q145" s="73">
        <f>IF(RES_hhdet_tes!Q145=0,"",RES_hhdet_tes!Q145/RES_hhdet_fec!Q145)</f>
        <v>2.3273369431656299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1.6649769017640403</v>
      </c>
      <c r="C146" s="169">
        <f>IF(RES_hhdet_tes!C146=0,"",RES_hhdet_tes!C146/RES_hhdet_fec!C146)</f>
        <v>1.7272322127273365</v>
      </c>
      <c r="D146" s="169">
        <f>IF(RES_hhdet_tes!D146=0,"",RES_hhdet_tes!D146/RES_hhdet_fec!D146)</f>
        <v>1.8030307000122341</v>
      </c>
      <c r="E146" s="169">
        <f>IF(RES_hhdet_tes!E146=0,"",RES_hhdet_tes!E146/RES_hhdet_fec!E146)</f>
        <v>1.8716736197840016</v>
      </c>
      <c r="F146" s="169">
        <f>IF(RES_hhdet_tes!F146=0,"",RES_hhdet_tes!F146/RES_hhdet_fec!F146)</f>
        <v>1.9456226496620985</v>
      </c>
      <c r="G146" s="169">
        <f>IF(RES_hhdet_tes!G146=0,"",RES_hhdet_tes!G146/RES_hhdet_fec!G146)</f>
        <v>2.0290982519618099</v>
      </c>
      <c r="H146" s="169">
        <f>IF(RES_hhdet_tes!H146=0,"",RES_hhdet_tes!H146/RES_hhdet_fec!H146)</f>
        <v>2.0966745760998768</v>
      </c>
      <c r="I146" s="169">
        <f>IF(RES_hhdet_tes!I146=0,"",RES_hhdet_tes!I146/RES_hhdet_fec!I146)</f>
        <v>2.1520487132437593</v>
      </c>
      <c r="J146" s="169">
        <f>IF(RES_hhdet_tes!J146=0,"",RES_hhdet_tes!J146/RES_hhdet_fec!J146)</f>
        <v>2.216692379870477</v>
      </c>
      <c r="K146" s="169">
        <f>IF(RES_hhdet_tes!K146=0,"",RES_hhdet_tes!K146/RES_hhdet_fec!K146)</f>
        <v>2.2935287268160223</v>
      </c>
      <c r="L146" s="169">
        <f>IF(RES_hhdet_tes!L146=0,"",RES_hhdet_tes!L146/RES_hhdet_fec!L146)</f>
        <v>2.3839576303945953</v>
      </c>
      <c r="M146" s="169">
        <f>IF(RES_hhdet_tes!M146=0,"",RES_hhdet_tes!M146/RES_hhdet_fec!M146)</f>
        <v>2.5177241451133736</v>
      </c>
      <c r="N146" s="169">
        <f>IF(RES_hhdet_tes!N146=0,"",RES_hhdet_tes!N146/RES_hhdet_fec!N146)</f>
        <v>2.667117424087845</v>
      </c>
      <c r="O146" s="169">
        <f>IF(RES_hhdet_tes!O146=0,"",RES_hhdet_tes!O146/RES_hhdet_fec!O146)</f>
        <v>2.8157460158572083</v>
      </c>
      <c r="P146" s="169">
        <f>IF(RES_hhdet_tes!P146=0,"",RES_hhdet_tes!P146/RES_hhdet_fec!P146)</f>
        <v>2.9409607117079446</v>
      </c>
      <c r="Q146" s="169">
        <f>IF(RES_hhdet_tes!Q146=0,"",RES_hhdet_tes!Q146/RES_hhdet_fec!Q146)</f>
        <v>3.0859807628697702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1.6649769017640403</v>
      </c>
      <c r="C147" s="73">
        <f>IF(RES_hhdet_tes!C147=0,"",RES_hhdet_tes!C147/RES_hhdet_fec!C147)</f>
        <v>1.7272322127273365</v>
      </c>
      <c r="D147" s="73">
        <f>IF(RES_hhdet_tes!D147=0,"",RES_hhdet_tes!D147/RES_hhdet_fec!D147)</f>
        <v>1.8030307000122341</v>
      </c>
      <c r="E147" s="73">
        <f>IF(RES_hhdet_tes!E147=0,"",RES_hhdet_tes!E147/RES_hhdet_fec!E147)</f>
        <v>1.8716736197840016</v>
      </c>
      <c r="F147" s="73">
        <f>IF(RES_hhdet_tes!F147=0,"",RES_hhdet_tes!F147/RES_hhdet_fec!F147)</f>
        <v>1.9456226496620985</v>
      </c>
      <c r="G147" s="73">
        <f>IF(RES_hhdet_tes!G147=0,"",RES_hhdet_tes!G147/RES_hhdet_fec!G147)</f>
        <v>2.0290982519618099</v>
      </c>
      <c r="H147" s="73">
        <f>IF(RES_hhdet_tes!H147=0,"",RES_hhdet_tes!H147/RES_hhdet_fec!H147)</f>
        <v>2.0966745760998768</v>
      </c>
      <c r="I147" s="73">
        <f>IF(RES_hhdet_tes!I147=0,"",RES_hhdet_tes!I147/RES_hhdet_fec!I147)</f>
        <v>2.1520487132437593</v>
      </c>
      <c r="J147" s="73">
        <f>IF(RES_hhdet_tes!J147=0,"",RES_hhdet_tes!J147/RES_hhdet_fec!J147)</f>
        <v>2.216692379870477</v>
      </c>
      <c r="K147" s="73">
        <f>IF(RES_hhdet_tes!K147=0,"",RES_hhdet_tes!K147/RES_hhdet_fec!K147)</f>
        <v>2.2935287268160223</v>
      </c>
      <c r="L147" s="73">
        <f>IF(RES_hhdet_tes!L147=0,"",RES_hhdet_tes!L147/RES_hhdet_fec!L147)</f>
        <v>2.3839576303945953</v>
      </c>
      <c r="M147" s="73">
        <f>IF(RES_hhdet_tes!M147=0,"",RES_hhdet_tes!M147/RES_hhdet_fec!M147)</f>
        <v>2.5177241451133736</v>
      </c>
      <c r="N147" s="73">
        <f>IF(RES_hhdet_tes!N147=0,"",RES_hhdet_tes!N147/RES_hhdet_fec!N147)</f>
        <v>2.667117424087845</v>
      </c>
      <c r="O147" s="73">
        <f>IF(RES_hhdet_tes!O147=0,"",RES_hhdet_tes!O147/RES_hhdet_fec!O147)</f>
        <v>2.8157460158572083</v>
      </c>
      <c r="P147" s="73">
        <f>IF(RES_hhdet_tes!P147=0,"",RES_hhdet_tes!P147/RES_hhdet_fec!P147)</f>
        <v>2.9409607117079446</v>
      </c>
      <c r="Q147" s="73">
        <f>IF(RES_hhdet_tes!Q147=0,"",RES_hhdet_tes!Q147/RES_hhdet_fec!Q147)</f>
        <v>3.0859807628697702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0.73581820621720451</v>
      </c>
      <c r="C148" s="169">
        <f>IF(RES_hhdet_tes!C148=0,"",RES_hhdet_tes!C148/RES_hhdet_fec!C148)</f>
        <v>0.74064633788366185</v>
      </c>
      <c r="D148" s="169">
        <f>IF(RES_hhdet_tes!D148=0,"",RES_hhdet_tes!D148/RES_hhdet_fec!D148)</f>
        <v>0.7464381040145075</v>
      </c>
      <c r="E148" s="169">
        <f>IF(RES_hhdet_tes!E148=0,"",RES_hhdet_tes!E148/RES_hhdet_fec!E148)</f>
        <v>0.75178716706612114</v>
      </c>
      <c r="F148" s="169">
        <f>IF(RES_hhdet_tes!F148=0,"",RES_hhdet_tes!F148/RES_hhdet_fec!F148)</f>
        <v>0.7572863567578032</v>
      </c>
      <c r="G148" s="169">
        <f>IF(RES_hhdet_tes!G148=0,"",RES_hhdet_tes!G148/RES_hhdet_fec!G148)</f>
        <v>0.76274946307057734</v>
      </c>
      <c r="H148" s="169">
        <f>IF(RES_hhdet_tes!H148=0,"",RES_hhdet_tes!H148/RES_hhdet_fec!H148)</f>
        <v>0.76727778091722376</v>
      </c>
      <c r="I148" s="169">
        <f>IF(RES_hhdet_tes!I148=0,"",RES_hhdet_tes!I148/RES_hhdet_fec!I148)</f>
        <v>0.77162394887092955</v>
      </c>
      <c r="J148" s="169">
        <f>IF(RES_hhdet_tes!J148=0,"",RES_hhdet_tes!J148/RES_hhdet_fec!J148)</f>
        <v>0.77613401905001422</v>
      </c>
      <c r="K148" s="169">
        <f>IF(RES_hhdet_tes!K148=0,"",RES_hhdet_tes!K148/RES_hhdet_fec!K148)</f>
        <v>0.78106027673641554</v>
      </c>
      <c r="L148" s="169">
        <f>IF(RES_hhdet_tes!L148=0,"",RES_hhdet_tes!L148/RES_hhdet_fec!L148)</f>
        <v>0.78634368769163132</v>
      </c>
      <c r="M148" s="169">
        <f>IF(RES_hhdet_tes!M148=0,"",RES_hhdet_tes!M148/RES_hhdet_fec!M148)</f>
        <v>0.79152609642113059</v>
      </c>
      <c r="N148" s="169">
        <f>IF(RES_hhdet_tes!N148=0,"",RES_hhdet_tes!N148/RES_hhdet_fec!N148)</f>
        <v>0.79644597360665592</v>
      </c>
      <c r="O148" s="169">
        <f>IF(RES_hhdet_tes!O148=0,"",RES_hhdet_tes!O148/RES_hhdet_fec!O148)</f>
        <v>0.80107738588826449</v>
      </c>
      <c r="P148" s="169">
        <f>IF(RES_hhdet_tes!P148=0,"",RES_hhdet_tes!P148/RES_hhdet_fec!P148)</f>
        <v>0.80431166987415514</v>
      </c>
      <c r="Q148" s="169">
        <f>IF(RES_hhdet_tes!Q148=0,"",RES_hhdet_tes!Q148/RES_hhdet_fec!Q148)</f>
        <v>0.80729173355809591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0.576637598717336</v>
      </c>
      <c r="C149" s="174">
        <f>IF(RES_hhdet_tes!C149=0,"",RES_hhdet_tes!C149/RES_hhdet_fec!C149)</f>
        <v>0.58424751807751796</v>
      </c>
      <c r="D149" s="174">
        <f>IF(RES_hhdet_tes!D149=0,"",RES_hhdet_tes!D149/RES_hhdet_fec!D149)</f>
        <v>0.59003181435812213</v>
      </c>
      <c r="E149" s="174">
        <f>IF(RES_hhdet_tes!E149=0,"",RES_hhdet_tes!E149/RES_hhdet_fec!E149)</f>
        <v>0.59585027225545617</v>
      </c>
      <c r="F149" s="174">
        <f>IF(RES_hhdet_tes!F149=0,"",RES_hhdet_tes!F149/RES_hhdet_fec!F149)</f>
        <v>0.6021934931305134</v>
      </c>
      <c r="G149" s="174">
        <f>IF(RES_hhdet_tes!G149=0,"",RES_hhdet_tes!G149/RES_hhdet_fec!G149)</f>
        <v>0.60832727422380661</v>
      </c>
      <c r="H149" s="174">
        <f>IF(RES_hhdet_tes!H149=0,"",RES_hhdet_tes!H149/RES_hhdet_fec!H149)</f>
        <v>0.61402780947527469</v>
      </c>
      <c r="I149" s="174">
        <f>IF(RES_hhdet_tes!I149=0,"",RES_hhdet_tes!I149/RES_hhdet_fec!I149)</f>
        <v>0.62026905545391875</v>
      </c>
      <c r="J149" s="174">
        <f>IF(RES_hhdet_tes!J149=0,"",RES_hhdet_tes!J149/RES_hhdet_fec!J149)</f>
        <v>0.62804844325353748</v>
      </c>
      <c r="K149" s="174">
        <f>IF(RES_hhdet_tes!K149=0,"",RES_hhdet_tes!K149/RES_hhdet_fec!K149)</f>
        <v>0.63314211509434559</v>
      </c>
      <c r="L149" s="174">
        <f>IF(RES_hhdet_tes!L149=0,"",RES_hhdet_tes!L149/RES_hhdet_fec!L149)</f>
        <v>0.63594641720461298</v>
      </c>
      <c r="M149" s="174">
        <f>IF(RES_hhdet_tes!M149=0,"",RES_hhdet_tes!M149/RES_hhdet_fec!M149)</f>
        <v>0.63917932832331936</v>
      </c>
      <c r="N149" s="174">
        <f>IF(RES_hhdet_tes!N149=0,"",RES_hhdet_tes!N149/RES_hhdet_fec!N149)</f>
        <v>0.64226465716448689</v>
      </c>
      <c r="O149" s="174">
        <f>IF(RES_hhdet_tes!O149=0,"",RES_hhdet_tes!O149/RES_hhdet_fec!O149)</f>
        <v>0.64329833913983692</v>
      </c>
      <c r="P149" s="174">
        <f>IF(RES_hhdet_tes!P149=0,"",RES_hhdet_tes!P149/RES_hhdet_fec!P149)</f>
        <v>0.64348893470867274</v>
      </c>
      <c r="Q149" s="174">
        <f>IF(RES_hhdet_tes!Q149=0,"",RES_hhdet_tes!Q149/RES_hhdet_fec!Q149)</f>
        <v>0.64437545209056235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0.60213354430830401</v>
      </c>
      <c r="C150" s="174">
        <f>IF(RES_hhdet_tes!C150=0,"",RES_hhdet_tes!C150/RES_hhdet_fec!C150)</f>
        <v>0.61275110166942093</v>
      </c>
      <c r="D150" s="174">
        <f>IF(RES_hhdet_tes!D150=0,"",RES_hhdet_tes!D150/RES_hhdet_fec!D150)</f>
        <v>0.61863481535173248</v>
      </c>
      <c r="E150" s="174">
        <f>IF(RES_hhdet_tes!E150=0,"",RES_hhdet_tes!E150/RES_hhdet_fec!E150)</f>
        <v>0.62464403899254295</v>
      </c>
      <c r="F150" s="174">
        <f>IF(RES_hhdet_tes!F150=0,"",RES_hhdet_tes!F150/RES_hhdet_fec!F150)</f>
        <v>0.63358391232830347</v>
      </c>
      <c r="G150" s="174">
        <f>IF(RES_hhdet_tes!G150=0,"",RES_hhdet_tes!G150/RES_hhdet_fec!G150)</f>
        <v>0.64295060187878972</v>
      </c>
      <c r="H150" s="174">
        <f>IF(RES_hhdet_tes!H150=0,"",RES_hhdet_tes!H150/RES_hhdet_fec!H150)</f>
        <v>0.65038898472118067</v>
      </c>
      <c r="I150" s="174">
        <f>IF(RES_hhdet_tes!I150=0,"",RES_hhdet_tes!I150/RES_hhdet_fec!I150)</f>
        <v>0.65262433384192386</v>
      </c>
      <c r="J150" s="174">
        <f>IF(RES_hhdet_tes!J150=0,"",RES_hhdet_tes!J150/RES_hhdet_fec!J150)</f>
        <v>0.65998017652477348</v>
      </c>
      <c r="K150" s="174">
        <f>IF(RES_hhdet_tes!K150=0,"",RES_hhdet_tes!K150/RES_hhdet_fec!K150)</f>
        <v>0.662862738981012</v>
      </c>
      <c r="L150" s="174">
        <f>IF(RES_hhdet_tes!L150=0,"",RES_hhdet_tes!L150/RES_hhdet_fec!L150)</f>
        <v>0.66483353402892276</v>
      </c>
      <c r="M150" s="174">
        <f>IF(RES_hhdet_tes!M150=0,"",RES_hhdet_tes!M150/RES_hhdet_fec!M150)</f>
        <v>0.66549173108128556</v>
      </c>
      <c r="N150" s="174">
        <f>IF(RES_hhdet_tes!N150=0,"",RES_hhdet_tes!N150/RES_hhdet_fec!N150)</f>
        <v>0.66615931370497738</v>
      </c>
      <c r="O150" s="174">
        <f>IF(RES_hhdet_tes!O150=0,"",RES_hhdet_tes!O150/RES_hhdet_fec!O150)</f>
        <v>0.66640654218192041</v>
      </c>
      <c r="P150" s="174">
        <f>IF(RES_hhdet_tes!P150=0,"",RES_hhdet_tes!P150/RES_hhdet_fec!P150)</f>
        <v>0.6663793190368047</v>
      </c>
      <c r="Q150" s="174">
        <f>IF(RES_hhdet_tes!Q150=0,"",RES_hhdet_tes!Q150/RES_hhdet_fec!Q150)</f>
        <v>0.6670166812265641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0.57663759871733611</v>
      </c>
      <c r="C151" s="173">
        <f>IF(RES_hhdet_tes!C151=0,"",RES_hhdet_tes!C151/RES_hhdet_fec!C151)</f>
        <v>0.58771522829082001</v>
      </c>
      <c r="D151" s="173">
        <f>IF(RES_hhdet_tes!D151=0,"",RES_hhdet_tes!D151/RES_hhdet_fec!D151)</f>
        <v>0.59375033839303293</v>
      </c>
      <c r="E151" s="173">
        <f>IF(RES_hhdet_tes!E151=0,"",RES_hhdet_tes!E151/RES_hhdet_fec!E151)</f>
        <v>0.59992050435970956</v>
      </c>
      <c r="F151" s="173">
        <f>IF(RES_hhdet_tes!F151=0,"",RES_hhdet_tes!F151/RES_hhdet_fec!F151)</f>
        <v>0.60922514469098143</v>
      </c>
      <c r="G151" s="173">
        <f>IF(RES_hhdet_tes!G151=0,"",RES_hhdet_tes!G151/RES_hhdet_fec!G151)</f>
        <v>0.61904510379821209</v>
      </c>
      <c r="H151" s="173">
        <f>IF(RES_hhdet_tes!H151=0,"",RES_hhdet_tes!H151/RES_hhdet_fec!H151)</f>
        <v>0.62680303676330595</v>
      </c>
      <c r="I151" s="173">
        <f>IF(RES_hhdet_tes!I151=0,"",RES_hhdet_tes!I151/RES_hhdet_fec!I151)</f>
        <v>0.62926763734663071</v>
      </c>
      <c r="J151" s="173">
        <f>IF(RES_hhdet_tes!J151=0,"",RES_hhdet_tes!J151/RES_hhdet_fec!J151)</f>
        <v>0.6366772397116639</v>
      </c>
      <c r="K151" s="173">
        <f>IF(RES_hhdet_tes!K151=0,"",RES_hhdet_tes!K151/RES_hhdet_fec!K151)</f>
        <v>0.63958289032922744</v>
      </c>
      <c r="L151" s="173">
        <f>IF(RES_hhdet_tes!L151=0,"",RES_hhdet_tes!L151/RES_hhdet_fec!L151)</f>
        <v>0.64150512667129789</v>
      </c>
      <c r="M151" s="173">
        <f>IF(RES_hhdet_tes!M151=0,"",RES_hhdet_tes!M151/RES_hhdet_fec!M151)</f>
        <v>0.64253664968259383</v>
      </c>
      <c r="N151" s="173">
        <f>IF(RES_hhdet_tes!N151=0,"",RES_hhdet_tes!N151/RES_hhdet_fec!N151)</f>
        <v>0.64340510329951706</v>
      </c>
      <c r="O151" s="173">
        <f>IF(RES_hhdet_tes!O151=0,"",RES_hhdet_tes!O151/RES_hhdet_fec!O151)</f>
        <v>0.6437421549668052</v>
      </c>
      <c r="P151" s="173">
        <f>IF(RES_hhdet_tes!P151=0,"",RES_hhdet_tes!P151/RES_hhdet_fec!P151)</f>
        <v>0.6437421549668052</v>
      </c>
      <c r="Q151" s="173">
        <f>IF(RES_hhdet_tes!Q151=0,"",RES_hhdet_tes!Q151/RES_hhdet_fec!Q151)</f>
        <v>0.64441625830138149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0.99999999999999989</v>
      </c>
      <c r="C152" s="172">
        <f>IF(RES_hhdet_tes!C152=0,"",RES_hhdet_tes!C152/RES_hhdet_fec!C152)</f>
        <v>1</v>
      </c>
      <c r="D152" s="172">
        <f>IF(RES_hhdet_tes!D152=0,"",RES_hhdet_tes!D152/RES_hhdet_fec!D152)</f>
        <v>1.0000000000000002</v>
      </c>
      <c r="E152" s="172">
        <f>IF(RES_hhdet_tes!E152=0,"",RES_hhdet_tes!E152/RES_hhdet_fec!E152)</f>
        <v>1.0000000000000002</v>
      </c>
      <c r="F152" s="172">
        <f>IF(RES_hhdet_tes!F152=0,"",RES_hhdet_tes!F152/RES_hhdet_fec!F152)</f>
        <v>0.99999999999999978</v>
      </c>
      <c r="G152" s="172">
        <f>IF(RES_hhdet_tes!G152=0,"",RES_hhdet_tes!G152/RES_hhdet_fec!G152)</f>
        <v>0.99999999999999967</v>
      </c>
      <c r="H152" s="172">
        <f>IF(RES_hhdet_tes!H152=0,"",RES_hhdet_tes!H152/RES_hhdet_fec!H152)</f>
        <v>1.0000000000000002</v>
      </c>
      <c r="I152" s="172">
        <f>IF(RES_hhdet_tes!I152=0,"",RES_hhdet_tes!I152/RES_hhdet_fec!I152)</f>
        <v>0.99999999999999967</v>
      </c>
      <c r="J152" s="172">
        <f>IF(RES_hhdet_tes!J152=0,"",RES_hhdet_tes!J152/RES_hhdet_fec!J152)</f>
        <v>1</v>
      </c>
      <c r="K152" s="172">
        <f>IF(RES_hhdet_tes!K152=0,"",RES_hhdet_tes!K152/RES_hhdet_fec!K152)</f>
        <v>1</v>
      </c>
      <c r="L152" s="172">
        <f>IF(RES_hhdet_tes!L152=0,"",RES_hhdet_tes!L152/RES_hhdet_fec!L152)</f>
        <v>1.0000000000000004</v>
      </c>
      <c r="M152" s="172">
        <f>IF(RES_hhdet_tes!M152=0,"",RES_hhdet_tes!M152/RES_hhdet_fec!M152)</f>
        <v>1.0000000000000004</v>
      </c>
      <c r="N152" s="172">
        <f>IF(RES_hhdet_tes!N152=0,"",RES_hhdet_tes!N152/RES_hhdet_fec!N152)</f>
        <v>0.99999999999999922</v>
      </c>
      <c r="O152" s="172">
        <f>IF(RES_hhdet_tes!O152=0,"",RES_hhdet_tes!O152/RES_hhdet_fec!O152)</f>
        <v>1.0000000000000002</v>
      </c>
      <c r="P152" s="172">
        <f>IF(RES_hhdet_tes!P152=0,"",RES_hhdet_tes!P152/RES_hhdet_fec!P152)</f>
        <v>1</v>
      </c>
      <c r="Q152" s="172">
        <f>IF(RES_hhdet_tes!Q152=0,"",RES_hhdet_tes!Q152/RES_hhdet_fec!Q152)</f>
        <v>0.99999999999999967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0.73681470947215189</v>
      </c>
      <c r="C153" s="171">
        <f>IF(RES_hhdet_tes!C153=0,"",RES_hhdet_tes!C153/RES_hhdet_fec!C153)</f>
        <v>0.7415989745105469</v>
      </c>
      <c r="D153" s="171">
        <f>IF(RES_hhdet_tes!D153=0,"",RES_hhdet_tes!D153/RES_hhdet_fec!D153)</f>
        <v>0.74727325239108622</v>
      </c>
      <c r="E153" s="171">
        <f>IF(RES_hhdet_tes!E153=0,"",RES_hhdet_tes!E153/RES_hhdet_fec!E153)</f>
        <v>0.75255267125730008</v>
      </c>
      <c r="F153" s="171">
        <f>IF(RES_hhdet_tes!F153=0,"",RES_hhdet_tes!F153/RES_hhdet_fec!F153)</f>
        <v>0.75796808397190552</v>
      </c>
      <c r="G153" s="171">
        <f>IF(RES_hhdet_tes!G153=0,"",RES_hhdet_tes!G153/RES_hhdet_fec!G153)</f>
        <v>0.76329915482709487</v>
      </c>
      <c r="H153" s="171">
        <f>IF(RES_hhdet_tes!H153=0,"",RES_hhdet_tes!H153/RES_hhdet_fec!H153)</f>
        <v>0.76770023927197151</v>
      </c>
      <c r="I153" s="171">
        <f>IF(RES_hhdet_tes!I153=0,"",RES_hhdet_tes!I153/RES_hhdet_fec!I153)</f>
        <v>0.77204414597039162</v>
      </c>
      <c r="J153" s="171">
        <f>IF(RES_hhdet_tes!J153=0,"",RES_hhdet_tes!J153/RES_hhdet_fec!J153)</f>
        <v>0.77647904431934767</v>
      </c>
      <c r="K153" s="171">
        <f>IF(RES_hhdet_tes!K153=0,"",RES_hhdet_tes!K153/RES_hhdet_fec!K153)</f>
        <v>0.78139498333803148</v>
      </c>
      <c r="L153" s="171">
        <f>IF(RES_hhdet_tes!L153=0,"",RES_hhdet_tes!L153/RES_hhdet_fec!L153)</f>
        <v>0.78656884627524493</v>
      </c>
      <c r="M153" s="171">
        <f>IF(RES_hhdet_tes!M153=0,"",RES_hhdet_tes!M153/RES_hhdet_fec!M153)</f>
        <v>0.79156251489322371</v>
      </c>
      <c r="N153" s="171">
        <f>IF(RES_hhdet_tes!N153=0,"",RES_hhdet_tes!N153/RES_hhdet_fec!N153)</f>
        <v>0.79630817772110285</v>
      </c>
      <c r="O153" s="171">
        <f>IF(RES_hhdet_tes!O153=0,"",RES_hhdet_tes!O153/RES_hhdet_fec!O153)</f>
        <v>0.8008552831214758</v>
      </c>
      <c r="P153" s="171">
        <f>IF(RES_hhdet_tes!P153=0,"",RES_hhdet_tes!P153/RES_hhdet_fec!P153)</f>
        <v>0.80404461283643025</v>
      </c>
      <c r="Q153" s="171">
        <f>IF(RES_hhdet_tes!Q153=0,"",RES_hhdet_tes!Q153/RES_hhdet_fec!Q153)</f>
        <v>0.80694071922170929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0.75590788132532349</v>
      </c>
      <c r="C154" s="170">
        <f>IF(RES_hhdet_tes!C154=0,"",RES_hhdet_tes!C154/RES_hhdet_fec!C154)</f>
        <v>0.76314996642357691</v>
      </c>
      <c r="D154" s="170">
        <f>IF(RES_hhdet_tes!D154=0,"",RES_hhdet_tes!D154/RES_hhdet_fec!D154)</f>
        <v>0.77094258189391196</v>
      </c>
      <c r="E154" s="170">
        <f>IF(RES_hhdet_tes!E154=0,"",RES_hhdet_tes!E154/RES_hhdet_fec!E154)</f>
        <v>0.77858755961900028</v>
      </c>
      <c r="F154" s="170">
        <f>IF(RES_hhdet_tes!F154=0,"",RES_hhdet_tes!F154/RES_hhdet_fec!F154)</f>
        <v>0.78587503828459371</v>
      </c>
      <c r="G154" s="170">
        <f>IF(RES_hhdet_tes!G154=0,"",RES_hhdet_tes!G154/RES_hhdet_fec!G154)</f>
        <v>0.7912516037139633</v>
      </c>
      <c r="H154" s="170">
        <f>IF(RES_hhdet_tes!H154=0,"",RES_hhdet_tes!H154/RES_hhdet_fec!H154)</f>
        <v>0.79530291329682967</v>
      </c>
      <c r="I154" s="170">
        <f>IF(RES_hhdet_tes!I154=0,"",RES_hhdet_tes!I154/RES_hhdet_fec!I154)</f>
        <v>0.79793133062351074</v>
      </c>
      <c r="J154" s="170">
        <f>IF(RES_hhdet_tes!J154=0,"",RES_hhdet_tes!J154/RES_hhdet_fec!J154)</f>
        <v>0.80237917504050404</v>
      </c>
      <c r="K154" s="170">
        <f>IF(RES_hhdet_tes!K154=0,"",RES_hhdet_tes!K154/RES_hhdet_fec!K154)</f>
        <v>0.80445543683875342</v>
      </c>
      <c r="L154" s="170">
        <f>IF(RES_hhdet_tes!L154=0,"",RES_hhdet_tes!L154/RES_hhdet_fec!L154)</f>
        <v>0.80856823734109518</v>
      </c>
      <c r="M154" s="170">
        <f>IF(RES_hhdet_tes!M154=0,"",RES_hhdet_tes!M154/RES_hhdet_fec!M154)</f>
        <v>0.81300566955941456</v>
      </c>
      <c r="N154" s="170">
        <f>IF(RES_hhdet_tes!N154=0,"",RES_hhdet_tes!N154/RES_hhdet_fec!N154)</f>
        <v>0.81650478925567904</v>
      </c>
      <c r="O154" s="170">
        <f>IF(RES_hhdet_tes!O154=0,"",RES_hhdet_tes!O154/RES_hhdet_fec!O154)</f>
        <v>0.81997054306519213</v>
      </c>
      <c r="P154" s="170">
        <f>IF(RES_hhdet_tes!P154=0,"",RES_hhdet_tes!P154/RES_hhdet_fec!P154)</f>
        <v>0.82251791240468297</v>
      </c>
      <c r="Q154" s="170">
        <f>IF(RES_hhdet_tes!Q154=0,"",RES_hhdet_tes!Q154/RES_hhdet_fec!Q154)</f>
        <v>0.82508020309658581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0.73681470947215177</v>
      </c>
      <c r="C155" s="73">
        <f>IF(RES_hhdet_tes!C155=0,"",RES_hhdet_tes!C155/RES_hhdet_fec!C155)</f>
        <v>0.74440212042313736</v>
      </c>
      <c r="D155" s="73">
        <f>IF(RES_hhdet_tes!D155=0,"",RES_hhdet_tes!D155/RES_hhdet_fec!D155)</f>
        <v>0.7527537279980766</v>
      </c>
      <c r="E155" s="73">
        <f>IF(RES_hhdet_tes!E155=0,"",RES_hhdet_tes!E155/RES_hhdet_fec!E155)</f>
        <v>0.76043324294917392</v>
      </c>
      <c r="F155" s="73">
        <f>IF(RES_hhdet_tes!F155=0,"",RES_hhdet_tes!F155/RES_hhdet_fec!F155)</f>
        <v>0.76830769898841611</v>
      </c>
      <c r="G155" s="73">
        <f>IF(RES_hhdet_tes!G155=0,"",RES_hhdet_tes!G155/RES_hhdet_fec!G155)</f>
        <v>0.7743704443022823</v>
      </c>
      <c r="H155" s="73">
        <f>IF(RES_hhdet_tes!H155=0,"",RES_hhdet_tes!H155/RES_hhdet_fec!H155)</f>
        <v>0.7789492943956301</v>
      </c>
      <c r="I155" s="73">
        <f>IF(RES_hhdet_tes!I155=0,"",RES_hhdet_tes!I155/RES_hhdet_fec!I155)</f>
        <v>0.78150195467887151</v>
      </c>
      <c r="J155" s="73">
        <f>IF(RES_hhdet_tes!J155=0,"",RES_hhdet_tes!J155/RES_hhdet_fec!J155)</f>
        <v>0.78647961952841106</v>
      </c>
      <c r="K155" s="73">
        <f>IF(RES_hhdet_tes!K155=0,"",RES_hhdet_tes!K155/RES_hhdet_fec!K155)</f>
        <v>0.78969585250719365</v>
      </c>
      <c r="L155" s="73">
        <f>IF(RES_hhdet_tes!L155=0,"",RES_hhdet_tes!L155/RES_hhdet_fec!L155)</f>
        <v>0.79482517781473339</v>
      </c>
      <c r="M155" s="73">
        <f>IF(RES_hhdet_tes!M155=0,"",RES_hhdet_tes!M155/RES_hhdet_fec!M155)</f>
        <v>0.79970239636157536</v>
      </c>
      <c r="N155" s="73">
        <f>IF(RES_hhdet_tes!N155=0,"",RES_hhdet_tes!N155/RES_hhdet_fec!N155)</f>
        <v>0.80398728479049852</v>
      </c>
      <c r="O155" s="73">
        <f>IF(RES_hhdet_tes!O155=0,"",RES_hhdet_tes!O155/RES_hhdet_fec!O155)</f>
        <v>0.80765516468267862</v>
      </c>
      <c r="P155" s="73">
        <f>IF(RES_hhdet_tes!P155=0,"",RES_hhdet_tes!P155/RES_hhdet_fec!P155)</f>
        <v>0.81038321360568366</v>
      </c>
      <c r="Q155" s="73">
        <f>IF(RES_hhdet_tes!Q155=0,"",RES_hhdet_tes!Q155/RES_hhdet_fec!Q155)</f>
        <v>0.81309207643238834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0.99999999999999967</v>
      </c>
      <c r="D156" s="73">
        <f>IF(RES_hhdet_tes!D156=0,"",RES_hhdet_tes!D156/RES_hhdet_fec!D156)</f>
        <v>0.99999999999999989</v>
      </c>
      <c r="E156" s="73">
        <f>IF(RES_hhdet_tes!E156=0,"",RES_hhdet_tes!E156/RES_hhdet_fec!E156)</f>
        <v>1.0000000000000002</v>
      </c>
      <c r="F156" s="73">
        <f>IF(RES_hhdet_tes!F156=0,"",RES_hhdet_tes!F156/RES_hhdet_fec!F156)</f>
        <v>1.0000000000000002</v>
      </c>
      <c r="G156" s="73">
        <f>IF(RES_hhdet_tes!G156=0,"",RES_hhdet_tes!G156/RES_hhdet_fec!G156)</f>
        <v>1.0000000000000002</v>
      </c>
      <c r="H156" s="73">
        <f>IF(RES_hhdet_tes!H156=0,"",RES_hhdet_tes!H156/RES_hhdet_fec!H156)</f>
        <v>0.99999999999999989</v>
      </c>
      <c r="I156" s="73">
        <f>IF(RES_hhdet_tes!I156=0,"",RES_hhdet_tes!I156/RES_hhdet_fec!I156)</f>
        <v>1</v>
      </c>
      <c r="J156" s="73">
        <f>IF(RES_hhdet_tes!J156=0,"",RES_hhdet_tes!J156/RES_hhdet_fec!J156)</f>
        <v>1</v>
      </c>
      <c r="K156" s="73">
        <f>IF(RES_hhdet_tes!K156=0,"",RES_hhdet_tes!K156/RES_hhdet_fec!K156)</f>
        <v>0.99999999999999956</v>
      </c>
      <c r="L156" s="73">
        <f>IF(RES_hhdet_tes!L156=0,"",RES_hhdet_tes!L156/RES_hhdet_fec!L156)</f>
        <v>0.99999999999999967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1</v>
      </c>
      <c r="O156" s="73">
        <f>IF(RES_hhdet_tes!O156=0,"",RES_hhdet_tes!O156/RES_hhdet_fec!O156)</f>
        <v>1</v>
      </c>
      <c r="P156" s="73">
        <f>IF(RES_hhdet_tes!P156=0,"",RES_hhdet_tes!P156/RES_hhdet_fec!P156)</f>
        <v>1</v>
      </c>
      <c r="Q156" s="73">
        <f>IF(RES_hhdet_tes!Q156=0,"",RES_hhdet_tes!Q156/RES_hhdet_fec!Q156)</f>
        <v>1.0000000000000002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0.80492918725265883</v>
      </c>
      <c r="C157" s="169">
        <f>IF(RES_hhdet_tes!C157=0,"",RES_hhdet_tes!C157/RES_hhdet_fec!C157)</f>
        <v>0.80625828926527421</v>
      </c>
      <c r="D157" s="169">
        <f>IF(RES_hhdet_tes!D157=0,"",RES_hhdet_tes!D157/RES_hhdet_fec!D157)</f>
        <v>0.81260970295896962</v>
      </c>
      <c r="E157" s="169">
        <f>IF(RES_hhdet_tes!E157=0,"",RES_hhdet_tes!E157/RES_hhdet_fec!E157)</f>
        <v>0.81575493689849654</v>
      </c>
      <c r="F157" s="169">
        <f>IF(RES_hhdet_tes!F157=0,"",RES_hhdet_tes!F157/RES_hhdet_fec!F157)</f>
        <v>0.82323981304671934</v>
      </c>
      <c r="G157" s="169">
        <f>IF(RES_hhdet_tes!G157=0,"",RES_hhdet_tes!G157/RES_hhdet_fec!G157)</f>
        <v>0.82592204501557664</v>
      </c>
      <c r="H157" s="169">
        <f>IF(RES_hhdet_tes!H157=0,"",RES_hhdet_tes!H157/RES_hhdet_fec!H157)</f>
        <v>0.83656129995438122</v>
      </c>
      <c r="I157" s="169">
        <f>IF(RES_hhdet_tes!I157=0,"",RES_hhdet_tes!I157/RES_hhdet_fec!I157)</f>
        <v>0.83795734905722008</v>
      </c>
      <c r="J157" s="169">
        <f>IF(RES_hhdet_tes!J157=0,"",RES_hhdet_tes!J157/RES_hhdet_fec!J157)</f>
        <v>0.83785952669781916</v>
      </c>
      <c r="K157" s="169">
        <f>IF(RES_hhdet_tes!K157=0,"",RES_hhdet_tes!K157/RES_hhdet_fec!K157)</f>
        <v>0.83921674923599754</v>
      </c>
      <c r="L157" s="169">
        <f>IF(RES_hhdet_tes!L157=0,"",RES_hhdet_tes!L157/RES_hhdet_fec!L157)</f>
        <v>0.84618889173893319</v>
      </c>
      <c r="M157" s="169">
        <f>IF(RES_hhdet_tes!M157=0,"",RES_hhdet_tes!M157/RES_hhdet_fec!M157)</f>
        <v>0.85012289585695588</v>
      </c>
      <c r="N157" s="169">
        <f>IF(RES_hhdet_tes!N157=0,"",RES_hhdet_tes!N157/RES_hhdet_fec!N157)</f>
        <v>0.85397551217683743</v>
      </c>
      <c r="O157" s="169">
        <f>IF(RES_hhdet_tes!O157=0,"",RES_hhdet_tes!O157/RES_hhdet_fec!O157)</f>
        <v>0.85445419976425596</v>
      </c>
      <c r="P157" s="169">
        <f>IF(RES_hhdet_tes!P157=0,"",RES_hhdet_tes!P157/RES_hhdet_fec!P157)</f>
        <v>0.85620720951916907</v>
      </c>
      <c r="Q157" s="169">
        <f>IF(RES_hhdet_tes!Q157=0,"",RES_hhdet_tes!Q157/RES_hhdet_fec!Q157)</f>
        <v>0.85582698778406685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0.42573511089846805</v>
      </c>
      <c r="C158" s="73">
        <f>IF(RES_hhdet_tes!C158=0,"",RES_hhdet_tes!C158/RES_hhdet_fec!C158)</f>
        <v>0.44352214930965034</v>
      </c>
      <c r="D158" s="73">
        <f>IF(RES_hhdet_tes!D158=0,"",RES_hhdet_tes!D158/RES_hhdet_fec!D158)</f>
        <v>0.44663256986481453</v>
      </c>
      <c r="E158" s="73">
        <f>IF(RES_hhdet_tes!E158=0,"",RES_hhdet_tes!E158/RES_hhdet_fec!E158)</f>
        <v>0.45057810802049991</v>
      </c>
      <c r="F158" s="73">
        <f>IF(RES_hhdet_tes!F158=0,"",RES_hhdet_tes!F158/RES_hhdet_fec!F158)</f>
        <v>0.45326349370498037</v>
      </c>
      <c r="G158" s="73">
        <f>IF(RES_hhdet_tes!G158=0,"",RES_hhdet_tes!G158/RES_hhdet_fec!G158)</f>
        <v>0.45695528941224928</v>
      </c>
      <c r="H158" s="73">
        <f>IF(RES_hhdet_tes!H158=0,"",RES_hhdet_tes!H158/RES_hhdet_fec!H158)</f>
        <v>0.46512746213830558</v>
      </c>
      <c r="I158" s="73">
        <f>IF(RES_hhdet_tes!I158=0,"",RES_hhdet_tes!I158/RES_hhdet_fec!I158)</f>
        <v>0.46770824011957968</v>
      </c>
      <c r="J158" s="73">
        <f>IF(RES_hhdet_tes!J158=0,"",RES_hhdet_tes!J158/RES_hhdet_fec!J158)</f>
        <v>0.47049357459194685</v>
      </c>
      <c r="K158" s="73">
        <f>IF(RES_hhdet_tes!K158=0,"",RES_hhdet_tes!K158/RES_hhdet_fec!K158)</f>
        <v>0.47181588593996765</v>
      </c>
      <c r="L158" s="73">
        <f>IF(RES_hhdet_tes!L158=0,"",RES_hhdet_tes!L158/RES_hhdet_fec!L158)</f>
        <v>0.47442119627264229</v>
      </c>
      <c r="M158" s="73">
        <f>IF(RES_hhdet_tes!M158=0,"",RES_hhdet_tes!M158/RES_hhdet_fec!M158)</f>
        <v>0.47485750766983725</v>
      </c>
      <c r="N158" s="73">
        <f>IF(RES_hhdet_tes!N158=0,"",RES_hhdet_tes!N158/RES_hhdet_fec!N158)</f>
        <v>0.47511601362664452</v>
      </c>
      <c r="O158" s="73">
        <f>IF(RES_hhdet_tes!O158=0,"",RES_hhdet_tes!O158/RES_hhdet_fec!O158)</f>
        <v>0.47933814063914459</v>
      </c>
      <c r="P158" s="73">
        <f>IF(RES_hhdet_tes!P158=0,"",RES_hhdet_tes!P158/RES_hhdet_fec!P158)</f>
        <v>0.47986540760076973</v>
      </c>
      <c r="Q158" s="73">
        <f>IF(RES_hhdet_tes!Q158=0,"",RES_hhdet_tes!Q158/RES_hhdet_fec!Q158)</f>
        <v>0.48270774135243738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0.80930655112259564</v>
      </c>
      <c r="C159" s="65">
        <f>IF(RES_hhdet_tes!C159=0,"",RES_hhdet_tes!C159/RES_hhdet_fec!C159)</f>
        <v>0.81493272653808779</v>
      </c>
      <c r="D159" s="65">
        <f>IF(RES_hhdet_tes!D159=0,"",RES_hhdet_tes!D159/RES_hhdet_fec!D159)</f>
        <v>0.82111160566361374</v>
      </c>
      <c r="E159" s="65">
        <f>IF(RES_hhdet_tes!E159=0,"",RES_hhdet_tes!E159/RES_hhdet_fec!E159)</f>
        <v>0.82634619987056435</v>
      </c>
      <c r="F159" s="65">
        <f>IF(RES_hhdet_tes!F159=0,"",RES_hhdet_tes!F159/RES_hhdet_fec!F159)</f>
        <v>0.83133708103960247</v>
      </c>
      <c r="G159" s="65">
        <f>IF(RES_hhdet_tes!G159=0,"",RES_hhdet_tes!G159/RES_hhdet_fec!G159)</f>
        <v>0.83599097687818946</v>
      </c>
      <c r="H159" s="65">
        <f>IF(RES_hhdet_tes!H159=0,"",RES_hhdet_tes!H159/RES_hhdet_fec!H159)</f>
        <v>0.83987145480733905</v>
      </c>
      <c r="I159" s="65">
        <f>IF(RES_hhdet_tes!I159=0,"",RES_hhdet_tes!I159/RES_hhdet_fec!I159)</f>
        <v>0.84335992436935414</v>
      </c>
      <c r="J159" s="65">
        <f>IF(RES_hhdet_tes!J159=0,"",RES_hhdet_tes!J159/RES_hhdet_fec!J159)</f>
        <v>0.84682726248689355</v>
      </c>
      <c r="K159" s="65">
        <f>IF(RES_hhdet_tes!K159=0,"",RES_hhdet_tes!K159/RES_hhdet_fec!K159)</f>
        <v>0.84936027375385548</v>
      </c>
      <c r="L159" s="65">
        <f>IF(RES_hhdet_tes!L159=0,"",RES_hhdet_tes!L159/RES_hhdet_fec!L159)</f>
        <v>0.85225459374983148</v>
      </c>
      <c r="M159" s="65">
        <f>IF(RES_hhdet_tes!M159=0,"",RES_hhdet_tes!M159/RES_hhdet_fec!M159)</f>
        <v>0.85496568494602931</v>
      </c>
      <c r="N159" s="65">
        <f>IF(RES_hhdet_tes!N159=0,"",RES_hhdet_tes!N159/RES_hhdet_fec!N159)</f>
        <v>0.85754042509187522</v>
      </c>
      <c r="O159" s="65">
        <f>IF(RES_hhdet_tes!O159=0,"",RES_hhdet_tes!O159/RES_hhdet_fec!O159)</f>
        <v>0.85995597287207082</v>
      </c>
      <c r="P159" s="65">
        <f>IF(RES_hhdet_tes!P159=0,"",RES_hhdet_tes!P159/RES_hhdet_fec!P159)</f>
        <v>0.86177852366906438</v>
      </c>
      <c r="Q159" s="65">
        <f>IF(RES_hhdet_tes!Q159=0,"",RES_hhdet_tes!Q159/RES_hhdet_fec!Q159)</f>
        <v>0.86328927674859113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0.78602463566891434</v>
      </c>
      <c r="C161" s="175">
        <f>IF(RES_hhdet_tes!C161=0,"",RES_hhdet_tes!C161/RES_hhdet_fec!C161)</f>
        <v>0.78838168491390381</v>
      </c>
      <c r="D161" s="175">
        <f>IF(RES_hhdet_tes!D161=0,"",RES_hhdet_tes!D161/RES_hhdet_fec!D161)</f>
        <v>0.79032461063615944</v>
      </c>
      <c r="E161" s="175">
        <f>IF(RES_hhdet_tes!E161=0,"",RES_hhdet_tes!E161/RES_hhdet_fec!E161)</f>
        <v>0.79262283093764463</v>
      </c>
      <c r="F161" s="175">
        <f>IF(RES_hhdet_tes!F161=0,"",RES_hhdet_tes!F161/RES_hhdet_fec!F161)</f>
        <v>0.79512502260961027</v>
      </c>
      <c r="G161" s="175">
        <f>IF(RES_hhdet_tes!G161=0,"",RES_hhdet_tes!G161/RES_hhdet_fec!G161)</f>
        <v>0.79820333319790104</v>
      </c>
      <c r="H161" s="175">
        <f>IF(RES_hhdet_tes!H161=0,"",RES_hhdet_tes!H161/RES_hhdet_fec!H161)</f>
        <v>0.80164372810596773</v>
      </c>
      <c r="I161" s="175">
        <f>IF(RES_hhdet_tes!I161=0,"",RES_hhdet_tes!I161/RES_hhdet_fec!I161)</f>
        <v>0.80498504087420031</v>
      </c>
      <c r="J161" s="175">
        <f>IF(RES_hhdet_tes!J161=0,"",RES_hhdet_tes!J161/RES_hhdet_fec!J161)</f>
        <v>0.80739804052452424</v>
      </c>
      <c r="K161" s="175">
        <f>IF(RES_hhdet_tes!K161=0,"",RES_hhdet_tes!K161/RES_hhdet_fec!K161)</f>
        <v>0.80979289883183336</v>
      </c>
      <c r="L161" s="175">
        <f>IF(RES_hhdet_tes!L161=0,"",RES_hhdet_tes!L161/RES_hhdet_fec!L161)</f>
        <v>0.81468074466974738</v>
      </c>
      <c r="M161" s="175">
        <f>IF(RES_hhdet_tes!M161=0,"",RES_hhdet_tes!M161/RES_hhdet_fec!M161)</f>
        <v>0.81902669297299302</v>
      </c>
      <c r="N161" s="175">
        <f>IF(RES_hhdet_tes!N161=0,"",RES_hhdet_tes!N161/RES_hhdet_fec!N161)</f>
        <v>0.82250643735779472</v>
      </c>
      <c r="O161" s="175">
        <f>IF(RES_hhdet_tes!O161=0,"",RES_hhdet_tes!O161/RES_hhdet_fec!O161)</f>
        <v>0.82698284041539172</v>
      </c>
      <c r="P161" s="175">
        <f>IF(RES_hhdet_tes!P161=0,"",RES_hhdet_tes!P161/RES_hhdet_fec!P161)</f>
        <v>0.83307880065029061</v>
      </c>
      <c r="Q161" s="175">
        <f>IF(RES_hhdet_tes!Q161=0,"",RES_hhdet_tes!Q161/RES_hhdet_fec!Q161)</f>
        <v>0.83951049596603178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0.79457315532068618</v>
      </c>
      <c r="C162" s="169">
        <f>IF(RES_hhdet_tes!C162=0,"",RES_hhdet_tes!C162/RES_hhdet_fec!C162)</f>
        <v>0.79597285033303089</v>
      </c>
      <c r="D162" s="169">
        <f>IF(RES_hhdet_tes!D162=0,"",RES_hhdet_tes!D162/RES_hhdet_fec!D162)</f>
        <v>0.79762054913848079</v>
      </c>
      <c r="E162" s="169">
        <f>IF(RES_hhdet_tes!E162=0,"",RES_hhdet_tes!E162/RES_hhdet_fec!E162)</f>
        <v>0.79913125716333955</v>
      </c>
      <c r="F162" s="169">
        <f>IF(RES_hhdet_tes!F162=0,"",RES_hhdet_tes!F162/RES_hhdet_fec!F162)</f>
        <v>0.8015179541334454</v>
      </c>
      <c r="G162" s="169">
        <f>IF(RES_hhdet_tes!G162=0,"",RES_hhdet_tes!G162/RES_hhdet_fec!G162)</f>
        <v>0.80431366655172321</v>
      </c>
      <c r="H162" s="169">
        <f>IF(RES_hhdet_tes!H162=0,"",RES_hhdet_tes!H162/RES_hhdet_fec!H162)</f>
        <v>0.80675492038266161</v>
      </c>
      <c r="I162" s="169">
        <f>IF(RES_hhdet_tes!I162=0,"",RES_hhdet_tes!I162/RES_hhdet_fec!I162)</f>
        <v>0.80923229193772073</v>
      </c>
      <c r="J162" s="169">
        <f>IF(RES_hhdet_tes!J162=0,"",RES_hhdet_tes!J162/RES_hhdet_fec!J162)</f>
        <v>0.81084812216616775</v>
      </c>
      <c r="K162" s="169">
        <f>IF(RES_hhdet_tes!K162=0,"",RES_hhdet_tes!K162/RES_hhdet_fec!K162)</f>
        <v>0.81294612117828335</v>
      </c>
      <c r="L162" s="169">
        <f>IF(RES_hhdet_tes!L162=0,"",RES_hhdet_tes!L162/RES_hhdet_fec!L162)</f>
        <v>0.81733074000663364</v>
      </c>
      <c r="M162" s="169">
        <f>IF(RES_hhdet_tes!M162=0,"",RES_hhdet_tes!M162/RES_hhdet_fec!M162)</f>
        <v>0.82198002992842301</v>
      </c>
      <c r="N162" s="169">
        <f>IF(RES_hhdet_tes!N162=0,"",RES_hhdet_tes!N162/RES_hhdet_fec!N162)</f>
        <v>0.82506335763305005</v>
      </c>
      <c r="O162" s="169">
        <f>IF(RES_hhdet_tes!O162=0,"",RES_hhdet_tes!O162/RES_hhdet_fec!O162)</f>
        <v>0.8296736866841099</v>
      </c>
      <c r="P162" s="169">
        <f>IF(RES_hhdet_tes!P162=0,"",RES_hhdet_tes!P162/RES_hhdet_fec!P162)</f>
        <v>0.83640313519384235</v>
      </c>
      <c r="Q162" s="169">
        <f>IF(RES_hhdet_tes!Q162=0,"",RES_hhdet_tes!Q162/RES_hhdet_fec!Q162)</f>
        <v>0.8437168807307337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0.79457315532068618</v>
      </c>
      <c r="C163" s="65">
        <f>IF(RES_hhdet_tes!C163=0,"",RES_hhdet_tes!C163/RES_hhdet_fec!C163)</f>
        <v>0.79597285033303089</v>
      </c>
      <c r="D163" s="65">
        <f>IF(RES_hhdet_tes!D163=0,"",RES_hhdet_tes!D163/RES_hhdet_fec!D163)</f>
        <v>0.79762054913848079</v>
      </c>
      <c r="E163" s="65">
        <f>IF(RES_hhdet_tes!E163=0,"",RES_hhdet_tes!E163/RES_hhdet_fec!E163)</f>
        <v>0.79913125716333955</v>
      </c>
      <c r="F163" s="65">
        <f>IF(RES_hhdet_tes!F163=0,"",RES_hhdet_tes!F163/RES_hhdet_fec!F163)</f>
        <v>0.8015179541334454</v>
      </c>
      <c r="G163" s="65">
        <f>IF(RES_hhdet_tes!G163=0,"",RES_hhdet_tes!G163/RES_hhdet_fec!G163)</f>
        <v>0.80431366655172321</v>
      </c>
      <c r="H163" s="65">
        <f>IF(RES_hhdet_tes!H163=0,"",RES_hhdet_tes!H163/RES_hhdet_fec!H163)</f>
        <v>0.80675492038266161</v>
      </c>
      <c r="I163" s="65">
        <f>IF(RES_hhdet_tes!I163=0,"",RES_hhdet_tes!I163/RES_hhdet_fec!I163)</f>
        <v>0.80923229193772073</v>
      </c>
      <c r="J163" s="65">
        <f>IF(RES_hhdet_tes!J163=0,"",RES_hhdet_tes!J163/RES_hhdet_fec!J163)</f>
        <v>0.81084812216616775</v>
      </c>
      <c r="K163" s="65">
        <f>IF(RES_hhdet_tes!K163=0,"",RES_hhdet_tes!K163/RES_hhdet_fec!K163)</f>
        <v>0.81294612117828335</v>
      </c>
      <c r="L163" s="65">
        <f>IF(RES_hhdet_tes!L163=0,"",RES_hhdet_tes!L163/RES_hhdet_fec!L163)</f>
        <v>0.81733074000663364</v>
      </c>
      <c r="M163" s="65">
        <f>IF(RES_hhdet_tes!M163=0,"",RES_hhdet_tes!M163/RES_hhdet_fec!M163)</f>
        <v>0.82198002992842301</v>
      </c>
      <c r="N163" s="65">
        <f>IF(RES_hhdet_tes!N163=0,"",RES_hhdet_tes!N163/RES_hhdet_fec!N163)</f>
        <v>0.82506335763305005</v>
      </c>
      <c r="O163" s="65">
        <f>IF(RES_hhdet_tes!O163=0,"",RES_hhdet_tes!O163/RES_hhdet_fec!O163)</f>
        <v>0.8296736866841099</v>
      </c>
      <c r="P163" s="65">
        <f>IF(RES_hhdet_tes!P163=0,"",RES_hhdet_tes!P163/RES_hhdet_fec!P163)</f>
        <v>0.83640313519384235</v>
      </c>
      <c r="Q163" s="65">
        <f>IF(RES_hhdet_tes!Q163=0,"",RES_hhdet_tes!Q163/RES_hhdet_fec!Q163)</f>
        <v>0.8437168807307337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1.6649769017640412</v>
      </c>
      <c r="C164" s="169">
        <f>IF(RES_hhdet_tes!C164=0,"",RES_hhdet_tes!C164/RES_hhdet_fec!C164)</f>
        <v>1.7067853702547531</v>
      </c>
      <c r="D164" s="169">
        <f>IF(RES_hhdet_tes!D164=0,"",RES_hhdet_tes!D164/RES_hhdet_fec!D164)</f>
        <v>1.7371921640671026</v>
      </c>
      <c r="E164" s="169">
        <f>IF(RES_hhdet_tes!E164=0,"",RES_hhdet_tes!E164/RES_hhdet_fec!E164)</f>
        <v>1.7733858730555483</v>
      </c>
      <c r="F164" s="169">
        <f>IF(RES_hhdet_tes!F164=0,"",RES_hhdet_tes!F164/RES_hhdet_fec!F164)</f>
        <v>1.8043007160505737</v>
      </c>
      <c r="G164" s="169">
        <f>IF(RES_hhdet_tes!G164=0,"",RES_hhdet_tes!G164/RES_hhdet_fec!G164)</f>
        <v>1.8383293028067047</v>
      </c>
      <c r="H164" s="169">
        <f>IF(RES_hhdet_tes!H164=0,"",RES_hhdet_tes!H164/RES_hhdet_fec!H164)</f>
        <v>1.9198640614743021</v>
      </c>
      <c r="I164" s="169">
        <f>IF(RES_hhdet_tes!I164=0,"",RES_hhdet_tes!I164/RES_hhdet_fec!I164)</f>
        <v>2.0161674413071324</v>
      </c>
      <c r="J164" s="169">
        <f>IF(RES_hhdet_tes!J164=0,"",RES_hhdet_tes!J164/RES_hhdet_fec!J164)</f>
        <v>2.2849910133710298</v>
      </c>
      <c r="K164" s="169">
        <f>IF(RES_hhdet_tes!K164=0,"",RES_hhdet_tes!K164/RES_hhdet_fec!K164)</f>
        <v>2.4101392878559533</v>
      </c>
      <c r="L164" s="169">
        <f>IF(RES_hhdet_tes!L164=0,"",RES_hhdet_tes!L164/RES_hhdet_fec!L164)</f>
        <v>2.5858915325717287</v>
      </c>
      <c r="M164" s="169">
        <f>IF(RES_hhdet_tes!M164=0,"",RES_hhdet_tes!M164/RES_hhdet_fec!M164)</f>
        <v>2.7250208871805395</v>
      </c>
      <c r="N164" s="169">
        <f>IF(RES_hhdet_tes!N164=0,"",RES_hhdet_tes!N164/RES_hhdet_fec!N164)</f>
        <v>2.7969693592627833</v>
      </c>
      <c r="O164" s="169">
        <f>IF(RES_hhdet_tes!O164=0,"",RES_hhdet_tes!O164/RES_hhdet_fec!O164)</f>
        <v>2.9125899154596326</v>
      </c>
      <c r="P164" s="169">
        <f>IF(RES_hhdet_tes!P164=0,"",RES_hhdet_tes!P164/RES_hhdet_fec!P164)</f>
        <v>3.0361161822063094</v>
      </c>
      <c r="Q164" s="169">
        <f>IF(RES_hhdet_tes!Q164=0,"",RES_hhdet_tes!Q164/RES_hhdet_fec!Q164)</f>
        <v>3.1714360309611278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1.6649769017640412</v>
      </c>
      <c r="C165" s="73">
        <f>IF(RES_hhdet_tes!C165=0,"",RES_hhdet_tes!C165/RES_hhdet_fec!C165)</f>
        <v>1.7067853702547531</v>
      </c>
      <c r="D165" s="73">
        <f>IF(RES_hhdet_tes!D165=0,"",RES_hhdet_tes!D165/RES_hhdet_fec!D165)</f>
        <v>1.7371921640671026</v>
      </c>
      <c r="E165" s="73">
        <f>IF(RES_hhdet_tes!E165=0,"",RES_hhdet_tes!E165/RES_hhdet_fec!E165)</f>
        <v>1.7733858730555483</v>
      </c>
      <c r="F165" s="73">
        <f>IF(RES_hhdet_tes!F165=0,"",RES_hhdet_tes!F165/RES_hhdet_fec!F165)</f>
        <v>1.8043007160505737</v>
      </c>
      <c r="G165" s="73">
        <f>IF(RES_hhdet_tes!G165=0,"",RES_hhdet_tes!G165/RES_hhdet_fec!G165)</f>
        <v>1.8383293028067047</v>
      </c>
      <c r="H165" s="73">
        <f>IF(RES_hhdet_tes!H165=0,"",RES_hhdet_tes!H165/RES_hhdet_fec!H165)</f>
        <v>1.9198640614743021</v>
      </c>
      <c r="I165" s="73">
        <f>IF(RES_hhdet_tes!I165=0,"",RES_hhdet_tes!I165/RES_hhdet_fec!I165)</f>
        <v>2.0161674413071324</v>
      </c>
      <c r="J165" s="73">
        <f>IF(RES_hhdet_tes!J165=0,"",RES_hhdet_tes!J165/RES_hhdet_fec!J165)</f>
        <v>2.2849910133710298</v>
      </c>
      <c r="K165" s="73">
        <f>IF(RES_hhdet_tes!K165=0,"",RES_hhdet_tes!K165/RES_hhdet_fec!K165)</f>
        <v>2.4101392878559533</v>
      </c>
      <c r="L165" s="73">
        <f>IF(RES_hhdet_tes!L165=0,"",RES_hhdet_tes!L165/RES_hhdet_fec!L165)</f>
        <v>2.5858915325717287</v>
      </c>
      <c r="M165" s="73">
        <f>IF(RES_hhdet_tes!M165=0,"",RES_hhdet_tes!M165/RES_hhdet_fec!M165)</f>
        <v>2.7250208871805395</v>
      </c>
      <c r="N165" s="73">
        <f>IF(RES_hhdet_tes!N165=0,"",RES_hhdet_tes!N165/RES_hhdet_fec!N165)</f>
        <v>2.7969693592627833</v>
      </c>
      <c r="O165" s="73">
        <f>IF(RES_hhdet_tes!O165=0,"",RES_hhdet_tes!O165/RES_hhdet_fec!O165)</f>
        <v>2.9125899154596326</v>
      </c>
      <c r="P165" s="73">
        <f>IF(RES_hhdet_tes!P165=0,"",RES_hhdet_tes!P165/RES_hhdet_fec!P165)</f>
        <v>3.0361161822063094</v>
      </c>
      <c r="Q165" s="73">
        <f>IF(RES_hhdet_tes!Q165=0,"",RES_hhdet_tes!Q165/RES_hhdet_fec!Q165)</f>
        <v>3.1714360309611278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0.73581856369856979</v>
      </c>
      <c r="C166" s="169">
        <f>IF(RES_hhdet_tes!C166=0,"",RES_hhdet_tes!C166/RES_hhdet_fec!C166)</f>
        <v>0.73855985966628435</v>
      </c>
      <c r="D166" s="169">
        <f>IF(RES_hhdet_tes!D166=0,"",RES_hhdet_tes!D166/RES_hhdet_fec!D166)</f>
        <v>0.74192953600288825</v>
      </c>
      <c r="E166" s="169">
        <f>IF(RES_hhdet_tes!E166=0,"",RES_hhdet_tes!E166/RES_hhdet_fec!E166)</f>
        <v>0.7455583087289358</v>
      </c>
      <c r="F166" s="169">
        <f>IF(RES_hhdet_tes!F166=0,"",RES_hhdet_tes!F166/RES_hhdet_fec!F166)</f>
        <v>0.75036296784551126</v>
      </c>
      <c r="G166" s="169">
        <f>IF(RES_hhdet_tes!G166=0,"",RES_hhdet_tes!G166/RES_hhdet_fec!G166)</f>
        <v>0.75587057109979106</v>
      </c>
      <c r="H166" s="169">
        <f>IF(RES_hhdet_tes!H166=0,"",RES_hhdet_tes!H166/RES_hhdet_fec!H166)</f>
        <v>0.76162093763912375</v>
      </c>
      <c r="I166" s="169">
        <f>IF(RES_hhdet_tes!I166=0,"",RES_hhdet_tes!I166/RES_hhdet_fec!I166)</f>
        <v>0.76787491835606392</v>
      </c>
      <c r="J166" s="169">
        <f>IF(RES_hhdet_tes!J166=0,"",RES_hhdet_tes!J166/RES_hhdet_fec!J166)</f>
        <v>0.77443673105590771</v>
      </c>
      <c r="K166" s="169">
        <f>IF(RES_hhdet_tes!K166=0,"",RES_hhdet_tes!K166/RES_hhdet_fec!K166)</f>
        <v>0.77841072088586027</v>
      </c>
      <c r="L166" s="169">
        <f>IF(RES_hhdet_tes!L166=0,"",RES_hhdet_tes!L166/RES_hhdet_fec!L166)</f>
        <v>0.78327146775167233</v>
      </c>
      <c r="M166" s="169">
        <f>IF(RES_hhdet_tes!M166=0,"",RES_hhdet_tes!M166/RES_hhdet_fec!M166)</f>
        <v>0.78767972684023846</v>
      </c>
      <c r="N166" s="169">
        <f>IF(RES_hhdet_tes!N166=0,"",RES_hhdet_tes!N166/RES_hhdet_fec!N166)</f>
        <v>0.79205172489447895</v>
      </c>
      <c r="O166" s="169">
        <f>IF(RES_hhdet_tes!O166=0,"",RES_hhdet_tes!O166/RES_hhdet_fec!O166)</f>
        <v>0.79690554599755381</v>
      </c>
      <c r="P166" s="169">
        <f>IF(RES_hhdet_tes!P166=0,"",RES_hhdet_tes!P166/RES_hhdet_fec!P166)</f>
        <v>0.80140628834773242</v>
      </c>
      <c r="Q166" s="169">
        <f>IF(RES_hhdet_tes!Q166=0,"",RES_hhdet_tes!Q166/RES_hhdet_fec!Q166)</f>
        <v>0.80567866491245421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0.57663759871733622</v>
      </c>
      <c r="C167" s="174">
        <f>IF(RES_hhdet_tes!C167=0,"",RES_hhdet_tes!C167/RES_hhdet_fec!C167)</f>
        <v>0.58422301884881811</v>
      </c>
      <c r="D167" s="174">
        <f>IF(RES_hhdet_tes!D167=0,"",RES_hhdet_tes!D167/RES_hhdet_fec!D167)</f>
        <v>0.59001414051766776</v>
      </c>
      <c r="E167" s="174">
        <f>IF(RES_hhdet_tes!E167=0,"",RES_hhdet_tes!E167/RES_hhdet_fec!E167)</f>
        <v>0.59584513394888128</v>
      </c>
      <c r="F167" s="174">
        <f>IF(RES_hhdet_tes!F167=0,"",RES_hhdet_tes!F167/RES_hhdet_fec!F167)</f>
        <v>0.60220056627513807</v>
      </c>
      <c r="G167" s="174">
        <f>IF(RES_hhdet_tes!G167=0,"",RES_hhdet_tes!G167/RES_hhdet_fec!G167)</f>
        <v>0.60831860744708399</v>
      </c>
      <c r="H167" s="174">
        <f>IF(RES_hhdet_tes!H167=0,"",RES_hhdet_tes!H167/RES_hhdet_fec!H167)</f>
        <v>0.61402615636953506</v>
      </c>
      <c r="I167" s="174">
        <f>IF(RES_hhdet_tes!I167=0,"",RES_hhdet_tes!I167/RES_hhdet_fec!I167)</f>
        <v>0.62026565736150885</v>
      </c>
      <c r="J167" s="174">
        <f>IF(RES_hhdet_tes!J167=0,"",RES_hhdet_tes!J167/RES_hhdet_fec!J167)</f>
        <v>0.62805163955848797</v>
      </c>
      <c r="K167" s="174">
        <f>IF(RES_hhdet_tes!K167=0,"",RES_hhdet_tes!K167/RES_hhdet_fec!K167)</f>
        <v>0.63313539785256989</v>
      </c>
      <c r="L167" s="174">
        <f>IF(RES_hhdet_tes!L167=0,"",RES_hhdet_tes!L167/RES_hhdet_fec!L167)</f>
        <v>0.63593646004743909</v>
      </c>
      <c r="M167" s="174">
        <f>IF(RES_hhdet_tes!M167=0,"",RES_hhdet_tes!M167/RES_hhdet_fec!M167)</f>
        <v>0.63916087008403633</v>
      </c>
      <c r="N167" s="174">
        <f>IF(RES_hhdet_tes!N167=0,"",RES_hhdet_tes!N167/RES_hhdet_fec!N167)</f>
        <v>0.64225459871182078</v>
      </c>
      <c r="O167" s="174">
        <f>IF(RES_hhdet_tes!O167=0,"",RES_hhdet_tes!O167/RES_hhdet_fec!O167)</f>
        <v>0.64328639833950274</v>
      </c>
      <c r="P167" s="174">
        <f>IF(RES_hhdet_tes!P167=0,"",RES_hhdet_tes!P167/RES_hhdet_fec!P167)</f>
        <v>0.64348021870058969</v>
      </c>
      <c r="Q167" s="174">
        <f>IF(RES_hhdet_tes!Q167=0,"",RES_hhdet_tes!Q167/RES_hhdet_fec!Q167)</f>
        <v>0.64436984533012798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0.6021335443083039</v>
      </c>
      <c r="C168" s="174">
        <f>IF(RES_hhdet_tes!C168=0,"",RES_hhdet_tes!C168/RES_hhdet_fec!C168)</f>
        <v>0.61324237454635189</v>
      </c>
      <c r="D168" s="174">
        <f>IF(RES_hhdet_tes!D168=0,"",RES_hhdet_tes!D168/RES_hhdet_fec!D168)</f>
        <v>0.61913224376979104</v>
      </c>
      <c r="E168" s="174">
        <f>IF(RES_hhdet_tes!E168=0,"",RES_hhdet_tes!E168/RES_hhdet_fec!E168)</f>
        <v>0.62515691346062086</v>
      </c>
      <c r="F168" s="174">
        <f>IF(RES_hhdet_tes!F168=0,"",RES_hhdet_tes!F168/RES_hhdet_fec!F168)</f>
        <v>0.6332462479442873</v>
      </c>
      <c r="G168" s="174">
        <f>IF(RES_hhdet_tes!G168=0,"",RES_hhdet_tes!G168/RES_hhdet_fec!G168)</f>
        <v>0.6431029016565033</v>
      </c>
      <c r="H168" s="174">
        <f>IF(RES_hhdet_tes!H168=0,"",RES_hhdet_tes!H168/RES_hhdet_fec!H168)</f>
        <v>0.65014432206345929</v>
      </c>
      <c r="I168" s="174">
        <f>IF(RES_hhdet_tes!I168=0,"",RES_hhdet_tes!I168/RES_hhdet_fec!I168)</f>
        <v>0.65237409240662936</v>
      </c>
      <c r="J168" s="174">
        <f>IF(RES_hhdet_tes!J168=0,"",RES_hhdet_tes!J168/RES_hhdet_fec!J168)</f>
        <v>0.65993748373992889</v>
      </c>
      <c r="K168" s="174">
        <f>IF(RES_hhdet_tes!K168=0,"",RES_hhdet_tes!K168/RES_hhdet_fec!K168)</f>
        <v>0.66290098728018987</v>
      </c>
      <c r="L168" s="174">
        <f>IF(RES_hhdet_tes!L168=0,"",RES_hhdet_tes!L168/RES_hhdet_fec!L168)</f>
        <v>0.66498096955623598</v>
      </c>
      <c r="M168" s="174">
        <f>IF(RES_hhdet_tes!M168=0,"",RES_hhdet_tes!M168/RES_hhdet_fec!M168)</f>
        <v>0.66575358762759718</v>
      </c>
      <c r="N168" s="174">
        <f>IF(RES_hhdet_tes!N168=0,"",RES_hhdet_tes!N168/RES_hhdet_fec!N168)</f>
        <v>0.66634875107888825</v>
      </c>
      <c r="O168" s="174">
        <f>IF(RES_hhdet_tes!O168=0,"",RES_hhdet_tes!O168/RES_hhdet_fec!O168)</f>
        <v>0.66668440367599235</v>
      </c>
      <c r="P168" s="174">
        <f>IF(RES_hhdet_tes!P168=0,"",RES_hhdet_tes!P168/RES_hhdet_fec!P168)</f>
        <v>0.66708850100097561</v>
      </c>
      <c r="Q168" s="174">
        <f>IF(RES_hhdet_tes!Q168=0,"",RES_hhdet_tes!Q168/RES_hhdet_fec!Q168)</f>
        <v>0.66783794970426869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0.57663759871733611</v>
      </c>
      <c r="C169" s="173">
        <f>IF(RES_hhdet_tes!C169=0,"",RES_hhdet_tes!C169/RES_hhdet_fec!C169)</f>
        <v>0.5882382622536938</v>
      </c>
      <c r="D169" s="173">
        <f>IF(RES_hhdet_tes!D169=0,"",RES_hhdet_tes!D169/RES_hhdet_fec!D169)</f>
        <v>0.594280224535357</v>
      </c>
      <c r="E169" s="173">
        <f>IF(RES_hhdet_tes!E169=0,"",RES_hhdet_tes!E169/RES_hhdet_fec!E169)</f>
        <v>0.60046716028057101</v>
      </c>
      <c r="F169" s="173">
        <f>IF(RES_hhdet_tes!F169=0,"",RES_hhdet_tes!F169/RES_hhdet_fec!F169)</f>
        <v>0.60886503290755678</v>
      </c>
      <c r="G169" s="173">
        <f>IF(RES_hhdet_tes!G169=0,"",RES_hhdet_tes!G169/RES_hhdet_fec!G169)</f>
        <v>0.61920760049003032</v>
      </c>
      <c r="H169" s="173">
        <f>IF(RES_hhdet_tes!H169=0,"",RES_hhdet_tes!H169/RES_hhdet_fec!H169)</f>
        <v>0.62654186833070891</v>
      </c>
      <c r="I169" s="173">
        <f>IF(RES_hhdet_tes!I169=0,"",RES_hhdet_tes!I169/RES_hhdet_fec!I169)</f>
        <v>0.6290005702847189</v>
      </c>
      <c r="J169" s="173">
        <f>IF(RES_hhdet_tes!J169=0,"",RES_hhdet_tes!J169/RES_hhdet_fec!J169)</f>
        <v>0.6366316210172136</v>
      </c>
      <c r="K169" s="173">
        <f>IF(RES_hhdet_tes!K169=0,"",RES_hhdet_tes!K169/RES_hhdet_fec!K169)</f>
        <v>0.63962377973254603</v>
      </c>
      <c r="L169" s="173">
        <f>IF(RES_hhdet_tes!L169=0,"",RES_hhdet_tes!L169/RES_hhdet_fec!L169)</f>
        <v>0.64166282407260322</v>
      </c>
      <c r="M169" s="173">
        <f>IF(RES_hhdet_tes!M169=0,"",RES_hhdet_tes!M169/RES_hhdet_fec!M169)</f>
        <v>0.64281647570498068</v>
      </c>
      <c r="N169" s="173">
        <f>IF(RES_hhdet_tes!N169=0,"",RES_hhdet_tes!N169/RES_hhdet_fec!N169)</f>
        <v>0.64360745251443952</v>
      </c>
      <c r="O169" s="173">
        <f>IF(RES_hhdet_tes!O169=0,"",RES_hhdet_tes!O169/RES_hhdet_fec!O169)</f>
        <v>0.64403889441050788</v>
      </c>
      <c r="P169" s="173">
        <f>IF(RES_hhdet_tes!P169=0,"",RES_hhdet_tes!P169/RES_hhdet_fec!P169)</f>
        <v>0.64449945705480072</v>
      </c>
      <c r="Q169" s="173">
        <f>IF(RES_hhdet_tes!Q169=0,"",RES_hhdet_tes!Q169/RES_hhdet_fec!Q169)</f>
        <v>0.64529326835496925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0.99999999999999989</v>
      </c>
      <c r="C170" s="172">
        <f>IF(RES_hhdet_tes!C170=0,"",RES_hhdet_tes!C170/RES_hhdet_fec!C170)</f>
        <v>1</v>
      </c>
      <c r="D170" s="172">
        <f>IF(RES_hhdet_tes!D170=0,"",RES_hhdet_tes!D170/RES_hhdet_fec!D170)</f>
        <v>0.99999999999999967</v>
      </c>
      <c r="E170" s="172">
        <f>IF(RES_hhdet_tes!E170=0,"",RES_hhdet_tes!E170/RES_hhdet_fec!E170)</f>
        <v>1</v>
      </c>
      <c r="F170" s="172">
        <f>IF(RES_hhdet_tes!F170=0,"",RES_hhdet_tes!F170/RES_hhdet_fec!F170)</f>
        <v>0.99999999999999956</v>
      </c>
      <c r="G170" s="172">
        <f>IF(RES_hhdet_tes!G170=0,"",RES_hhdet_tes!G170/RES_hhdet_fec!G170)</f>
        <v>1.0000000000000004</v>
      </c>
      <c r="H170" s="172">
        <f>IF(RES_hhdet_tes!H170=0,"",RES_hhdet_tes!H170/RES_hhdet_fec!H170)</f>
        <v>1.0000000000000002</v>
      </c>
      <c r="I170" s="172">
        <f>IF(RES_hhdet_tes!I170=0,"",RES_hhdet_tes!I170/RES_hhdet_fec!I170)</f>
        <v>0.99999999999999978</v>
      </c>
      <c r="J170" s="172">
        <f>IF(RES_hhdet_tes!J170=0,"",RES_hhdet_tes!J170/RES_hhdet_fec!J170)</f>
        <v>1</v>
      </c>
      <c r="K170" s="172">
        <f>IF(RES_hhdet_tes!K170=0,"",RES_hhdet_tes!K170/RES_hhdet_fec!K170)</f>
        <v>1</v>
      </c>
      <c r="L170" s="172">
        <f>IF(RES_hhdet_tes!L170=0,"",RES_hhdet_tes!L170/RES_hhdet_fec!L170)</f>
        <v>1</v>
      </c>
      <c r="M170" s="172">
        <f>IF(RES_hhdet_tes!M170=0,"",RES_hhdet_tes!M170/RES_hhdet_fec!M170)</f>
        <v>1.0000000000000002</v>
      </c>
      <c r="N170" s="172">
        <f>IF(RES_hhdet_tes!N170=0,"",RES_hhdet_tes!N170/RES_hhdet_fec!N170)</f>
        <v>1.0000000000000004</v>
      </c>
      <c r="O170" s="172">
        <f>IF(RES_hhdet_tes!O170=0,"",RES_hhdet_tes!O170/RES_hhdet_fec!O170)</f>
        <v>1.0000000000000004</v>
      </c>
      <c r="P170" s="172">
        <f>IF(RES_hhdet_tes!P170=0,"",RES_hhdet_tes!P170/RES_hhdet_fec!P170)</f>
        <v>0.99999999999999967</v>
      </c>
      <c r="Q170" s="172">
        <f>IF(RES_hhdet_tes!Q170=0,"",RES_hhdet_tes!Q170/RES_hhdet_fec!Q170)</f>
        <v>0.99999999999999978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0.73681470947215144</v>
      </c>
      <c r="C171" s="171">
        <f>IF(RES_hhdet_tes!C171=0,"",RES_hhdet_tes!C171/RES_hhdet_fec!C171)</f>
        <v>0.73962828779189194</v>
      </c>
      <c r="D171" s="171">
        <f>IF(RES_hhdet_tes!D171=0,"",RES_hhdet_tes!D171/RES_hhdet_fec!D171)</f>
        <v>0.74302896520050565</v>
      </c>
      <c r="E171" s="171">
        <f>IF(RES_hhdet_tes!E171=0,"",RES_hhdet_tes!E171/RES_hhdet_fec!E171)</f>
        <v>0.74673464384031507</v>
      </c>
      <c r="F171" s="171">
        <f>IF(RES_hhdet_tes!F171=0,"",RES_hhdet_tes!F171/RES_hhdet_fec!F171)</f>
        <v>0.75158211307895162</v>
      </c>
      <c r="G171" s="171">
        <f>IF(RES_hhdet_tes!G171=0,"",RES_hhdet_tes!G171/RES_hhdet_fec!G171)</f>
        <v>0.75704473079232837</v>
      </c>
      <c r="H171" s="171">
        <f>IF(RES_hhdet_tes!H171=0,"",RES_hhdet_tes!H171/RES_hhdet_fec!H171)</f>
        <v>0.76272286247313958</v>
      </c>
      <c r="I171" s="171">
        <f>IF(RES_hhdet_tes!I171=0,"",RES_hhdet_tes!I171/RES_hhdet_fec!I171)</f>
        <v>0.76907281307193665</v>
      </c>
      <c r="J171" s="171">
        <f>IF(RES_hhdet_tes!J171=0,"",RES_hhdet_tes!J171/RES_hhdet_fec!J171)</f>
        <v>0.77582019873902441</v>
      </c>
      <c r="K171" s="171">
        <f>IF(RES_hhdet_tes!K171=0,"",RES_hhdet_tes!K171/RES_hhdet_fec!K171)</f>
        <v>0.77987472924524681</v>
      </c>
      <c r="L171" s="171">
        <f>IF(RES_hhdet_tes!L171=0,"",RES_hhdet_tes!L171/RES_hhdet_fec!L171)</f>
        <v>0.78462358672425792</v>
      </c>
      <c r="M171" s="171">
        <f>IF(RES_hhdet_tes!M171=0,"",RES_hhdet_tes!M171/RES_hhdet_fec!M171)</f>
        <v>0.78868671756943265</v>
      </c>
      <c r="N171" s="171">
        <f>IF(RES_hhdet_tes!N171=0,"",RES_hhdet_tes!N171/RES_hhdet_fec!N171)</f>
        <v>0.79270090607017962</v>
      </c>
      <c r="O171" s="171">
        <f>IF(RES_hhdet_tes!O171=0,"",RES_hhdet_tes!O171/RES_hhdet_fec!O171)</f>
        <v>0.79741033404227668</v>
      </c>
      <c r="P171" s="171">
        <f>IF(RES_hhdet_tes!P171=0,"",RES_hhdet_tes!P171/RES_hhdet_fec!P171)</f>
        <v>0.80188881848798554</v>
      </c>
      <c r="Q171" s="171">
        <f>IF(RES_hhdet_tes!Q171=0,"",RES_hhdet_tes!Q171/RES_hhdet_fec!Q171)</f>
        <v>0.80598155156338658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0.75590788132532316</v>
      </c>
      <c r="C172" s="170">
        <f>IF(RES_hhdet_tes!C172=0,"",RES_hhdet_tes!C172/RES_hhdet_fec!C172)</f>
        <v>0.75928094889422237</v>
      </c>
      <c r="D172" s="170">
        <f>IF(RES_hhdet_tes!D172=0,"",RES_hhdet_tes!D172/RES_hhdet_fec!D172)</f>
        <v>0.76255171612166872</v>
      </c>
      <c r="E172" s="170">
        <f>IF(RES_hhdet_tes!E172=0,"",RES_hhdet_tes!E172/RES_hhdet_fec!E172)</f>
        <v>0.76667852795000035</v>
      </c>
      <c r="F172" s="170">
        <f>IF(RES_hhdet_tes!F172=0,"",RES_hhdet_tes!F172/RES_hhdet_fec!F172)</f>
        <v>0.77136298844809814</v>
      </c>
      <c r="G172" s="170">
        <f>IF(RES_hhdet_tes!G172=0,"",RES_hhdet_tes!G172/RES_hhdet_fec!G172)</f>
        <v>0.77987603730134269</v>
      </c>
      <c r="H172" s="170">
        <f>IF(RES_hhdet_tes!H172=0,"",RES_hhdet_tes!H172/RES_hhdet_fec!H172)</f>
        <v>0.78804570350296543</v>
      </c>
      <c r="I172" s="170">
        <f>IF(RES_hhdet_tes!I172=0,"",RES_hhdet_tes!I172/RES_hhdet_fec!I172)</f>
        <v>0.79419985581421182</v>
      </c>
      <c r="J172" s="170">
        <f>IF(RES_hhdet_tes!J172=0,"",RES_hhdet_tes!J172/RES_hhdet_fec!J172)</f>
        <v>0.79897340276831208</v>
      </c>
      <c r="K172" s="170">
        <f>IF(RES_hhdet_tes!K172=0,"",RES_hhdet_tes!K172/RES_hhdet_fec!K172)</f>
        <v>0.80123660432464938</v>
      </c>
      <c r="L172" s="170">
        <f>IF(RES_hhdet_tes!L172=0,"",RES_hhdet_tes!L172/RES_hhdet_fec!L172)</f>
        <v>0.80488261924567284</v>
      </c>
      <c r="M172" s="170">
        <f>IF(RES_hhdet_tes!M172=0,"",RES_hhdet_tes!M172/RES_hhdet_fec!M172)</f>
        <v>0.80816874469884648</v>
      </c>
      <c r="N172" s="170">
        <f>IF(RES_hhdet_tes!N172=0,"",RES_hhdet_tes!N172/RES_hhdet_fec!N172)</f>
        <v>0.80994388238447246</v>
      </c>
      <c r="O172" s="170">
        <f>IF(RES_hhdet_tes!O172=0,"",RES_hhdet_tes!O172/RES_hhdet_fec!O172)</f>
        <v>0.81364121681831392</v>
      </c>
      <c r="P172" s="170">
        <f>IF(RES_hhdet_tes!P172=0,"",RES_hhdet_tes!P172/RES_hhdet_fec!P172)</f>
        <v>0.81740698317259808</v>
      </c>
      <c r="Q172" s="170">
        <f>IF(RES_hhdet_tes!Q172=0,"",RES_hhdet_tes!Q172/RES_hhdet_fec!Q172)</f>
        <v>0.82102812840460715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0.73681470947215144</v>
      </c>
      <c r="C173" s="73">
        <f>IF(RES_hhdet_tes!C173=0,"",RES_hhdet_tes!C173/RES_hhdet_fec!C173)</f>
        <v>0.74022685111193576</v>
      </c>
      <c r="D173" s="73">
        <f>IF(RES_hhdet_tes!D173=0,"",RES_hhdet_tes!D173/RES_hhdet_fec!D173)</f>
        <v>0.74369656539575124</v>
      </c>
      <c r="E173" s="73">
        <f>IF(RES_hhdet_tes!E173=0,"",RES_hhdet_tes!E173/RES_hhdet_fec!E173)</f>
        <v>0.74754775154838127</v>
      </c>
      <c r="F173" s="73">
        <f>IF(RES_hhdet_tes!F173=0,"",RES_hhdet_tes!F173/RES_hhdet_fec!F173)</f>
        <v>0.75260504483695234</v>
      </c>
      <c r="G173" s="73">
        <f>IF(RES_hhdet_tes!G173=0,"",RES_hhdet_tes!G173/RES_hhdet_fec!G173)</f>
        <v>0.76207495345706178</v>
      </c>
      <c r="H173" s="73">
        <f>IF(RES_hhdet_tes!H173=0,"",RES_hhdet_tes!H173/RES_hhdet_fec!H173)</f>
        <v>0.77111229304162987</v>
      </c>
      <c r="I173" s="73">
        <f>IF(RES_hhdet_tes!I173=0,"",RES_hhdet_tes!I173/RES_hhdet_fec!I173)</f>
        <v>0.77746708893490113</v>
      </c>
      <c r="J173" s="73">
        <f>IF(RES_hhdet_tes!J173=0,"",RES_hhdet_tes!J173/RES_hhdet_fec!J173)</f>
        <v>0.78279983632991923</v>
      </c>
      <c r="K173" s="73">
        <f>IF(RES_hhdet_tes!K173=0,"",RES_hhdet_tes!K173/RES_hhdet_fec!K173)</f>
        <v>0.78623406447863775</v>
      </c>
      <c r="L173" s="73">
        <f>IF(RES_hhdet_tes!L173=0,"",RES_hhdet_tes!L173/RES_hhdet_fec!L173)</f>
        <v>0.79087496585999895</v>
      </c>
      <c r="M173" s="73">
        <f>IF(RES_hhdet_tes!M173=0,"",RES_hhdet_tes!M173/RES_hhdet_fec!M173)</f>
        <v>0.7945213598228299</v>
      </c>
      <c r="N173" s="73">
        <f>IF(RES_hhdet_tes!N173=0,"",RES_hhdet_tes!N173/RES_hhdet_fec!N173)</f>
        <v>0.79697881211785859</v>
      </c>
      <c r="O173" s="73">
        <f>IF(RES_hhdet_tes!O173=0,"",RES_hhdet_tes!O173/RES_hhdet_fec!O173)</f>
        <v>0.80089286458272191</v>
      </c>
      <c r="P173" s="73">
        <f>IF(RES_hhdet_tes!P173=0,"",RES_hhdet_tes!P173/RES_hhdet_fec!P173)</f>
        <v>0.80492284298683903</v>
      </c>
      <c r="Q173" s="73">
        <f>IF(RES_hhdet_tes!Q173=0,"",RES_hhdet_tes!Q173/RES_hhdet_fec!Q173)</f>
        <v>0.80876229283884338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</v>
      </c>
      <c r="D174" s="65">
        <f>IF(RES_hhdet_tes!D174=0,"",RES_hhdet_tes!D174/RES_hhdet_fec!D174)</f>
        <v>1</v>
      </c>
      <c r="E174" s="65">
        <f>IF(RES_hhdet_tes!E174=0,"",RES_hhdet_tes!E174/RES_hhdet_fec!E174)</f>
        <v>1</v>
      </c>
      <c r="F174" s="65">
        <f>IF(RES_hhdet_tes!F174=0,"",RES_hhdet_tes!F174/RES_hhdet_fec!F174)</f>
        <v>0.99999999999999989</v>
      </c>
      <c r="G174" s="65">
        <f>IF(RES_hhdet_tes!G174=0,"",RES_hhdet_tes!G174/RES_hhdet_fec!G174)</f>
        <v>1</v>
      </c>
      <c r="H174" s="65">
        <f>IF(RES_hhdet_tes!H174=0,"",RES_hhdet_tes!H174/RES_hhdet_fec!H174)</f>
        <v>1.0000000000000004</v>
      </c>
      <c r="I174" s="65">
        <f>IF(RES_hhdet_tes!I174=0,"",RES_hhdet_tes!I174/RES_hhdet_fec!I174)</f>
        <v>1</v>
      </c>
      <c r="J174" s="65">
        <f>IF(RES_hhdet_tes!J174=0,"",RES_hhdet_tes!J174/RES_hhdet_fec!J174)</f>
        <v>0.99999999999999989</v>
      </c>
      <c r="K174" s="65">
        <f>IF(RES_hhdet_tes!K174=0,"",RES_hhdet_tes!K174/RES_hhdet_fec!K174)</f>
        <v>1.0000000000000002</v>
      </c>
      <c r="L174" s="65">
        <f>IF(RES_hhdet_tes!L174=0,"",RES_hhdet_tes!L174/RES_hhdet_fec!L174)</f>
        <v>1.0000000000000002</v>
      </c>
      <c r="M174" s="65">
        <f>IF(RES_hhdet_tes!M174=0,"",RES_hhdet_tes!M174/RES_hhdet_fec!M174)</f>
        <v>1</v>
      </c>
      <c r="N174" s="65">
        <f>IF(RES_hhdet_tes!N174=0,"",RES_hhdet_tes!N174/RES_hhdet_fec!N174)</f>
        <v>1</v>
      </c>
      <c r="O174" s="65">
        <f>IF(RES_hhdet_tes!O174=0,"",RES_hhdet_tes!O174/RES_hhdet_fec!O174)</f>
        <v>0.99999999999999989</v>
      </c>
      <c r="P174" s="65">
        <f>IF(RES_hhdet_tes!P174=0,"",RES_hhdet_tes!P174/RES_hhdet_fec!P174)</f>
        <v>1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0.80492750313307626</v>
      </c>
      <c r="C175" s="169">
        <f>IF(RES_hhdet_tes!C175=0,"",RES_hhdet_tes!C175/RES_hhdet_fec!C175)</f>
        <v>0.80389943110837569</v>
      </c>
      <c r="D175" s="169">
        <f>IF(RES_hhdet_tes!D175=0,"",RES_hhdet_tes!D175/RES_hhdet_fec!D175)</f>
        <v>0.80783531676759046</v>
      </c>
      <c r="E175" s="169">
        <f>IF(RES_hhdet_tes!E175=0,"",RES_hhdet_tes!E175/RES_hhdet_fec!E175)</f>
        <v>0.80954492841976111</v>
      </c>
      <c r="F175" s="169">
        <f>IF(RES_hhdet_tes!F175=0,"",RES_hhdet_tes!F175/RES_hhdet_fec!F175)</f>
        <v>0.81666554665121927</v>
      </c>
      <c r="G175" s="169">
        <f>IF(RES_hhdet_tes!G175=0,"",RES_hhdet_tes!G175/RES_hhdet_fec!G175)</f>
        <v>0.81973921234958846</v>
      </c>
      <c r="H175" s="169">
        <f>IF(RES_hhdet_tes!H175=0,"",RES_hhdet_tes!H175/RES_hhdet_fec!H175)</f>
        <v>0.83179595870995915</v>
      </c>
      <c r="I175" s="169">
        <f>IF(RES_hhdet_tes!I175=0,"",RES_hhdet_tes!I175/RES_hhdet_fec!I175)</f>
        <v>0.83516653297893739</v>
      </c>
      <c r="J175" s="169">
        <f>IF(RES_hhdet_tes!J175=0,"",RES_hhdet_tes!J175/RES_hhdet_fec!J175)</f>
        <v>0.83739946569173129</v>
      </c>
      <c r="K175" s="169">
        <f>IF(RES_hhdet_tes!K175=0,"",RES_hhdet_tes!K175/RES_hhdet_fec!K175)</f>
        <v>0.8382598326243238</v>
      </c>
      <c r="L175" s="169">
        <f>IF(RES_hhdet_tes!L175=0,"",RES_hhdet_tes!L175/RES_hhdet_fec!L175)</f>
        <v>0.84506981563636663</v>
      </c>
      <c r="M175" s="169">
        <f>IF(RES_hhdet_tes!M175=0,"",RES_hhdet_tes!M175/RES_hhdet_fec!M175)</f>
        <v>0.84848970921742084</v>
      </c>
      <c r="N175" s="169">
        <f>IF(RES_hhdet_tes!N175=0,"",RES_hhdet_tes!N175/RES_hhdet_fec!N175)</f>
        <v>0.85192898849871634</v>
      </c>
      <c r="O175" s="169">
        <f>IF(RES_hhdet_tes!O175=0,"",RES_hhdet_tes!O175/RES_hhdet_fec!O175)</f>
        <v>0.85244054247156398</v>
      </c>
      <c r="P175" s="169">
        <f>IF(RES_hhdet_tes!P175=0,"",RES_hhdet_tes!P175/RES_hhdet_fec!P175)</f>
        <v>0.85501057884558507</v>
      </c>
      <c r="Q175" s="169">
        <f>IF(RES_hhdet_tes!Q175=0,"",RES_hhdet_tes!Q175/RES_hhdet_fec!Q175)</f>
        <v>0.85520256647334547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0.42573511089846783</v>
      </c>
      <c r="C176" s="73">
        <f>IF(RES_hhdet_tes!C176=0,"",RES_hhdet_tes!C176/RES_hhdet_fec!C176)</f>
        <v>0.44231999276448869</v>
      </c>
      <c r="D176" s="73">
        <f>IF(RES_hhdet_tes!D176=0,"",RES_hhdet_tes!D176/RES_hhdet_fec!D176)</f>
        <v>0.44398007480851887</v>
      </c>
      <c r="E176" s="73">
        <f>IF(RES_hhdet_tes!E176=0,"",RES_hhdet_tes!E176/RES_hhdet_fec!E176)</f>
        <v>0.44715377999882322</v>
      </c>
      <c r="F176" s="73">
        <f>IF(RES_hhdet_tes!F176=0,"",RES_hhdet_tes!F176/RES_hhdet_fec!F176)</f>
        <v>0.44922808751997073</v>
      </c>
      <c r="G176" s="73">
        <f>IF(RES_hhdet_tes!G176=0,"",RES_hhdet_tes!G176/RES_hhdet_fec!G176)</f>
        <v>0.45296576538549765</v>
      </c>
      <c r="H176" s="73">
        <f>IF(RES_hhdet_tes!H176=0,"",RES_hhdet_tes!H176/RES_hhdet_fec!H176)</f>
        <v>0.46343079252414981</v>
      </c>
      <c r="I176" s="73">
        <f>IF(RES_hhdet_tes!I176=0,"",RES_hhdet_tes!I176/RES_hhdet_fec!I176)</f>
        <v>0.46633325650813523</v>
      </c>
      <c r="J176" s="73">
        <f>IF(RES_hhdet_tes!J176=0,"",RES_hhdet_tes!J176/RES_hhdet_fec!J176)</f>
        <v>0.46921061853188711</v>
      </c>
      <c r="K176" s="73">
        <f>IF(RES_hhdet_tes!K176=0,"",RES_hhdet_tes!K176/RES_hhdet_fec!K176)</f>
        <v>0.47012717393267328</v>
      </c>
      <c r="L176" s="73">
        <f>IF(RES_hhdet_tes!L176=0,"",RES_hhdet_tes!L176/RES_hhdet_fec!L176)</f>
        <v>0.4737826318656792</v>
      </c>
      <c r="M176" s="73">
        <f>IF(RES_hhdet_tes!M176=0,"",RES_hhdet_tes!M176/RES_hhdet_fec!M176)</f>
        <v>0.47444554334311739</v>
      </c>
      <c r="N176" s="73">
        <f>IF(RES_hhdet_tes!N176=0,"",RES_hhdet_tes!N176/RES_hhdet_fec!N176)</f>
        <v>0.47488690668677591</v>
      </c>
      <c r="O176" s="73">
        <f>IF(RES_hhdet_tes!O176=0,"",RES_hhdet_tes!O176/RES_hhdet_fec!O176)</f>
        <v>0.47827235598037965</v>
      </c>
      <c r="P176" s="73">
        <f>IF(RES_hhdet_tes!P176=0,"",RES_hhdet_tes!P176/RES_hhdet_fec!P176)</f>
        <v>0.47836237389078345</v>
      </c>
      <c r="Q176" s="73">
        <f>IF(RES_hhdet_tes!Q176=0,"",RES_hhdet_tes!Q176/RES_hhdet_fec!Q176)</f>
        <v>0.48090171012067151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0.80930655112259564</v>
      </c>
      <c r="C177" s="65">
        <f>IF(RES_hhdet_tes!C177=0,"",RES_hhdet_tes!C177/RES_hhdet_fec!C177)</f>
        <v>0.81254150071955145</v>
      </c>
      <c r="D177" s="65">
        <f>IF(RES_hhdet_tes!D177=0,"",RES_hhdet_tes!D177/RES_hhdet_fec!D177)</f>
        <v>0.81628625862783422</v>
      </c>
      <c r="E177" s="65">
        <f>IF(RES_hhdet_tes!E177=0,"",RES_hhdet_tes!E177/RES_hhdet_fec!E177)</f>
        <v>0.82005411229167569</v>
      </c>
      <c r="F177" s="65">
        <f>IF(RES_hhdet_tes!F177=0,"",RES_hhdet_tes!F177/RES_hhdet_fec!F177)</f>
        <v>0.82471346933094014</v>
      </c>
      <c r="G177" s="65">
        <f>IF(RES_hhdet_tes!G177=0,"",RES_hhdet_tes!G177/RES_hhdet_fec!G177)</f>
        <v>0.82975827217000842</v>
      </c>
      <c r="H177" s="65">
        <f>IF(RES_hhdet_tes!H177=0,"",RES_hhdet_tes!H177/RES_hhdet_fec!H177)</f>
        <v>0.8350691443818189</v>
      </c>
      <c r="I177" s="65">
        <f>IF(RES_hhdet_tes!I177=0,"",RES_hhdet_tes!I177/RES_hhdet_fec!I177)</f>
        <v>0.84054453798178497</v>
      </c>
      <c r="J177" s="65">
        <f>IF(RES_hhdet_tes!J177=0,"",RES_hhdet_tes!J177/RES_hhdet_fec!J177)</f>
        <v>0.84640665512509605</v>
      </c>
      <c r="K177" s="65">
        <f>IF(RES_hhdet_tes!K177=0,"",RES_hhdet_tes!K177/RES_hhdet_fec!K177)</f>
        <v>0.84845067672446295</v>
      </c>
      <c r="L177" s="65">
        <f>IF(RES_hhdet_tes!L177=0,"",RES_hhdet_tes!L177/RES_hhdet_fec!L177)</f>
        <v>0.85112903205302248</v>
      </c>
      <c r="M177" s="65">
        <f>IF(RES_hhdet_tes!M177=0,"",RES_hhdet_tes!M177/RES_hhdet_fec!M177)</f>
        <v>0.85331186083086918</v>
      </c>
      <c r="N177" s="65">
        <f>IF(RES_hhdet_tes!N177=0,"",RES_hhdet_tes!N177/RES_hhdet_fec!N177)</f>
        <v>0.85546996143959186</v>
      </c>
      <c r="O177" s="65">
        <f>IF(RES_hhdet_tes!O177=0,"",RES_hhdet_tes!O177/RES_hhdet_fec!O177)</f>
        <v>0.857929527418541</v>
      </c>
      <c r="P177" s="65">
        <f>IF(RES_hhdet_tes!P177=0,"",RES_hhdet_tes!P177/RES_hhdet_fec!P177)</f>
        <v>0.86059634819390307</v>
      </c>
      <c r="Q177" s="65">
        <f>IF(RES_hhdet_tes!Q177=0,"",RES_hhdet_tes!Q177/RES_hhdet_fec!Q177)</f>
        <v>0.86271181291239196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49.710115451945711</v>
      </c>
      <c r="C3" s="168">
        <f t="shared" ref="C3:Q3" si="0">SUM(C4,C7,C9,C19)</f>
        <v>55.367024350287132</v>
      </c>
      <c r="D3" s="168">
        <f t="shared" si="0"/>
        <v>53.470806724982225</v>
      </c>
      <c r="E3" s="168">
        <f t="shared" si="0"/>
        <v>52.579483069566926</v>
      </c>
      <c r="F3" s="168">
        <f t="shared" si="0"/>
        <v>52.570179905597477</v>
      </c>
      <c r="G3" s="168">
        <f t="shared" si="0"/>
        <v>52.364347640895303</v>
      </c>
      <c r="H3" s="168">
        <f t="shared" si="0"/>
        <v>52.991958070867035</v>
      </c>
      <c r="I3" s="168">
        <f t="shared" si="0"/>
        <v>50.174607212444734</v>
      </c>
      <c r="J3" s="168">
        <f t="shared" si="0"/>
        <v>32.145679746385511</v>
      </c>
      <c r="K3" s="168">
        <f t="shared" si="0"/>
        <v>31.708095907333956</v>
      </c>
      <c r="L3" s="168">
        <f t="shared" si="0"/>
        <v>35.56951790394416</v>
      </c>
      <c r="M3" s="168">
        <f t="shared" si="0"/>
        <v>24.641084891314488</v>
      </c>
      <c r="N3" s="168">
        <f t="shared" si="0"/>
        <v>24.735746933576085</v>
      </c>
      <c r="O3" s="168">
        <f t="shared" si="0"/>
        <v>20.714013699512776</v>
      </c>
      <c r="P3" s="168">
        <f t="shared" si="0"/>
        <v>19.337856846958655</v>
      </c>
      <c r="Q3" s="168">
        <f t="shared" si="0"/>
        <v>16.027731271121183</v>
      </c>
    </row>
    <row r="4" spans="1:17" ht="12.95" customHeight="1" x14ac:dyDescent="0.25">
      <c r="A4" s="158" t="s">
        <v>65</v>
      </c>
      <c r="B4" s="157">
        <f t="shared" ref="B4:Q4" si="1">SUM(B5:B6)</f>
        <v>49.664947021205037</v>
      </c>
      <c r="C4" s="157">
        <f t="shared" si="1"/>
        <v>55.310937414192026</v>
      </c>
      <c r="D4" s="157">
        <f t="shared" si="1"/>
        <v>53.418190557816011</v>
      </c>
      <c r="E4" s="157">
        <f t="shared" si="1"/>
        <v>52.525518659280046</v>
      </c>
      <c r="F4" s="157">
        <f t="shared" si="1"/>
        <v>52.520759021303974</v>
      </c>
      <c r="G4" s="157">
        <f t="shared" si="1"/>
        <v>52.309181390845509</v>
      </c>
      <c r="H4" s="157">
        <f t="shared" si="1"/>
        <v>52.958363189832035</v>
      </c>
      <c r="I4" s="157">
        <f t="shared" si="1"/>
        <v>50.138173479600006</v>
      </c>
      <c r="J4" s="157">
        <f t="shared" si="1"/>
        <v>32.113877225040007</v>
      </c>
      <c r="K4" s="157">
        <f t="shared" si="1"/>
        <v>31.675794756480006</v>
      </c>
      <c r="L4" s="157">
        <f t="shared" si="1"/>
        <v>35.54598386494429</v>
      </c>
      <c r="M4" s="157">
        <f t="shared" si="1"/>
        <v>24.624373488704105</v>
      </c>
      <c r="N4" s="157">
        <f t="shared" si="1"/>
        <v>24.72267907355825</v>
      </c>
      <c r="O4" s="157">
        <f t="shared" si="1"/>
        <v>20.699422984708491</v>
      </c>
      <c r="P4" s="157">
        <f t="shared" si="1"/>
        <v>19.3244915832034</v>
      </c>
      <c r="Q4" s="157">
        <f t="shared" si="1"/>
        <v>16.014466957863309</v>
      </c>
    </row>
    <row r="5" spans="1:17" ht="12" customHeight="1" x14ac:dyDescent="0.25">
      <c r="A5" s="23" t="s">
        <v>58</v>
      </c>
      <c r="B5" s="156">
        <v>49.664947021205037</v>
      </c>
      <c r="C5" s="156">
        <v>55.310937414192026</v>
      </c>
      <c r="D5" s="156">
        <v>53.418190557816011</v>
      </c>
      <c r="E5" s="156">
        <v>52.525518659280046</v>
      </c>
      <c r="F5" s="156">
        <v>52.520759021303974</v>
      </c>
      <c r="G5" s="156">
        <v>52.309181390845509</v>
      </c>
      <c r="H5" s="156">
        <v>52.958363189832035</v>
      </c>
      <c r="I5" s="156">
        <v>50.138173479600006</v>
      </c>
      <c r="J5" s="156">
        <v>32.113877225040007</v>
      </c>
      <c r="K5" s="156">
        <v>31.675794756480006</v>
      </c>
      <c r="L5" s="156">
        <v>35.54598386494429</v>
      </c>
      <c r="M5" s="156">
        <v>24.624373488704105</v>
      </c>
      <c r="N5" s="156">
        <v>24.72267907355825</v>
      </c>
      <c r="O5" s="156">
        <v>20.699422984708491</v>
      </c>
      <c r="P5" s="156">
        <v>19.3244915832034</v>
      </c>
      <c r="Q5" s="156">
        <v>16.014466957863309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3.1930523800607728E-2</v>
      </c>
      <c r="C9" s="157">
        <f t="shared" ref="C9:Q9" si="3">SUM(C10:C12,C15:C16)</f>
        <v>2.961851007811326E-2</v>
      </c>
      <c r="D9" s="157">
        <f t="shared" si="3"/>
        <v>2.7489420332291313E-2</v>
      </c>
      <c r="E9" s="157">
        <f t="shared" si="3"/>
        <v>2.4497926796007072E-2</v>
      </c>
      <c r="F9" s="157">
        <f t="shared" si="3"/>
        <v>2.5144679770880231E-2</v>
      </c>
      <c r="G9" s="157">
        <f t="shared" si="3"/>
        <v>2.4081084099591466E-2</v>
      </c>
      <c r="H9" s="157">
        <f t="shared" si="3"/>
        <v>2.2979699708152529E-2</v>
      </c>
      <c r="I9" s="157">
        <f t="shared" si="3"/>
        <v>2.0190642924231752E-2</v>
      </c>
      <c r="J9" s="157">
        <f t="shared" si="3"/>
        <v>1.3069322450766779E-2</v>
      </c>
      <c r="K9" s="157">
        <f t="shared" si="3"/>
        <v>1.1204253631563015E-2</v>
      </c>
      <c r="L9" s="157">
        <f t="shared" si="3"/>
        <v>1.0200588200321612E-2</v>
      </c>
      <c r="M9" s="157">
        <f t="shared" si="3"/>
        <v>7.731372881840972E-3</v>
      </c>
      <c r="N9" s="157">
        <f t="shared" si="3"/>
        <v>6.8967452532363027E-3</v>
      </c>
      <c r="O9" s="157">
        <f t="shared" si="3"/>
        <v>6.049690023727022E-3</v>
      </c>
      <c r="P9" s="157">
        <f t="shared" si="3"/>
        <v>5.1707062142900308E-3</v>
      </c>
      <c r="Q9" s="157">
        <f t="shared" si="3"/>
        <v>4.232805378536238E-3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3.1930523800607728E-2</v>
      </c>
      <c r="C11" s="132">
        <v>2.961851007811326E-2</v>
      </c>
      <c r="D11" s="132">
        <v>2.7489420332291313E-2</v>
      </c>
      <c r="E11" s="132">
        <v>2.4497926796007072E-2</v>
      </c>
      <c r="F11" s="132">
        <v>2.5144679770880231E-2</v>
      </c>
      <c r="G11" s="132">
        <v>2.4081084099591466E-2</v>
      </c>
      <c r="H11" s="132">
        <v>2.2979699708152529E-2</v>
      </c>
      <c r="I11" s="132">
        <v>2.0190642924231752E-2</v>
      </c>
      <c r="J11" s="132">
        <v>1.3069322450766779E-2</v>
      </c>
      <c r="K11" s="132">
        <v>1.1204253631563015E-2</v>
      </c>
      <c r="L11" s="132">
        <v>1.0200588200321612E-2</v>
      </c>
      <c r="M11" s="132">
        <v>7.731372881840972E-3</v>
      </c>
      <c r="N11" s="132">
        <v>6.8967452532363027E-3</v>
      </c>
      <c r="O11" s="132">
        <v>6.049690023727022E-3</v>
      </c>
      <c r="P11" s="132">
        <v>5.1707062142900308E-3</v>
      </c>
      <c r="Q11" s="132">
        <v>4.232805378536238E-3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1.3237906940064376E-2</v>
      </c>
      <c r="C19" s="157">
        <f t="shared" ref="C19:Q19" si="6">SUM(C20:C22)</f>
        <v>2.6468426016989444E-2</v>
      </c>
      <c r="D19" s="157">
        <f t="shared" si="6"/>
        <v>2.5126746833920046E-2</v>
      </c>
      <c r="E19" s="157">
        <f t="shared" si="6"/>
        <v>2.9466483490870873E-2</v>
      </c>
      <c r="F19" s="157">
        <f t="shared" si="6"/>
        <v>2.4276204522623791E-2</v>
      </c>
      <c r="G19" s="157">
        <f t="shared" si="6"/>
        <v>3.1085165950201259E-2</v>
      </c>
      <c r="H19" s="157">
        <f t="shared" si="6"/>
        <v>1.0615181326849406E-2</v>
      </c>
      <c r="I19" s="157">
        <f t="shared" si="6"/>
        <v>1.6243089920494839E-2</v>
      </c>
      <c r="J19" s="157">
        <f t="shared" si="6"/>
        <v>1.8733198894736857E-2</v>
      </c>
      <c r="K19" s="157">
        <f t="shared" si="6"/>
        <v>2.1096897222390099E-2</v>
      </c>
      <c r="L19" s="157">
        <f t="shared" si="6"/>
        <v>1.333345079955176E-2</v>
      </c>
      <c r="M19" s="157">
        <f t="shared" si="6"/>
        <v>8.9800297285392641E-3</v>
      </c>
      <c r="N19" s="157">
        <f t="shared" si="6"/>
        <v>6.1711147645991237E-3</v>
      </c>
      <c r="O19" s="157">
        <f t="shared" si="6"/>
        <v>8.5410247805579043E-3</v>
      </c>
      <c r="P19" s="157">
        <f t="shared" si="6"/>
        <v>8.1945575409645005E-3</v>
      </c>
      <c r="Q19" s="157">
        <f t="shared" si="6"/>
        <v>9.03150787933827E-3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1.3237906940064376E-2</v>
      </c>
      <c r="C21" s="156">
        <v>2.6468426016989444E-2</v>
      </c>
      <c r="D21" s="156">
        <v>2.5126746833920046E-2</v>
      </c>
      <c r="E21" s="156">
        <v>2.9466483490870873E-2</v>
      </c>
      <c r="F21" s="156">
        <v>2.4276204522623791E-2</v>
      </c>
      <c r="G21" s="156">
        <v>3.1085165950201259E-2</v>
      </c>
      <c r="H21" s="156">
        <v>1.0615181326849406E-2</v>
      </c>
      <c r="I21" s="156">
        <v>1.6243089920494839E-2</v>
      </c>
      <c r="J21" s="156">
        <v>1.8733198894736857E-2</v>
      </c>
      <c r="K21" s="156">
        <v>2.1096897222390099E-2</v>
      </c>
      <c r="L21" s="156">
        <v>1.333345079955176E-2</v>
      </c>
      <c r="M21" s="156">
        <v>8.9800297285392641E-3</v>
      </c>
      <c r="N21" s="156">
        <v>6.1711147645991237E-3</v>
      </c>
      <c r="O21" s="156">
        <v>8.5410247805579043E-3</v>
      </c>
      <c r="P21" s="156">
        <v>8.1945575409645005E-3</v>
      </c>
      <c r="Q21" s="156">
        <v>9.03150787933827E-3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2724.84431447836</v>
      </c>
      <c r="C43" s="168">
        <f t="shared" ref="C43" si="90">SUM(C44,C47,C49,C58)</f>
        <v>3339.6310257317155</v>
      </c>
      <c r="D43" s="168">
        <f t="shared" ref="D43" si="91">SUM(D44,D47,D49,D58)</f>
        <v>3091.6512411384956</v>
      </c>
      <c r="E43" s="168">
        <f t="shared" ref="E43" si="92">SUM(E44,E47,E49,E58)</f>
        <v>3336.5313819977287</v>
      </c>
      <c r="F43" s="168">
        <f t="shared" ref="F43" si="93">SUM(F44,F47,F49,F58)</f>
        <v>2804.5851664548704</v>
      </c>
      <c r="G43" s="168">
        <f t="shared" ref="G43" si="94">SUM(G44,G47,G49,G58)</f>
        <v>2592.8396763209539</v>
      </c>
      <c r="H43" s="168">
        <f t="shared" ref="H43" si="95">SUM(H44,H47,H49,H58)</f>
        <v>2421.9771095058904</v>
      </c>
      <c r="I43" s="168">
        <f t="shared" ref="I43" si="96">SUM(I44,I47,I49,I58)</f>
        <v>2447.6392836549949</v>
      </c>
      <c r="J43" s="168">
        <f t="shared" ref="J43" si="97">SUM(J44,J47,J49,J58)</f>
        <v>1963.1224845621502</v>
      </c>
      <c r="K43" s="168">
        <f t="shared" ref="K43" si="98">SUM(K44,K47,K49,K58)</f>
        <v>1906.5546523320029</v>
      </c>
      <c r="L43" s="168">
        <f t="shared" ref="L43" si="99">SUM(L44,L47,L49,L58)</f>
        <v>2064.4282432230643</v>
      </c>
      <c r="M43" s="168">
        <f t="shared" ref="M43" si="100">SUM(M44,M47,M49,M58)</f>
        <v>1626.4422152396132</v>
      </c>
      <c r="N43" s="168">
        <f t="shared" ref="N43" si="101">SUM(N44,N47,N49,N58)</f>
        <v>1714.9232784664885</v>
      </c>
      <c r="O43" s="168">
        <f t="shared" ref="O43" si="102">SUM(O44,O47,O49,O58)</f>
        <v>1525.5518184547352</v>
      </c>
      <c r="P43" s="168">
        <f t="shared" ref="P43" si="103">SUM(P44,P47,P49,P58)</f>
        <v>1477.4828596930854</v>
      </c>
      <c r="Q43" s="168">
        <f t="shared" ref="Q43" si="104">SUM(Q44,Q47,Q49,Q58)</f>
        <v>1362.74184390541</v>
      </c>
    </row>
    <row r="44" spans="1:17" ht="12.95" customHeight="1" x14ac:dyDescent="0.25">
      <c r="A44" s="158" t="s">
        <v>65</v>
      </c>
      <c r="B44" s="157">
        <f t="shared" ref="B44:Q44" si="105">SUM(B45:B46)</f>
        <v>2327.3371811208026</v>
      </c>
      <c r="C44" s="157">
        <f t="shared" si="105"/>
        <v>2900.6568436989892</v>
      </c>
      <c r="D44" s="157">
        <f t="shared" si="105"/>
        <v>2680.4716944925244</v>
      </c>
      <c r="E44" s="157">
        <f t="shared" si="105"/>
        <v>2909.34777945734</v>
      </c>
      <c r="F44" s="157">
        <f t="shared" si="105"/>
        <v>2418.2760170187244</v>
      </c>
      <c r="G44" s="157">
        <f t="shared" si="105"/>
        <v>2224.9898199881663</v>
      </c>
      <c r="H44" s="157">
        <f t="shared" si="105"/>
        <v>2080.4968250630068</v>
      </c>
      <c r="I44" s="157">
        <f t="shared" si="105"/>
        <v>2093.2857991760629</v>
      </c>
      <c r="J44" s="157">
        <f t="shared" si="105"/>
        <v>1663.7127342228214</v>
      </c>
      <c r="K44" s="157">
        <f t="shared" si="105"/>
        <v>1628.6584169401822</v>
      </c>
      <c r="L44" s="157">
        <f t="shared" si="105"/>
        <v>1792.7216699821759</v>
      </c>
      <c r="M44" s="157">
        <f t="shared" si="105"/>
        <v>1376.5798001152082</v>
      </c>
      <c r="N44" s="157">
        <f t="shared" si="105"/>
        <v>1473.0756362658767</v>
      </c>
      <c r="O44" s="157">
        <f t="shared" si="105"/>
        <v>1296.2613917068854</v>
      </c>
      <c r="P44" s="157">
        <f t="shared" si="105"/>
        <v>1254.6403272482128</v>
      </c>
      <c r="Q44" s="157">
        <f t="shared" si="105"/>
        <v>1154.2169864136588</v>
      </c>
    </row>
    <row r="45" spans="1:17" ht="12" customHeight="1" x14ac:dyDescent="0.25">
      <c r="A45" s="23" t="s">
        <v>166</v>
      </c>
      <c r="B45" s="156">
        <v>2327.3371811208026</v>
      </c>
      <c r="C45" s="156">
        <v>2900.6568436989892</v>
      </c>
      <c r="D45" s="156">
        <v>2680.4716944925244</v>
      </c>
      <c r="E45" s="156">
        <v>2909.34777945734</v>
      </c>
      <c r="F45" s="156">
        <v>2418.2760170187244</v>
      </c>
      <c r="G45" s="156">
        <v>2224.9898199881663</v>
      </c>
      <c r="H45" s="156">
        <v>2080.4968250630068</v>
      </c>
      <c r="I45" s="156">
        <v>2093.2857991760629</v>
      </c>
      <c r="J45" s="156">
        <v>1663.7127342228214</v>
      </c>
      <c r="K45" s="156">
        <v>1628.6584169401822</v>
      </c>
      <c r="L45" s="156">
        <v>1792.7216699821759</v>
      </c>
      <c r="M45" s="156">
        <v>1376.5798001152082</v>
      </c>
      <c r="N45" s="156">
        <v>1473.0756362658767</v>
      </c>
      <c r="O45" s="156">
        <v>1296.2613917068854</v>
      </c>
      <c r="P45" s="156">
        <v>1254.6403272482128</v>
      </c>
      <c r="Q45" s="156">
        <v>1154.2169864136588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396.49461236727683</v>
      </c>
      <c r="C49" s="157">
        <f t="shared" ref="C49" si="108">SUM(C50:C51,C54:C55)</f>
        <v>436.72462697030977</v>
      </c>
      <c r="D49" s="157">
        <f t="shared" ref="D49" si="109">SUM(D50:D51,D54:D55)</f>
        <v>409.07689583083857</v>
      </c>
      <c r="E49" s="157">
        <f t="shared" ref="E49" si="110">SUM(E50:E51,E54:E55)</f>
        <v>424.57037883490011</v>
      </c>
      <c r="F49" s="157">
        <f t="shared" ref="F49" si="111">SUM(F50:F51,F54:F55)</f>
        <v>384.48063692554717</v>
      </c>
      <c r="G49" s="157">
        <f t="shared" ref="G49" si="112">SUM(G50:G51,G54:G55)</f>
        <v>365.66541515395124</v>
      </c>
      <c r="H49" s="157">
        <f t="shared" ref="H49" si="113">SUM(H50:H51,H54:H55)</f>
        <v>340.79019931463614</v>
      </c>
      <c r="I49" s="157">
        <f t="shared" ref="I49" si="114">SUM(I50:I51,I54:I55)</f>
        <v>353.23540793238044</v>
      </c>
      <c r="J49" s="157">
        <f t="shared" ref="J49" si="115">SUM(J50:J51,J54:J55)</f>
        <v>297.83390549476957</v>
      </c>
      <c r="K49" s="157">
        <f t="shared" ref="K49" si="116">SUM(K50:K51,K54:K55)</f>
        <v>276.09866996732251</v>
      </c>
      <c r="L49" s="157">
        <f t="shared" ref="L49" si="117">SUM(L50:L51,L54:L55)</f>
        <v>270.58507930723908</v>
      </c>
      <c r="M49" s="157">
        <f t="shared" ref="M49" si="118">SUM(M50:M51,M54:M55)</f>
        <v>249.0352837915575</v>
      </c>
      <c r="N49" s="157">
        <f t="shared" ref="N49" si="119">SUM(N50:N51,N54:N55)</f>
        <v>241.23701601285026</v>
      </c>
      <c r="O49" s="157">
        <f t="shared" ref="O49" si="120">SUM(O50:O51,O54:O55)</f>
        <v>228.39678714103721</v>
      </c>
      <c r="P49" s="157">
        <f t="shared" ref="P49" si="121">SUM(P50:P51,P54:P55)</f>
        <v>221.97749799047997</v>
      </c>
      <c r="Q49" s="157">
        <f t="shared" ref="Q49" si="122">SUM(Q50:Q51,Q54:Q55)</f>
        <v>207.42140499291904</v>
      </c>
    </row>
    <row r="50" spans="1:17" ht="12" customHeight="1" x14ac:dyDescent="0.25">
      <c r="A50" s="167" t="s">
        <v>165</v>
      </c>
      <c r="B50" s="132">
        <v>393.56863501415285</v>
      </c>
      <c r="C50" s="132">
        <v>433.3925839329205</v>
      </c>
      <c r="D50" s="132">
        <v>406.01127678138732</v>
      </c>
      <c r="E50" s="132">
        <v>421.44601004775916</v>
      </c>
      <c r="F50" s="132">
        <v>381.70247455887562</v>
      </c>
      <c r="G50" s="132">
        <v>362.52809682728798</v>
      </c>
      <c r="H50" s="132">
        <v>337.14020849717627</v>
      </c>
      <c r="I50" s="132">
        <v>349.44691706435032</v>
      </c>
      <c r="J50" s="132">
        <v>293.67085787328961</v>
      </c>
      <c r="K50" s="132">
        <v>272.26000274527223</v>
      </c>
      <c r="L50" s="132">
        <v>266.2192988480756</v>
      </c>
      <c r="M50" s="132">
        <v>244.62145812110955</v>
      </c>
      <c r="N50" s="132">
        <v>236.58969139372033</v>
      </c>
      <c r="O50" s="132">
        <v>223.56594576664145</v>
      </c>
      <c r="P50" s="132">
        <v>216.84495565316888</v>
      </c>
      <c r="Q50" s="132">
        <v>202.17508448557484</v>
      </c>
    </row>
    <row r="51" spans="1:17" ht="12" customHeight="1" x14ac:dyDescent="0.25">
      <c r="A51" s="167" t="s">
        <v>164</v>
      </c>
      <c r="B51" s="132">
        <f t="shared" ref="B51" si="123">SUM(B52:B53)</f>
        <v>2.9259773531239834</v>
      </c>
      <c r="C51" s="132">
        <f t="shared" ref="C51" si="124">SUM(C52:C53)</f>
        <v>3.3320430373892918</v>
      </c>
      <c r="D51" s="132">
        <f t="shared" ref="D51" si="125">SUM(D52:D53)</f>
        <v>3.0656190494512199</v>
      </c>
      <c r="E51" s="132">
        <f t="shared" ref="E51" si="126">SUM(E52:E53)</f>
        <v>3.1243687871409582</v>
      </c>
      <c r="F51" s="132">
        <f t="shared" ref="F51" si="127">SUM(F52:F53)</f>
        <v>2.7781623666715793</v>
      </c>
      <c r="G51" s="132">
        <f t="shared" ref="G51" si="128">SUM(G52:G53)</f>
        <v>3.1373183266632387</v>
      </c>
      <c r="H51" s="132">
        <f t="shared" ref="H51" si="129">SUM(H52:H53)</f>
        <v>3.6499908174598499</v>
      </c>
      <c r="I51" s="132">
        <f t="shared" ref="I51" si="130">SUM(I52:I53)</f>
        <v>3.7884908680301188</v>
      </c>
      <c r="J51" s="132">
        <f t="shared" ref="J51" si="131">SUM(J52:J53)</f>
        <v>4.1630476214799659</v>
      </c>
      <c r="K51" s="132">
        <f t="shared" ref="K51" si="132">SUM(K52:K53)</f>
        <v>3.8386672220502884</v>
      </c>
      <c r="L51" s="132">
        <f t="shared" ref="L51" si="133">SUM(L52:L53)</f>
        <v>4.3657804591634894</v>
      </c>
      <c r="M51" s="132">
        <f t="shared" ref="M51" si="134">SUM(M52:M53)</f>
        <v>4.4138256704479426</v>
      </c>
      <c r="N51" s="132">
        <f t="shared" ref="N51" si="135">SUM(N52:N53)</f>
        <v>4.6473246191299298</v>
      </c>
      <c r="O51" s="132">
        <f t="shared" ref="O51" si="136">SUM(O52:O53)</f>
        <v>4.8308413743957548</v>
      </c>
      <c r="P51" s="132">
        <f t="shared" ref="P51" si="137">SUM(P52:P53)</f>
        <v>5.1325423373111008</v>
      </c>
      <c r="Q51" s="132">
        <f t="shared" ref="Q51" si="138">SUM(Q52:Q53)</f>
        <v>5.246320507344187</v>
      </c>
    </row>
    <row r="52" spans="1:17" ht="12" customHeight="1" x14ac:dyDescent="0.25">
      <c r="A52" s="166" t="s">
        <v>163</v>
      </c>
      <c r="B52" s="165">
        <v>2.9259773531239834</v>
      </c>
      <c r="C52" s="165">
        <v>3.3320430373892918</v>
      </c>
      <c r="D52" s="165">
        <v>3.0656190494512199</v>
      </c>
      <c r="E52" s="165">
        <v>3.1243687871409582</v>
      </c>
      <c r="F52" s="165">
        <v>2.7781623666715793</v>
      </c>
      <c r="G52" s="165">
        <v>3.1373183266632387</v>
      </c>
      <c r="H52" s="165">
        <v>3.6499908174598499</v>
      </c>
      <c r="I52" s="165">
        <v>3.7884908680301188</v>
      </c>
      <c r="J52" s="165">
        <v>4.1630476214799659</v>
      </c>
      <c r="K52" s="165">
        <v>3.8386672220502884</v>
      </c>
      <c r="L52" s="165">
        <v>4.3657804591634894</v>
      </c>
      <c r="M52" s="165">
        <v>4.4138256704479426</v>
      </c>
      <c r="N52" s="165">
        <v>4.6473246191299298</v>
      </c>
      <c r="O52" s="165">
        <v>4.8308413743957548</v>
      </c>
      <c r="P52" s="165">
        <v>5.1325423373111008</v>
      </c>
      <c r="Q52" s="165">
        <v>5.246320507344187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1.0125209902805996</v>
      </c>
      <c r="C58" s="157">
        <f t="shared" ref="C58" si="156">SUM(C59:C60)</f>
        <v>2.249555062416587</v>
      </c>
      <c r="D58" s="157">
        <f t="shared" ref="D58" si="157">SUM(D59:D60)</f>
        <v>2.102650815132785</v>
      </c>
      <c r="E58" s="157">
        <f t="shared" ref="E58" si="158">SUM(E59:E60)</f>
        <v>2.6132237054884153</v>
      </c>
      <c r="F58" s="157">
        <f t="shared" ref="F58" si="159">SUM(F59:F60)</f>
        <v>1.8285125105991733</v>
      </c>
      <c r="G58" s="157">
        <f t="shared" ref="G58" si="160">SUM(G59:G60)</f>
        <v>2.1844411788359301</v>
      </c>
      <c r="H58" s="157">
        <f t="shared" ref="H58" si="161">SUM(H59:H60)</f>
        <v>0.6900851282475845</v>
      </c>
      <c r="I58" s="157">
        <f t="shared" ref="I58" si="162">SUM(I59:I60)</f>
        <v>1.1180765465516398</v>
      </c>
      <c r="J58" s="157">
        <f t="shared" ref="J58" si="163">SUM(J59:J60)</f>
        <v>1.5758448445592839</v>
      </c>
      <c r="K58" s="157">
        <f t="shared" ref="K58" si="164">SUM(K59:K60)</f>
        <v>1.7975654244979864</v>
      </c>
      <c r="L58" s="157">
        <f t="shared" ref="L58" si="165">SUM(L59:L60)</f>
        <v>1.1214939336491327</v>
      </c>
      <c r="M58" s="157">
        <f t="shared" ref="M58" si="166">SUM(M59:M60)</f>
        <v>0.82713133284759566</v>
      </c>
      <c r="N58" s="157">
        <f t="shared" ref="N58" si="167">SUM(N59:N60)</f>
        <v>0.61062618776140531</v>
      </c>
      <c r="O58" s="157">
        <f t="shared" ref="O58" si="168">SUM(O59:O60)</f>
        <v>0.89363960681248866</v>
      </c>
      <c r="P58" s="157">
        <f t="shared" ref="P58" si="169">SUM(P59:P60)</f>
        <v>0.86503445439257276</v>
      </c>
      <c r="Q58" s="157">
        <f t="shared" ref="Q58" si="170">SUM(Q59:Q60)</f>
        <v>1.1034524988323229</v>
      </c>
    </row>
    <row r="59" spans="1:17" ht="12" customHeight="1" x14ac:dyDescent="0.25">
      <c r="A59" s="23" t="s">
        <v>57</v>
      </c>
      <c r="B59" s="156">
        <v>1.0125209902805996</v>
      </c>
      <c r="C59" s="156">
        <v>2.249555062416587</v>
      </c>
      <c r="D59" s="156">
        <v>2.102650815132785</v>
      </c>
      <c r="E59" s="156">
        <v>2.6132237054884153</v>
      </c>
      <c r="F59" s="156">
        <v>1.8285125105991733</v>
      </c>
      <c r="G59" s="156">
        <v>2.1844411788359301</v>
      </c>
      <c r="H59" s="156">
        <v>0.6900851282475845</v>
      </c>
      <c r="I59" s="156">
        <v>1.1180765465516398</v>
      </c>
      <c r="J59" s="156">
        <v>1.5758448445592839</v>
      </c>
      <c r="K59" s="156">
        <v>1.7975654244979864</v>
      </c>
      <c r="L59" s="156">
        <v>1.1214939336491327</v>
      </c>
      <c r="M59" s="156">
        <v>0.82713133284759566</v>
      </c>
      <c r="N59" s="156">
        <v>0.61062618776140531</v>
      </c>
      <c r="O59" s="156">
        <v>0.89363960681248866</v>
      </c>
      <c r="P59" s="156">
        <v>0.86503445439257276</v>
      </c>
      <c r="Q59" s="156">
        <v>1.1034524988323229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52.658004619357868</v>
      </c>
      <c r="C62" s="168">
        <f t="shared" ref="C62:Q62" si="171">SUM(C63,C66,C68,C77)</f>
        <v>61.30410799075203</v>
      </c>
      <c r="D62" s="168">
        <f t="shared" si="171"/>
        <v>67.643716547484019</v>
      </c>
      <c r="E62" s="168">
        <f t="shared" si="171"/>
        <v>66.932501482043975</v>
      </c>
      <c r="F62" s="168">
        <f t="shared" si="171"/>
        <v>69.518900364011998</v>
      </c>
      <c r="G62" s="168">
        <f t="shared" si="171"/>
        <v>71.136572119353531</v>
      </c>
      <c r="H62" s="168">
        <f t="shared" si="171"/>
        <v>84.330071541539979</v>
      </c>
      <c r="I62" s="168">
        <f t="shared" si="171"/>
        <v>91.358041390307989</v>
      </c>
      <c r="J62" s="168">
        <f t="shared" si="171"/>
        <v>90.318323884139986</v>
      </c>
      <c r="K62" s="168">
        <f t="shared" si="171"/>
        <v>96.41621796800402</v>
      </c>
      <c r="L62" s="168">
        <f t="shared" si="171"/>
        <v>108.15808802732174</v>
      </c>
      <c r="M62" s="168">
        <f t="shared" si="171"/>
        <v>72.627989525399542</v>
      </c>
      <c r="N62" s="168">
        <f t="shared" si="171"/>
        <v>78.259754985901552</v>
      </c>
      <c r="O62" s="168">
        <f t="shared" si="171"/>
        <v>69.171468019217713</v>
      </c>
      <c r="P62" s="168">
        <f t="shared" si="171"/>
        <v>67.348730937232162</v>
      </c>
      <c r="Q62" s="168">
        <f t="shared" si="171"/>
        <v>61.766184713842208</v>
      </c>
    </row>
    <row r="63" spans="1:17" ht="12.95" customHeight="1" x14ac:dyDescent="0.25">
      <c r="A63" s="158" t="s">
        <v>65</v>
      </c>
      <c r="B63" s="157">
        <f t="shared" ref="B63:Q63" si="172">SUM(B64:B65)</f>
        <v>43.243788314698271</v>
      </c>
      <c r="C63" s="157">
        <f t="shared" si="172"/>
        <v>51.282981310695391</v>
      </c>
      <c r="D63" s="157">
        <f t="shared" si="172"/>
        <v>56.373066978390902</v>
      </c>
      <c r="E63" s="157">
        <f t="shared" si="172"/>
        <v>55.866014484643657</v>
      </c>
      <c r="F63" s="157">
        <f t="shared" si="172"/>
        <v>57.169495036081173</v>
      </c>
      <c r="G63" s="157">
        <f t="shared" si="172"/>
        <v>58.137521124608014</v>
      </c>
      <c r="H63" s="157">
        <f t="shared" si="172"/>
        <v>68.770196249390281</v>
      </c>
      <c r="I63" s="157">
        <f t="shared" si="172"/>
        <v>74.307859814819096</v>
      </c>
      <c r="J63" s="157">
        <f t="shared" si="172"/>
        <v>72.693757563850738</v>
      </c>
      <c r="K63" s="157">
        <f t="shared" si="172"/>
        <v>78.267499834488831</v>
      </c>
      <c r="L63" s="157">
        <f t="shared" si="172"/>
        <v>89.691164295765333</v>
      </c>
      <c r="M63" s="157">
        <f t="shared" si="172"/>
        <v>58.20725161778612</v>
      </c>
      <c r="N63" s="157">
        <f t="shared" si="172"/>
        <v>63.767041417578881</v>
      </c>
      <c r="O63" s="157">
        <f t="shared" si="172"/>
        <v>55.570793791950294</v>
      </c>
      <c r="P63" s="157">
        <f t="shared" si="172"/>
        <v>54.067577988066283</v>
      </c>
      <c r="Q63" s="157">
        <f t="shared" si="172"/>
        <v>49.400151710385607</v>
      </c>
    </row>
    <row r="64" spans="1:17" ht="12" customHeight="1" x14ac:dyDescent="0.25">
      <c r="A64" s="23" t="s">
        <v>161</v>
      </c>
      <c r="B64" s="156">
        <v>43.243788314698271</v>
      </c>
      <c r="C64" s="156">
        <v>51.282981310695391</v>
      </c>
      <c r="D64" s="156">
        <v>56.373066978390902</v>
      </c>
      <c r="E64" s="156">
        <v>55.866014484643657</v>
      </c>
      <c r="F64" s="156">
        <v>57.169495036081173</v>
      </c>
      <c r="G64" s="156">
        <v>58.137521124608014</v>
      </c>
      <c r="H64" s="156">
        <v>68.770196249390281</v>
      </c>
      <c r="I64" s="156">
        <v>74.307859814819096</v>
      </c>
      <c r="J64" s="156">
        <v>72.693757563850738</v>
      </c>
      <c r="K64" s="156">
        <v>78.267499834488831</v>
      </c>
      <c r="L64" s="156">
        <v>89.691164295765333</v>
      </c>
      <c r="M64" s="156">
        <v>58.20725161778612</v>
      </c>
      <c r="N64" s="156">
        <v>63.767041417578881</v>
      </c>
      <c r="O64" s="156">
        <v>55.570793791950294</v>
      </c>
      <c r="P64" s="156">
        <v>54.067577988066283</v>
      </c>
      <c r="Q64" s="156">
        <v>49.400151710385607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7.1489589096721682</v>
      </c>
      <c r="C68" s="157">
        <f t="shared" ref="C68:Q68" si="174">SUM(C69:C70,C73:C74)</f>
        <v>7.5668222259642857</v>
      </c>
      <c r="D68" s="157">
        <f t="shared" si="174"/>
        <v>8.492458529306651</v>
      </c>
      <c r="E68" s="157">
        <f t="shared" si="174"/>
        <v>8.2888797602730744</v>
      </c>
      <c r="F68" s="157">
        <f t="shared" si="174"/>
        <v>9.2413807171066136</v>
      </c>
      <c r="G68" s="157">
        <f t="shared" si="174"/>
        <v>9.659896248272096</v>
      </c>
      <c r="H68" s="157">
        <f t="shared" si="174"/>
        <v>11.593566863640017</v>
      </c>
      <c r="I68" s="157">
        <f t="shared" si="174"/>
        <v>12.670699045300196</v>
      </c>
      <c r="J68" s="157">
        <f t="shared" si="174"/>
        <v>13.084388184407192</v>
      </c>
      <c r="K68" s="157">
        <f t="shared" si="174"/>
        <v>13.472648036544504</v>
      </c>
      <c r="L68" s="157">
        <f t="shared" si="174"/>
        <v>13.646425165481338</v>
      </c>
      <c r="M68" s="157">
        <f t="shared" si="174"/>
        <v>10.596581845019653</v>
      </c>
      <c r="N68" s="157">
        <f t="shared" si="174"/>
        <v>10.606901859675974</v>
      </c>
      <c r="O68" s="157">
        <f t="shared" si="174"/>
        <v>9.9312414397368993</v>
      </c>
      <c r="P68" s="157">
        <f t="shared" si="174"/>
        <v>9.6496935006016127</v>
      </c>
      <c r="Q68" s="157">
        <f t="shared" si="174"/>
        <v>8.9768658932570347</v>
      </c>
    </row>
    <row r="69" spans="1:17" ht="12" customHeight="1" x14ac:dyDescent="0.25">
      <c r="A69" s="167" t="s">
        <v>160</v>
      </c>
      <c r="B69" s="132">
        <v>7.0962898806214643</v>
      </c>
      <c r="C69" s="132">
        <v>7.5092350979774807</v>
      </c>
      <c r="D69" s="132">
        <v>8.4285223697310521</v>
      </c>
      <c r="E69" s="132">
        <v>8.2281126471016428</v>
      </c>
      <c r="F69" s="132">
        <v>9.1744691750032086</v>
      </c>
      <c r="G69" s="132">
        <v>9.5770051450850264</v>
      </c>
      <c r="H69" s="132">
        <v>11.469323403722036</v>
      </c>
      <c r="I69" s="132">
        <v>12.535000490465846</v>
      </c>
      <c r="J69" s="132">
        <v>12.901682513310909</v>
      </c>
      <c r="K69" s="132">
        <v>13.285306241630144</v>
      </c>
      <c r="L69" s="132">
        <v>13.42637653248115</v>
      </c>
      <c r="M69" s="132">
        <v>10.408566354771516</v>
      </c>
      <c r="N69" s="132">
        <v>10.402761835053647</v>
      </c>
      <c r="O69" s="132">
        <v>9.7210241136072177</v>
      </c>
      <c r="P69" s="132">
        <v>9.4264688848347156</v>
      </c>
      <c r="Q69" s="132">
        <v>8.7496744739932275</v>
      </c>
    </row>
    <row r="70" spans="1:17" ht="12" customHeight="1" x14ac:dyDescent="0.25">
      <c r="A70" s="167" t="s">
        <v>159</v>
      </c>
      <c r="B70" s="132">
        <f>SUM(B71:B72)</f>
        <v>5.2669029050703614E-2</v>
      </c>
      <c r="C70" s="132">
        <f t="shared" ref="C70:Q70" si="175">SUM(C71:C72)</f>
        <v>5.7587127986805278E-2</v>
      </c>
      <c r="D70" s="132">
        <f t="shared" si="175"/>
        <v>6.3936159575598575E-2</v>
      </c>
      <c r="E70" s="132">
        <f t="shared" si="175"/>
        <v>6.076711317143213E-2</v>
      </c>
      <c r="F70" s="132">
        <f t="shared" si="175"/>
        <v>6.6911542103404761E-2</v>
      </c>
      <c r="G70" s="132">
        <f t="shared" si="175"/>
        <v>8.2891103187070395E-2</v>
      </c>
      <c r="H70" s="132">
        <f t="shared" si="175"/>
        <v>0.12424345991798162</v>
      </c>
      <c r="I70" s="132">
        <f t="shared" si="175"/>
        <v>0.13569855483435037</v>
      </c>
      <c r="J70" s="132">
        <f t="shared" si="175"/>
        <v>0.18270567109628302</v>
      </c>
      <c r="K70" s="132">
        <f t="shared" si="175"/>
        <v>0.1873417949143604</v>
      </c>
      <c r="L70" s="132">
        <f t="shared" si="175"/>
        <v>0.22004863300018745</v>
      </c>
      <c r="M70" s="132">
        <f t="shared" si="175"/>
        <v>0.18801549024813777</v>
      </c>
      <c r="N70" s="132">
        <f t="shared" si="175"/>
        <v>0.20414002462232678</v>
      </c>
      <c r="O70" s="132">
        <f t="shared" si="175"/>
        <v>0.21021732612968122</v>
      </c>
      <c r="P70" s="132">
        <f t="shared" si="175"/>
        <v>0.22322461576689673</v>
      </c>
      <c r="Q70" s="132">
        <f t="shared" si="175"/>
        <v>0.22719141926380679</v>
      </c>
    </row>
    <row r="71" spans="1:17" ht="12" customHeight="1" x14ac:dyDescent="0.25">
      <c r="A71" s="166" t="s">
        <v>109</v>
      </c>
      <c r="B71" s="165">
        <v>5.2669029050703614E-2</v>
      </c>
      <c r="C71" s="165">
        <v>5.7587127986805278E-2</v>
      </c>
      <c r="D71" s="165">
        <v>6.3936159575598575E-2</v>
      </c>
      <c r="E71" s="165">
        <v>6.076711317143213E-2</v>
      </c>
      <c r="F71" s="165">
        <v>6.6911542103404761E-2</v>
      </c>
      <c r="G71" s="165">
        <v>8.2891103187070395E-2</v>
      </c>
      <c r="H71" s="165">
        <v>0.12424345991798162</v>
      </c>
      <c r="I71" s="165">
        <v>0.13569855483435037</v>
      </c>
      <c r="J71" s="165">
        <v>0.18270567109628302</v>
      </c>
      <c r="K71" s="165">
        <v>0.1873417949143604</v>
      </c>
      <c r="L71" s="165">
        <v>0.22004863300018745</v>
      </c>
      <c r="M71" s="165">
        <v>0.18801549024813777</v>
      </c>
      <c r="N71" s="165">
        <v>0.20414002462232678</v>
      </c>
      <c r="O71" s="165">
        <v>0.21021732612968122</v>
      </c>
      <c r="P71" s="165">
        <v>0.22322461576689673</v>
      </c>
      <c r="Q71" s="165">
        <v>0.22719141926380679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2.26525739498743</v>
      </c>
      <c r="C77" s="157">
        <f t="shared" ref="C77:Q77" si="177">SUM(C78:C79)</f>
        <v>2.4543044540923518</v>
      </c>
      <c r="D77" s="157">
        <f t="shared" si="177"/>
        <v>2.7781910397864658</v>
      </c>
      <c r="E77" s="157">
        <f t="shared" si="177"/>
        <v>2.7776072371272447</v>
      </c>
      <c r="F77" s="157">
        <f t="shared" si="177"/>
        <v>3.108024610824216</v>
      </c>
      <c r="G77" s="157">
        <f t="shared" si="177"/>
        <v>3.3391547464734237</v>
      </c>
      <c r="H77" s="157">
        <f t="shared" si="177"/>
        <v>3.9663084285096768</v>
      </c>
      <c r="I77" s="157">
        <f t="shared" si="177"/>
        <v>4.3794825301886995</v>
      </c>
      <c r="J77" s="157">
        <f t="shared" si="177"/>
        <v>4.5401781358820648</v>
      </c>
      <c r="K77" s="157">
        <f t="shared" si="177"/>
        <v>4.6760700969706912</v>
      </c>
      <c r="L77" s="157">
        <f t="shared" si="177"/>
        <v>4.8204985660750781</v>
      </c>
      <c r="M77" s="157">
        <f t="shared" si="177"/>
        <v>3.8241560625937696</v>
      </c>
      <c r="N77" s="157">
        <f t="shared" si="177"/>
        <v>3.8858117086466981</v>
      </c>
      <c r="O77" s="157">
        <f t="shared" si="177"/>
        <v>3.6694327875305293</v>
      </c>
      <c r="P77" s="157">
        <f t="shared" si="177"/>
        <v>3.6314594485642604</v>
      </c>
      <c r="Q77" s="157">
        <f t="shared" si="177"/>
        <v>3.3891671101995642</v>
      </c>
    </row>
    <row r="78" spans="1:17" ht="12" customHeight="1" x14ac:dyDescent="0.25">
      <c r="A78" s="23" t="s">
        <v>109</v>
      </c>
      <c r="B78" s="156">
        <v>2.26525739498743</v>
      </c>
      <c r="C78" s="156">
        <v>2.4543044540923518</v>
      </c>
      <c r="D78" s="156">
        <v>2.7781910397864658</v>
      </c>
      <c r="E78" s="156">
        <v>2.7776072371272447</v>
      </c>
      <c r="F78" s="156">
        <v>3.108024610824216</v>
      </c>
      <c r="G78" s="156">
        <v>3.3391547464734237</v>
      </c>
      <c r="H78" s="156">
        <v>3.9663084285096768</v>
      </c>
      <c r="I78" s="156">
        <v>4.3794825301886995</v>
      </c>
      <c r="J78" s="156">
        <v>4.5401781358820648</v>
      </c>
      <c r="K78" s="156">
        <v>4.6760700969706912</v>
      </c>
      <c r="L78" s="156">
        <v>4.8204985660750781</v>
      </c>
      <c r="M78" s="156">
        <v>3.8241560625937696</v>
      </c>
      <c r="N78" s="156">
        <v>3.8858117086466981</v>
      </c>
      <c r="O78" s="156">
        <v>3.6694327875305293</v>
      </c>
      <c r="P78" s="156">
        <v>3.6314594485642604</v>
      </c>
      <c r="Q78" s="156">
        <v>3.3891671101995642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1.4806291751385605</v>
      </c>
      <c r="C81" s="168">
        <f t="shared" ref="C81:Q81" si="178">SUM(C82,C85,C87,C100)</f>
        <v>2.4639078279033217</v>
      </c>
      <c r="D81" s="168">
        <f t="shared" si="178"/>
        <v>2.4731454605291363</v>
      </c>
      <c r="E81" s="168">
        <f t="shared" si="178"/>
        <v>2.9422617874636483</v>
      </c>
      <c r="F81" s="168">
        <f t="shared" si="178"/>
        <v>2.520464662653418</v>
      </c>
      <c r="G81" s="168">
        <f t="shared" si="178"/>
        <v>3.0862327857336043</v>
      </c>
      <c r="H81" s="168">
        <f t="shared" si="178"/>
        <v>1.5073443526713077</v>
      </c>
      <c r="I81" s="168">
        <f t="shared" si="178"/>
        <v>2.0397226133791442</v>
      </c>
      <c r="J81" s="168">
        <f t="shared" si="178"/>
        <v>3.3939741364933846</v>
      </c>
      <c r="K81" s="168">
        <f t="shared" si="178"/>
        <v>4.0174314366168149</v>
      </c>
      <c r="L81" s="168">
        <f t="shared" si="178"/>
        <v>2.8132503507572406</v>
      </c>
      <c r="M81" s="168">
        <f t="shared" si="178"/>
        <v>2.245913432969096</v>
      </c>
      <c r="N81" s="168">
        <f t="shared" si="178"/>
        <v>1.6824279827210384</v>
      </c>
      <c r="O81" s="168">
        <f t="shared" si="178"/>
        <v>2.2641896780722326</v>
      </c>
      <c r="P81" s="168">
        <f t="shared" si="178"/>
        <v>2.2538393080984287</v>
      </c>
      <c r="Q81" s="168">
        <f t="shared" si="178"/>
        <v>2.7934275479739412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0.57615812799037791</v>
      </c>
      <c r="C87" s="157">
        <f t="shared" ref="C87:Q87" si="181">SUM(C88:C89,C92:C93,C96:C97)</f>
        <v>0.62143336457641385</v>
      </c>
      <c r="D87" s="157">
        <f t="shared" si="181"/>
        <v>0.63628844929143635</v>
      </c>
      <c r="E87" s="157">
        <f t="shared" si="181"/>
        <v>0.64728966578783165</v>
      </c>
      <c r="F87" s="157">
        <f t="shared" si="181"/>
        <v>0.66579519936180709</v>
      </c>
      <c r="G87" s="157">
        <f t="shared" si="181"/>
        <v>0.68078116641548714</v>
      </c>
      <c r="H87" s="157">
        <f t="shared" si="181"/>
        <v>0.67622185564259651</v>
      </c>
      <c r="I87" s="157">
        <f t="shared" si="181"/>
        <v>0.68043256723297152</v>
      </c>
      <c r="J87" s="157">
        <f t="shared" si="181"/>
        <v>0.76725635667634884</v>
      </c>
      <c r="K87" s="157">
        <f t="shared" si="181"/>
        <v>0.79515726157538735</v>
      </c>
      <c r="L87" s="157">
        <f t="shared" si="181"/>
        <v>0.76538413463079802</v>
      </c>
      <c r="M87" s="157">
        <f t="shared" si="181"/>
        <v>0.60184442677975392</v>
      </c>
      <c r="N87" s="157">
        <f t="shared" si="181"/>
        <v>0.42156355360406905</v>
      </c>
      <c r="O87" s="157">
        <f t="shared" si="181"/>
        <v>0.33541209974406522</v>
      </c>
      <c r="P87" s="157">
        <f t="shared" si="181"/>
        <v>0.31377568877049994</v>
      </c>
      <c r="Q87" s="157">
        <f t="shared" si="181"/>
        <v>0.24059265771599975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0.5719320292520621</v>
      </c>
      <c r="C92" s="162">
        <v>0.61643524100073221</v>
      </c>
      <c r="D92" s="162">
        <v>0.63134035363162377</v>
      </c>
      <c r="E92" s="162">
        <v>0.64239008042863022</v>
      </c>
      <c r="F92" s="162">
        <v>0.6609458682631375</v>
      </c>
      <c r="G92" s="162">
        <v>0.67516224679224945</v>
      </c>
      <c r="H92" s="162">
        <v>0.66906279534890289</v>
      </c>
      <c r="I92" s="162">
        <v>0.67331404882111967</v>
      </c>
      <c r="J92" s="162">
        <v>0.75627812581770471</v>
      </c>
      <c r="K92" s="162">
        <v>0.78429775420941072</v>
      </c>
      <c r="L92" s="162">
        <v>0.75314342879041229</v>
      </c>
      <c r="M92" s="162">
        <v>0.59102050474517676</v>
      </c>
      <c r="N92" s="162">
        <v>0.41380471519417827</v>
      </c>
      <c r="O92" s="162">
        <v>0.32841174414518121</v>
      </c>
      <c r="P92" s="162">
        <v>0.30679523538120851</v>
      </c>
      <c r="Q92" s="162">
        <v>0.23449741797090765</v>
      </c>
    </row>
    <row r="93" spans="1:17" ht="12" customHeight="1" x14ac:dyDescent="0.25">
      <c r="A93" s="161" t="s">
        <v>143</v>
      </c>
      <c r="B93" s="160">
        <f>SUM(B94:B95)</f>
        <v>4.2260987383157715E-3</v>
      </c>
      <c r="C93" s="160">
        <f t="shared" ref="C93:Q93" si="183">SUM(C94:C95)</f>
        <v>4.9981235756816544E-3</v>
      </c>
      <c r="D93" s="160">
        <f t="shared" si="183"/>
        <v>4.9480956598125366E-3</v>
      </c>
      <c r="E93" s="160">
        <f t="shared" si="183"/>
        <v>4.8995853592014114E-3</v>
      </c>
      <c r="F93" s="160">
        <f t="shared" si="183"/>
        <v>4.8493310986695544E-3</v>
      </c>
      <c r="G93" s="160">
        <f t="shared" si="183"/>
        <v>5.6189196232377383E-3</v>
      </c>
      <c r="H93" s="160">
        <f t="shared" si="183"/>
        <v>7.1590602936936207E-3</v>
      </c>
      <c r="I93" s="160">
        <f t="shared" si="183"/>
        <v>7.1185184118518182E-3</v>
      </c>
      <c r="J93" s="160">
        <f t="shared" si="183"/>
        <v>1.0978230858644134E-2</v>
      </c>
      <c r="K93" s="160">
        <f t="shared" si="183"/>
        <v>1.0859507365976585E-2</v>
      </c>
      <c r="L93" s="160">
        <f t="shared" si="183"/>
        <v>1.2240705840385769E-2</v>
      </c>
      <c r="M93" s="160">
        <f t="shared" si="183"/>
        <v>1.0823922034577172E-2</v>
      </c>
      <c r="N93" s="160">
        <f t="shared" si="183"/>
        <v>7.7588384098907599E-3</v>
      </c>
      <c r="O93" s="160">
        <f t="shared" si="183"/>
        <v>7.0003555988840229E-3</v>
      </c>
      <c r="P93" s="160">
        <f t="shared" si="183"/>
        <v>6.9804533892914552E-3</v>
      </c>
      <c r="Q93" s="160">
        <f t="shared" si="183"/>
        <v>6.0952397450921153E-3</v>
      </c>
    </row>
    <row r="94" spans="1:17" ht="12" customHeight="1" x14ac:dyDescent="0.25">
      <c r="A94" s="148" t="s">
        <v>57</v>
      </c>
      <c r="B94" s="156">
        <v>4.2260987383157715E-3</v>
      </c>
      <c r="C94" s="156">
        <v>4.9981235756816544E-3</v>
      </c>
      <c r="D94" s="156">
        <v>4.9480956598125366E-3</v>
      </c>
      <c r="E94" s="156">
        <v>4.8995853592014114E-3</v>
      </c>
      <c r="F94" s="156">
        <v>4.8493310986695544E-3</v>
      </c>
      <c r="G94" s="156">
        <v>5.6189196232377383E-3</v>
      </c>
      <c r="H94" s="156">
        <v>7.1590602936936207E-3</v>
      </c>
      <c r="I94" s="156">
        <v>7.1185184118518182E-3</v>
      </c>
      <c r="J94" s="156">
        <v>1.0978230858644134E-2</v>
      </c>
      <c r="K94" s="156">
        <v>1.0859507365976585E-2</v>
      </c>
      <c r="L94" s="156">
        <v>1.2240705840385769E-2</v>
      </c>
      <c r="M94" s="156">
        <v>1.0823922034577172E-2</v>
      </c>
      <c r="N94" s="156">
        <v>7.7588384098907599E-3</v>
      </c>
      <c r="O94" s="156">
        <v>7.0003555988840229E-3</v>
      </c>
      <c r="P94" s="156">
        <v>6.9804533892914552E-3</v>
      </c>
      <c r="Q94" s="156">
        <v>6.0952397450921153E-3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0.90447104714818249</v>
      </c>
      <c r="C100" s="157">
        <f t="shared" ref="C100:Q100" si="185">SUM(C101:C103)</f>
        <v>1.8424744633269079</v>
      </c>
      <c r="D100" s="157">
        <f t="shared" si="185"/>
        <v>1.8368570112376998</v>
      </c>
      <c r="E100" s="157">
        <f t="shared" si="185"/>
        <v>2.2949721216758165</v>
      </c>
      <c r="F100" s="157">
        <f t="shared" si="185"/>
        <v>1.854669463291611</v>
      </c>
      <c r="G100" s="157">
        <f t="shared" si="185"/>
        <v>2.405451619318117</v>
      </c>
      <c r="H100" s="157">
        <f t="shared" si="185"/>
        <v>0.83112249702871122</v>
      </c>
      <c r="I100" s="157">
        <f t="shared" si="185"/>
        <v>1.3592900461461728</v>
      </c>
      <c r="J100" s="157">
        <f t="shared" si="185"/>
        <v>2.6267177798170356</v>
      </c>
      <c r="K100" s="157">
        <f t="shared" si="185"/>
        <v>3.2222741750414272</v>
      </c>
      <c r="L100" s="157">
        <f t="shared" si="185"/>
        <v>2.0478662161264425</v>
      </c>
      <c r="M100" s="157">
        <f t="shared" si="185"/>
        <v>1.6440690061893419</v>
      </c>
      <c r="N100" s="157">
        <f t="shared" si="185"/>
        <v>1.2608644291169695</v>
      </c>
      <c r="O100" s="157">
        <f t="shared" si="185"/>
        <v>1.9287775783281675</v>
      </c>
      <c r="P100" s="157">
        <f t="shared" si="185"/>
        <v>1.9400636193279286</v>
      </c>
      <c r="Q100" s="157">
        <f t="shared" si="185"/>
        <v>2.5528348902579414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0.90447104714818249</v>
      </c>
      <c r="C102" s="156">
        <v>1.8424744633269079</v>
      </c>
      <c r="D102" s="156">
        <v>1.8368570112376998</v>
      </c>
      <c r="E102" s="156">
        <v>2.2949721216758165</v>
      </c>
      <c r="F102" s="156">
        <v>1.854669463291611</v>
      </c>
      <c r="G102" s="156">
        <v>2.405451619318117</v>
      </c>
      <c r="H102" s="156">
        <v>0.83112249702871122</v>
      </c>
      <c r="I102" s="156">
        <v>1.3592900461461728</v>
      </c>
      <c r="J102" s="156">
        <v>2.6267177798170356</v>
      </c>
      <c r="K102" s="156">
        <v>3.2222741750414272</v>
      </c>
      <c r="L102" s="156">
        <v>2.0478662161264425</v>
      </c>
      <c r="M102" s="156">
        <v>1.6440690061893419</v>
      </c>
      <c r="N102" s="156">
        <v>1.2608644291169695</v>
      </c>
      <c r="O102" s="156">
        <v>1.9287775783281675</v>
      </c>
      <c r="P102" s="156">
        <v>1.9400636193279286</v>
      </c>
      <c r="Q102" s="156">
        <v>2.5528348902579414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1.9753103842187951</v>
      </c>
      <c r="C124" s="168">
        <f t="shared" ref="C124:Q124" si="193">SUM(C125,C128,C130,C139)</f>
        <v>3.9161766767727815</v>
      </c>
      <c r="D124" s="168">
        <f t="shared" si="193"/>
        <v>3.9383594054170881</v>
      </c>
      <c r="E124" s="168">
        <f t="shared" si="193"/>
        <v>5.0577295398940878</v>
      </c>
      <c r="F124" s="168">
        <f t="shared" si="193"/>
        <v>3.9661780475533361</v>
      </c>
      <c r="G124" s="168">
        <f t="shared" si="193"/>
        <v>5.0068137253337373</v>
      </c>
      <c r="H124" s="168">
        <f t="shared" si="193"/>
        <v>1.7194574915332053</v>
      </c>
      <c r="I124" s="168">
        <f t="shared" si="193"/>
        <v>2.830850275588455</v>
      </c>
      <c r="J124" s="168">
        <f t="shared" si="193"/>
        <v>4.9394124569466484</v>
      </c>
      <c r="K124" s="168">
        <f t="shared" si="193"/>
        <v>6.0999766680840413</v>
      </c>
      <c r="L124" s="168">
        <f t="shared" si="193"/>
        <v>3.8797155802189982</v>
      </c>
      <c r="M124" s="168">
        <f t="shared" si="193"/>
        <v>3.155142969341187</v>
      </c>
      <c r="N124" s="168">
        <f t="shared" si="193"/>
        <v>2.4525849381391471</v>
      </c>
      <c r="O124" s="168">
        <f t="shared" si="193"/>
        <v>3.8409440801450758</v>
      </c>
      <c r="P124" s="168">
        <f t="shared" si="193"/>
        <v>3.8618438418947449</v>
      </c>
      <c r="Q124" s="168">
        <f t="shared" si="193"/>
        <v>5.1873456851529438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1.9753103842187951</v>
      </c>
      <c r="C139" s="157">
        <f t="shared" ref="C139:Q139" si="214">SUM(C140:C141)</f>
        <v>3.9161766767727815</v>
      </c>
      <c r="D139" s="157">
        <f t="shared" si="214"/>
        <v>3.9383594054170881</v>
      </c>
      <c r="E139" s="157">
        <f t="shared" si="214"/>
        <v>5.0577295398940878</v>
      </c>
      <c r="F139" s="157">
        <f t="shared" si="214"/>
        <v>3.9661780475533361</v>
      </c>
      <c r="G139" s="157">
        <f t="shared" si="214"/>
        <v>5.0068137253337373</v>
      </c>
      <c r="H139" s="157">
        <f t="shared" si="214"/>
        <v>1.7194574915332053</v>
      </c>
      <c r="I139" s="157">
        <f t="shared" si="214"/>
        <v>2.830850275588455</v>
      </c>
      <c r="J139" s="157">
        <f t="shared" si="214"/>
        <v>4.9394124569466484</v>
      </c>
      <c r="K139" s="157">
        <f t="shared" si="214"/>
        <v>6.0999766680840413</v>
      </c>
      <c r="L139" s="157">
        <f t="shared" si="214"/>
        <v>3.8797155802189982</v>
      </c>
      <c r="M139" s="157">
        <f t="shared" si="214"/>
        <v>3.155142969341187</v>
      </c>
      <c r="N139" s="157">
        <f t="shared" si="214"/>
        <v>2.4525849381391471</v>
      </c>
      <c r="O139" s="157">
        <f t="shared" si="214"/>
        <v>3.8409440801450758</v>
      </c>
      <c r="P139" s="157">
        <f t="shared" si="214"/>
        <v>3.8618438418947449</v>
      </c>
      <c r="Q139" s="157">
        <f t="shared" si="214"/>
        <v>5.1873456851529438</v>
      </c>
    </row>
    <row r="140" spans="1:17" ht="12" customHeight="1" x14ac:dyDescent="0.25">
      <c r="A140" s="23" t="s">
        <v>57</v>
      </c>
      <c r="B140" s="156">
        <v>1.9753103842187951</v>
      </c>
      <c r="C140" s="156">
        <v>3.9161766767727815</v>
      </c>
      <c r="D140" s="156">
        <v>3.9383594054170881</v>
      </c>
      <c r="E140" s="156">
        <v>5.0577295398940878</v>
      </c>
      <c r="F140" s="156">
        <v>3.9661780475533361</v>
      </c>
      <c r="G140" s="156">
        <v>5.0068137253337373</v>
      </c>
      <c r="H140" s="156">
        <v>1.7194574915332053</v>
      </c>
      <c r="I140" s="156">
        <v>2.830850275588455</v>
      </c>
      <c r="J140" s="156">
        <v>4.9394124569466484</v>
      </c>
      <c r="K140" s="156">
        <v>6.0999766680840413</v>
      </c>
      <c r="L140" s="156">
        <v>3.8797155802189982</v>
      </c>
      <c r="M140" s="156">
        <v>3.155142969341187</v>
      </c>
      <c r="N140" s="156">
        <v>2.4525849381391471</v>
      </c>
      <c r="O140" s="156">
        <v>3.8409440801450758</v>
      </c>
      <c r="P140" s="156">
        <v>3.8618438418947449</v>
      </c>
      <c r="Q140" s="156">
        <v>5.1873456851529438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1.5763781301840609</v>
      </c>
      <c r="C143" s="168">
        <f t="shared" ref="C143" si="216">SUM(C144,C146,C148,C157)</f>
        <v>2.224402949679344</v>
      </c>
      <c r="D143" s="168">
        <f t="shared" ref="D143" si="217">SUM(D144,D146,D148,D157)</f>
        <v>2.3530505875508156</v>
      </c>
      <c r="E143" s="168">
        <f t="shared" ref="E143" si="218">SUM(E144,E146,E148,E157)</f>
        <v>2.7940368875496535</v>
      </c>
      <c r="F143" s="168">
        <f t="shared" ref="F143" si="219">SUM(F144,F146,F148,F157)</f>
        <v>2.58368224942999</v>
      </c>
      <c r="G143" s="168">
        <f t="shared" ref="G143" si="220">SUM(G144,G146,G148,G157)</f>
        <v>3.1502293619765589</v>
      </c>
      <c r="H143" s="168">
        <f t="shared" ref="H143" si="221">SUM(H144,H146,H148,H157)</f>
        <v>1.969347727704829</v>
      </c>
      <c r="I143" s="168">
        <f t="shared" ref="I143" si="222">SUM(I144,I146,I148,I157)</f>
        <v>2.4494119305913387</v>
      </c>
      <c r="J143" s="168">
        <f t="shared" ref="J143" si="223">SUM(J144,J146,J148,J157)</f>
        <v>3.5159592610190664</v>
      </c>
      <c r="K143" s="168">
        <f t="shared" ref="K143" si="224">SUM(K144,K146,K148,K157)</f>
        <v>4.1244369585303673</v>
      </c>
      <c r="L143" s="168">
        <f t="shared" ref="L143" si="225">SUM(L144,L146,L148,L157)</f>
        <v>3.1972557819960103</v>
      </c>
      <c r="M143" s="168">
        <f t="shared" ref="M143" si="226">SUM(M144,M146,M148,M157)</f>
        <v>2.6513034375528242</v>
      </c>
      <c r="N143" s="168">
        <f t="shared" ref="N143" si="227">SUM(N144,N146,N148,N157)</f>
        <v>2.0575908937810778</v>
      </c>
      <c r="O143" s="168">
        <f t="shared" ref="O143" si="228">SUM(O144,O146,O148,O157)</f>
        <v>2.7264155128669034</v>
      </c>
      <c r="P143" s="168">
        <f t="shared" ref="P143" si="229">SUM(P144,P146,P148,P157)</f>
        <v>2.8312780616087183</v>
      </c>
      <c r="Q143" s="168">
        <f t="shared" ref="Q143" si="230">SUM(Q144,Q146,Q148,Q157)</f>
        <v>3.6565971457393358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1.1166291999683118</v>
      </c>
      <c r="C148" s="157">
        <f t="shared" ref="C148" si="234">SUM(C149:C150,C153:C154)</f>
        <v>1.2040849925192982</v>
      </c>
      <c r="D148" s="157">
        <f t="shared" ref="D148" si="235">SUM(D149:D150,D153:D154)</f>
        <v>1.2323507134966194</v>
      </c>
      <c r="E148" s="157">
        <f t="shared" ref="E148" si="236">SUM(E149:E150,E153:E154)</f>
        <v>1.2529328560224513</v>
      </c>
      <c r="F148" s="157">
        <f t="shared" ref="F148" si="237">SUM(F149:F150,F153:F154)</f>
        <v>1.2884852334021053</v>
      </c>
      <c r="G148" s="157">
        <f t="shared" ref="G148" si="238">SUM(G149:G150,G153:G154)</f>
        <v>1.3178596246502345</v>
      </c>
      <c r="H148" s="157">
        <f t="shared" ref="H148" si="239">SUM(H149:H150,H153:H154)</f>
        <v>1.3100196502855268</v>
      </c>
      <c r="I148" s="157">
        <f t="shared" ref="I148" si="240">SUM(I149:I150,I153:I154)</f>
        <v>1.3187281405371116</v>
      </c>
      <c r="J148" s="157">
        <f t="shared" ref="J148" si="241">SUM(J149:J150,J153:J154)</f>
        <v>1.4875502813462746</v>
      </c>
      <c r="K148" s="157">
        <f t="shared" ref="K148" si="242">SUM(K149:K150,K153:K154)</f>
        <v>1.5411881803046912</v>
      </c>
      <c r="L148" s="157">
        <f t="shared" ref="L148" si="243">SUM(L149:L150,L153:L154)</f>
        <v>1.4832505292284317</v>
      </c>
      <c r="M148" s="157">
        <f t="shared" ref="M148" si="244">SUM(M149:M150,M153:M154)</f>
        <v>1.1668359761560658</v>
      </c>
      <c r="N148" s="157">
        <f t="shared" ref="N148" si="245">SUM(N149:N150,N153:N154)</f>
        <v>0.81640221935184731</v>
      </c>
      <c r="O148" s="157">
        <f t="shared" ref="O148" si="246">SUM(O149:O150,O153:O154)</f>
        <v>0.6500824051210663</v>
      </c>
      <c r="P148" s="157">
        <f t="shared" ref="P148" si="247">SUM(P149:P150,P153:P154)</f>
        <v>0.60945390579098491</v>
      </c>
      <c r="Q148" s="157">
        <f t="shared" ref="Q148" si="248">SUM(Q149:Q150,Q153:Q154)</f>
        <v>0.46687843325254691</v>
      </c>
    </row>
    <row r="149" spans="1:17" ht="12" customHeight="1" x14ac:dyDescent="0.25">
      <c r="A149" s="167" t="s">
        <v>144</v>
      </c>
      <c r="B149" s="132">
        <v>1.1081770024916802</v>
      </c>
      <c r="C149" s="132">
        <v>1.1949217659638818</v>
      </c>
      <c r="D149" s="132">
        <v>1.2232792047869632</v>
      </c>
      <c r="E149" s="132">
        <v>1.2439502828639153</v>
      </c>
      <c r="F149" s="132">
        <v>1.2787865712047661</v>
      </c>
      <c r="G149" s="132">
        <v>1.3066217854037592</v>
      </c>
      <c r="H149" s="132">
        <v>1.2957015296981396</v>
      </c>
      <c r="I149" s="132">
        <v>1.3044911037134079</v>
      </c>
      <c r="J149" s="132">
        <v>1.4663779789760325</v>
      </c>
      <c r="K149" s="132">
        <v>1.5194691655727379</v>
      </c>
      <c r="L149" s="132">
        <v>1.4595341616626842</v>
      </c>
      <c r="M149" s="132">
        <v>1.1459612693750956</v>
      </c>
      <c r="N149" s="132">
        <v>0.80088454253206576</v>
      </c>
      <c r="O149" s="132">
        <v>0.63608169392329827</v>
      </c>
      <c r="P149" s="132">
        <v>0.59549299901240205</v>
      </c>
      <c r="Q149" s="132">
        <v>0.4554498587304992</v>
      </c>
    </row>
    <row r="150" spans="1:17" ht="12" customHeight="1" x14ac:dyDescent="0.25">
      <c r="A150" s="167" t="s">
        <v>143</v>
      </c>
      <c r="B150" s="132">
        <f t="shared" ref="B150" si="249">SUM(B151:B152)</f>
        <v>8.4521974766315431E-3</v>
      </c>
      <c r="C150" s="132">
        <f t="shared" ref="C150" si="250">SUM(C151:C152)</f>
        <v>9.1632265554163657E-3</v>
      </c>
      <c r="D150" s="132">
        <f t="shared" ref="D150" si="251">SUM(D151:D152)</f>
        <v>9.0715087096563188E-3</v>
      </c>
      <c r="E150" s="132">
        <f t="shared" ref="E150" si="252">SUM(E151:E152)</f>
        <v>8.9825731585359229E-3</v>
      </c>
      <c r="F150" s="132">
        <f t="shared" ref="F150" si="253">SUM(F151:F152)</f>
        <v>9.6986621973391089E-3</v>
      </c>
      <c r="G150" s="132">
        <f t="shared" ref="G150" si="254">SUM(G151:G152)</f>
        <v>1.1237839246475471E-2</v>
      </c>
      <c r="H150" s="132">
        <f t="shared" ref="H150" si="255">SUM(H151:H152)</f>
        <v>1.4318120587387238E-2</v>
      </c>
      <c r="I150" s="132">
        <f t="shared" ref="I150" si="256">SUM(I151:I152)</f>
        <v>1.423703682370364E-2</v>
      </c>
      <c r="J150" s="132">
        <f t="shared" ref="J150" si="257">SUM(J151:J152)</f>
        <v>2.1172302370242254E-2</v>
      </c>
      <c r="K150" s="132">
        <f t="shared" ref="K150" si="258">SUM(K151:K152)</f>
        <v>2.171901473195317E-2</v>
      </c>
      <c r="L150" s="132">
        <f t="shared" ref="L150" si="259">SUM(L151:L152)</f>
        <v>2.371636756574742E-2</v>
      </c>
      <c r="M150" s="132">
        <f t="shared" ref="M150" si="260">SUM(M151:M152)</f>
        <v>2.0874706780970264E-2</v>
      </c>
      <c r="N150" s="132">
        <f t="shared" ref="N150" si="261">SUM(N151:N152)</f>
        <v>1.551767681978152E-2</v>
      </c>
      <c r="O150" s="132">
        <f t="shared" ref="O150" si="262">SUM(O151:O152)</f>
        <v>1.4000711197768051E-2</v>
      </c>
      <c r="P150" s="132">
        <f t="shared" ref="P150" si="263">SUM(P151:P152)</f>
        <v>1.3960906778582907E-2</v>
      </c>
      <c r="Q150" s="132">
        <f t="shared" ref="Q150" si="264">SUM(Q151:Q152)</f>
        <v>1.1428574522047713E-2</v>
      </c>
    </row>
    <row r="151" spans="1:17" ht="12" customHeight="1" x14ac:dyDescent="0.25">
      <c r="A151" s="166" t="s">
        <v>57</v>
      </c>
      <c r="B151" s="165">
        <v>8.4521974766315431E-3</v>
      </c>
      <c r="C151" s="165">
        <v>9.1632265554163657E-3</v>
      </c>
      <c r="D151" s="165">
        <v>9.0715087096563188E-3</v>
      </c>
      <c r="E151" s="165">
        <v>8.9825731585359229E-3</v>
      </c>
      <c r="F151" s="165">
        <v>9.6986621973391089E-3</v>
      </c>
      <c r="G151" s="165">
        <v>1.1237839246475471E-2</v>
      </c>
      <c r="H151" s="165">
        <v>1.4318120587387238E-2</v>
      </c>
      <c r="I151" s="165">
        <v>1.423703682370364E-2</v>
      </c>
      <c r="J151" s="165">
        <v>2.1172302370242254E-2</v>
      </c>
      <c r="K151" s="165">
        <v>2.171901473195317E-2</v>
      </c>
      <c r="L151" s="165">
        <v>2.371636756574742E-2</v>
      </c>
      <c r="M151" s="165">
        <v>2.0874706780970264E-2</v>
      </c>
      <c r="N151" s="165">
        <v>1.551767681978152E-2</v>
      </c>
      <c r="O151" s="165">
        <v>1.4000711197768051E-2</v>
      </c>
      <c r="P151" s="165">
        <v>1.3960906778582907E-2</v>
      </c>
      <c r="Q151" s="165">
        <v>1.1428574522047713E-2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0.45974893021574925</v>
      </c>
      <c r="C157" s="157">
        <f t="shared" ref="C157" si="282">SUM(C158:C159)</f>
        <v>1.0203179571600458</v>
      </c>
      <c r="D157" s="157">
        <f t="shared" ref="D157" si="283">SUM(D158:D159)</f>
        <v>1.1206998740541962</v>
      </c>
      <c r="E157" s="157">
        <f t="shared" ref="E157" si="284">SUM(E158:E159)</f>
        <v>1.5411040315272022</v>
      </c>
      <c r="F157" s="157">
        <f t="shared" ref="F157" si="285">SUM(F158:F159)</f>
        <v>1.2951970160278845</v>
      </c>
      <c r="G157" s="157">
        <f t="shared" ref="G157" si="286">SUM(G158:G159)</f>
        <v>1.8323697373263244</v>
      </c>
      <c r="H157" s="157">
        <f t="shared" ref="H157" si="287">SUM(H158:H159)</f>
        <v>0.65932807741930222</v>
      </c>
      <c r="I157" s="157">
        <f t="shared" ref="I157" si="288">SUM(I158:I159)</f>
        <v>1.130683790054227</v>
      </c>
      <c r="J157" s="157">
        <f t="shared" ref="J157" si="289">SUM(J158:J159)</f>
        <v>2.028408979672792</v>
      </c>
      <c r="K157" s="157">
        <f t="shared" ref="K157" si="290">SUM(K158:K159)</f>
        <v>2.5832487782256766</v>
      </c>
      <c r="L157" s="157">
        <f t="shared" ref="L157" si="291">SUM(L158:L159)</f>
        <v>1.7140052527675784</v>
      </c>
      <c r="M157" s="157">
        <f t="shared" ref="M157" si="292">SUM(M158:M159)</f>
        <v>1.4844674613967583</v>
      </c>
      <c r="N157" s="157">
        <f t="shared" ref="N157" si="293">SUM(N158:N159)</f>
        <v>1.2411886744292306</v>
      </c>
      <c r="O157" s="157">
        <f t="shared" ref="O157" si="294">SUM(O158:O159)</f>
        <v>2.0763331077458371</v>
      </c>
      <c r="P157" s="157">
        <f t="shared" ref="P157" si="295">SUM(P158:P159)</f>
        <v>2.2218241558177332</v>
      </c>
      <c r="Q157" s="157">
        <f t="shared" ref="Q157" si="296">SUM(Q158:Q159)</f>
        <v>3.1897187124867887</v>
      </c>
    </row>
    <row r="158" spans="1:17" ht="12" customHeight="1" x14ac:dyDescent="0.25">
      <c r="A158" s="23" t="s">
        <v>57</v>
      </c>
      <c r="B158" s="156">
        <v>0.45974893021574925</v>
      </c>
      <c r="C158" s="156">
        <v>1.0203179571600458</v>
      </c>
      <c r="D158" s="156">
        <v>1.1206998740541962</v>
      </c>
      <c r="E158" s="156">
        <v>1.5411040315272022</v>
      </c>
      <c r="F158" s="156">
        <v>1.2951970160278845</v>
      </c>
      <c r="G158" s="156">
        <v>1.8323697373263244</v>
      </c>
      <c r="H158" s="156">
        <v>0.65932807741930222</v>
      </c>
      <c r="I158" s="156">
        <v>1.130683790054227</v>
      </c>
      <c r="J158" s="156">
        <v>2.028408979672792</v>
      </c>
      <c r="K158" s="156">
        <v>2.5832487782256766</v>
      </c>
      <c r="L158" s="156">
        <v>1.7140052527675784</v>
      </c>
      <c r="M158" s="156">
        <v>1.4844674613967583</v>
      </c>
      <c r="N158" s="156">
        <v>1.2411886744292306</v>
      </c>
      <c r="O158" s="156">
        <v>2.0763331077458371</v>
      </c>
      <c r="P158" s="156">
        <v>2.2218241558177332</v>
      </c>
      <c r="Q158" s="156">
        <v>3.1897187124867887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2.6803794932158795</v>
      </c>
      <c r="C161" s="168">
        <f t="shared" ref="C161:Q161" si="297">SUM(C162,C164,C166,C175)</f>
        <v>3.6215601386568688</v>
      </c>
      <c r="D161" s="168">
        <f t="shared" si="297"/>
        <v>3.6145090265279638</v>
      </c>
      <c r="E161" s="168">
        <f t="shared" si="297"/>
        <v>3.979463617429321</v>
      </c>
      <c r="F161" s="168">
        <f t="shared" si="297"/>
        <v>3.5839067737385815</v>
      </c>
      <c r="G161" s="168">
        <f t="shared" si="297"/>
        <v>3.9960455576834879</v>
      </c>
      <c r="H161" s="168">
        <f t="shared" si="297"/>
        <v>2.8028352391680746</v>
      </c>
      <c r="I161" s="168">
        <f t="shared" si="297"/>
        <v>3.1514536370646971</v>
      </c>
      <c r="J161" s="168">
        <f t="shared" si="297"/>
        <v>3.9832376097121145</v>
      </c>
      <c r="K161" s="168">
        <f t="shared" si="297"/>
        <v>4.2753432140248417</v>
      </c>
      <c r="L161" s="168">
        <f t="shared" si="297"/>
        <v>3.5397637591877134</v>
      </c>
      <c r="M161" s="168">
        <f t="shared" si="297"/>
        <v>2.7766455972938608</v>
      </c>
      <c r="N161" s="168">
        <f t="shared" si="297"/>
        <v>1.9543971574376684</v>
      </c>
      <c r="O161" s="168">
        <f t="shared" si="297"/>
        <v>1.9350426984508577</v>
      </c>
      <c r="P161" s="168">
        <f t="shared" si="297"/>
        <v>1.8482125098324969</v>
      </c>
      <c r="Q161" s="168">
        <f t="shared" si="297"/>
        <v>1.8452789519067643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1.8982696399461301</v>
      </c>
      <c r="C166" s="157">
        <f t="shared" ref="C166:Q166" si="300">SUM(C167:C168,C171:C172)</f>
        <v>2.0456209101136906</v>
      </c>
      <c r="D166" s="157">
        <f t="shared" si="300"/>
        <v>2.0938691467106292</v>
      </c>
      <c r="E166" s="157">
        <f t="shared" si="300"/>
        <v>2.1295957030706747</v>
      </c>
      <c r="F166" s="157">
        <f t="shared" si="300"/>
        <v>2.1902812128991753</v>
      </c>
      <c r="G166" s="157">
        <f t="shared" si="300"/>
        <v>2.2391840644605301</v>
      </c>
      <c r="H166" s="157">
        <f t="shared" si="300"/>
        <v>2.2254955332741573</v>
      </c>
      <c r="I166" s="157">
        <f t="shared" si="300"/>
        <v>2.2394319921305619</v>
      </c>
      <c r="J166" s="157">
        <f t="shared" si="300"/>
        <v>2.5254287415698342</v>
      </c>
      <c r="K166" s="157">
        <f t="shared" si="300"/>
        <v>2.616882715501136</v>
      </c>
      <c r="L166" s="157">
        <f t="shared" si="300"/>
        <v>2.5175901727410421</v>
      </c>
      <c r="M166" s="157">
        <f t="shared" si="300"/>
        <v>1.9805200198982618</v>
      </c>
      <c r="N166" s="157">
        <f t="shared" si="300"/>
        <v>1.3859009586378344</v>
      </c>
      <c r="O166" s="157">
        <f t="shared" si="300"/>
        <v>1.1045005500461618</v>
      </c>
      <c r="P166" s="157">
        <f t="shared" si="300"/>
        <v>1.0349168487901494</v>
      </c>
      <c r="Q166" s="157">
        <f t="shared" si="300"/>
        <v>0.79187323021655986</v>
      </c>
    </row>
    <row r="167" spans="1:17" ht="12" customHeight="1" x14ac:dyDescent="0.25">
      <c r="A167" s="167" t="s">
        <v>144</v>
      </c>
      <c r="B167" s="132">
        <v>1.8839009042358565</v>
      </c>
      <c r="C167" s="132">
        <v>2.0297935187906986</v>
      </c>
      <c r="D167" s="132">
        <v>2.0782001771212228</v>
      </c>
      <c r="E167" s="132">
        <v>2.1140803494332037</v>
      </c>
      <c r="F167" s="132">
        <v>2.17411677590361</v>
      </c>
      <c r="G167" s="132">
        <v>2.2199191971808578</v>
      </c>
      <c r="H167" s="132">
        <v>2.2016319989618451</v>
      </c>
      <c r="I167" s="132">
        <v>2.215703597424389</v>
      </c>
      <c r="J167" s="132">
        <v>2.4901415709527637</v>
      </c>
      <c r="K167" s="132">
        <v>2.5804257979153573</v>
      </c>
      <c r="L167" s="132">
        <v>2.4770428346447644</v>
      </c>
      <c r="M167" s="132">
        <v>1.9457288419299781</v>
      </c>
      <c r="N167" s="132">
        <v>1.3595209080442059</v>
      </c>
      <c r="O167" s="132">
        <v>1.081166031383215</v>
      </c>
      <c r="P167" s="132">
        <v>1.0108730648937012</v>
      </c>
      <c r="Q167" s="132">
        <v>0.77206370104501054</v>
      </c>
    </row>
    <row r="168" spans="1:17" ht="12" customHeight="1" x14ac:dyDescent="0.25">
      <c r="A168" s="167" t="s">
        <v>143</v>
      </c>
      <c r="B168" s="132">
        <f t="shared" ref="B168" si="301">SUM(B169:B170)</f>
        <v>1.4368735710273625E-2</v>
      </c>
      <c r="C168" s="132">
        <f t="shared" ref="C168" si="302">SUM(C169:C170)</f>
        <v>1.5827391322991907E-2</v>
      </c>
      <c r="D168" s="132">
        <f t="shared" ref="D168" si="303">SUM(D169:D170)</f>
        <v>1.5668969589406369E-2</v>
      </c>
      <c r="E168" s="132">
        <f t="shared" ref="E168" si="304">SUM(E169:E170)</f>
        <v>1.5515353637471141E-2</v>
      </c>
      <c r="F168" s="132">
        <f t="shared" ref="F168" si="305">SUM(F169:F170)</f>
        <v>1.6164436995565187E-2</v>
      </c>
      <c r="G168" s="132">
        <f t="shared" ref="G168" si="306">SUM(G169:G170)</f>
        <v>1.9264867279672231E-2</v>
      </c>
      <c r="H168" s="132">
        <f t="shared" ref="H168" si="307">SUM(H169:H170)</f>
        <v>2.3863534312312067E-2</v>
      </c>
      <c r="I168" s="132">
        <f t="shared" ref="I168" si="308">SUM(I169:I170)</f>
        <v>2.3728394706172742E-2</v>
      </c>
      <c r="J168" s="132">
        <f t="shared" ref="J168" si="309">SUM(J169:J170)</f>
        <v>3.5287170617070422E-2</v>
      </c>
      <c r="K168" s="132">
        <f t="shared" ref="K168" si="310">SUM(K169:K170)</f>
        <v>3.6456917585778521E-2</v>
      </c>
      <c r="L168" s="132">
        <f t="shared" ref="L168" si="311">SUM(L169:L170)</f>
        <v>4.0547338096277856E-2</v>
      </c>
      <c r="M168" s="132">
        <f t="shared" ref="M168" si="312">SUM(M169:M170)</f>
        <v>3.4791177968283786E-2</v>
      </c>
      <c r="N168" s="132">
        <f t="shared" ref="N168" si="313">SUM(N169:N170)</f>
        <v>2.6380050593628579E-2</v>
      </c>
      <c r="O168" s="132">
        <f t="shared" ref="O168" si="314">SUM(O169:O170)</f>
        <v>2.3334518662946734E-2</v>
      </c>
      <c r="P168" s="132">
        <f t="shared" ref="P168" si="315">SUM(P169:P170)</f>
        <v>2.4043783896448335E-2</v>
      </c>
      <c r="Q168" s="132">
        <f t="shared" ref="Q168" si="316">SUM(Q169:Q170)</f>
        <v>1.9809529171549368E-2</v>
      </c>
    </row>
    <row r="169" spans="1:17" ht="12" customHeight="1" x14ac:dyDescent="0.25">
      <c r="A169" s="166" t="s">
        <v>57</v>
      </c>
      <c r="B169" s="165">
        <v>1.4368735710273625E-2</v>
      </c>
      <c r="C169" s="165">
        <v>1.5827391322991907E-2</v>
      </c>
      <c r="D169" s="165">
        <v>1.5668969589406369E-2</v>
      </c>
      <c r="E169" s="165">
        <v>1.5515353637471141E-2</v>
      </c>
      <c r="F169" s="165">
        <v>1.6164436995565187E-2</v>
      </c>
      <c r="G169" s="165">
        <v>1.9264867279672231E-2</v>
      </c>
      <c r="H169" s="165">
        <v>2.3863534312312067E-2</v>
      </c>
      <c r="I169" s="165">
        <v>2.3728394706172742E-2</v>
      </c>
      <c r="J169" s="165">
        <v>3.5287170617070422E-2</v>
      </c>
      <c r="K169" s="165">
        <v>3.6456917585778521E-2</v>
      </c>
      <c r="L169" s="165">
        <v>4.0547338096277856E-2</v>
      </c>
      <c r="M169" s="165">
        <v>3.4791177968283786E-2</v>
      </c>
      <c r="N169" s="165">
        <v>2.6380050593628579E-2</v>
      </c>
      <c r="O169" s="165">
        <v>2.3334518662946734E-2</v>
      </c>
      <c r="P169" s="165">
        <v>2.4043783896448335E-2</v>
      </c>
      <c r="Q169" s="165">
        <v>1.9809529171549368E-2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0.78210985326974936</v>
      </c>
      <c r="C175" s="157">
        <f t="shared" ref="C175:Q175" si="333">SUM(C176:C177)</f>
        <v>1.5759392285431779</v>
      </c>
      <c r="D175" s="157">
        <f t="shared" si="333"/>
        <v>1.5206398798173346</v>
      </c>
      <c r="E175" s="157">
        <f t="shared" si="333"/>
        <v>1.8498679143586463</v>
      </c>
      <c r="F175" s="157">
        <f t="shared" si="333"/>
        <v>1.3936255608394059</v>
      </c>
      <c r="G175" s="157">
        <f t="shared" si="333"/>
        <v>1.7568614932229578</v>
      </c>
      <c r="H175" s="157">
        <f t="shared" si="333"/>
        <v>0.57733970589391759</v>
      </c>
      <c r="I175" s="157">
        <f t="shared" si="333"/>
        <v>0.91202164493413529</v>
      </c>
      <c r="J175" s="157">
        <f t="shared" si="333"/>
        <v>1.4578088681422805</v>
      </c>
      <c r="K175" s="157">
        <f t="shared" si="333"/>
        <v>1.6584604985237053</v>
      </c>
      <c r="L175" s="157">
        <f t="shared" si="333"/>
        <v>1.0221735864466714</v>
      </c>
      <c r="M175" s="157">
        <f t="shared" si="333"/>
        <v>0.79612557739559886</v>
      </c>
      <c r="N175" s="157">
        <f t="shared" si="333"/>
        <v>0.56849619879983415</v>
      </c>
      <c r="O175" s="157">
        <f t="shared" si="333"/>
        <v>0.83054214840469587</v>
      </c>
      <c r="P175" s="157">
        <f t="shared" si="333"/>
        <v>0.8132956610423473</v>
      </c>
      <c r="Q175" s="157">
        <f t="shared" si="333"/>
        <v>1.0534057216902044</v>
      </c>
    </row>
    <row r="176" spans="1:17" ht="12" customHeight="1" x14ac:dyDescent="0.25">
      <c r="A176" s="23" t="s">
        <v>57</v>
      </c>
      <c r="B176" s="156">
        <v>0.78210985326974936</v>
      </c>
      <c r="C176" s="156">
        <v>1.5759392285431779</v>
      </c>
      <c r="D176" s="156">
        <v>1.5206398798173346</v>
      </c>
      <c r="E176" s="156">
        <v>1.8498679143586463</v>
      </c>
      <c r="F176" s="156">
        <v>1.3936255608394059</v>
      </c>
      <c r="G176" s="156">
        <v>1.7568614932229578</v>
      </c>
      <c r="H176" s="156">
        <v>0.57733970589391759</v>
      </c>
      <c r="I176" s="156">
        <v>0.91202164493413529</v>
      </c>
      <c r="J176" s="156">
        <v>1.4578088681422805</v>
      </c>
      <c r="K176" s="156">
        <v>1.6584604985237053</v>
      </c>
      <c r="L176" s="156">
        <v>1.0221735864466714</v>
      </c>
      <c r="M176" s="156">
        <v>0.79612557739559886</v>
      </c>
      <c r="N176" s="156">
        <v>0.56849619879983415</v>
      </c>
      <c r="O176" s="156">
        <v>0.83054214840469587</v>
      </c>
      <c r="P176" s="156">
        <v>0.8132956610423473</v>
      </c>
      <c r="Q176" s="156">
        <v>1.0534057216902044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27023.042497869665</v>
      </c>
      <c r="C3" s="168">
        <f t="shared" ref="C3:Q3" si="0">SUM(C4,C7,C9,C19)</f>
        <v>29994.205819257179</v>
      </c>
      <c r="D3" s="168">
        <f t="shared" si="0"/>
        <v>29619.080654092832</v>
      </c>
      <c r="E3" s="168">
        <f t="shared" si="0"/>
        <v>30614.228945708972</v>
      </c>
      <c r="F3" s="168">
        <f t="shared" si="0"/>
        <v>28558.54344099433</v>
      </c>
      <c r="G3" s="168">
        <f t="shared" si="0"/>
        <v>28124.69889450659</v>
      </c>
      <c r="H3" s="168">
        <f t="shared" si="0"/>
        <v>28316.613235053715</v>
      </c>
      <c r="I3" s="168">
        <f t="shared" si="0"/>
        <v>28271.503811545528</v>
      </c>
      <c r="J3" s="168">
        <f t="shared" si="0"/>
        <v>27340.007158537108</v>
      </c>
      <c r="K3" s="168">
        <f t="shared" si="0"/>
        <v>28623.720540384158</v>
      </c>
      <c r="L3" s="168">
        <f t="shared" si="0"/>
        <v>31901.286030980646</v>
      </c>
      <c r="M3" s="168">
        <f t="shared" si="0"/>
        <v>27410.034207653302</v>
      </c>
      <c r="N3" s="168">
        <f t="shared" si="0"/>
        <v>29978.758314439092</v>
      </c>
      <c r="O3" s="168">
        <f t="shared" si="0"/>
        <v>28329.644567303796</v>
      </c>
      <c r="P3" s="168">
        <f t="shared" si="0"/>
        <v>28286.559332726356</v>
      </c>
      <c r="Q3" s="168">
        <f t="shared" si="0"/>
        <v>27466.671907791988</v>
      </c>
    </row>
    <row r="4" spans="1:17" ht="12.95" customHeight="1" x14ac:dyDescent="0.25">
      <c r="A4" s="158" t="s">
        <v>65</v>
      </c>
      <c r="B4" s="157">
        <f t="shared" ref="B4" si="1">SUM(B5:B6)</f>
        <v>22740.02483544869</v>
      </c>
      <c r="C4" s="157">
        <f t="shared" ref="C4:Q4" si="2">SUM(C5:C6)</f>
        <v>25775.773240181279</v>
      </c>
      <c r="D4" s="157">
        <f t="shared" si="2"/>
        <v>25411.777079404063</v>
      </c>
      <c r="E4" s="157">
        <f t="shared" si="2"/>
        <v>26508.290514489727</v>
      </c>
      <c r="F4" s="157">
        <f t="shared" si="2"/>
        <v>24461.619684677928</v>
      </c>
      <c r="G4" s="157">
        <f t="shared" si="2"/>
        <v>23962.621997958067</v>
      </c>
      <c r="H4" s="157">
        <f t="shared" si="2"/>
        <v>24106.152337652176</v>
      </c>
      <c r="I4" s="157">
        <f t="shared" si="2"/>
        <v>24150.01050452633</v>
      </c>
      <c r="J4" s="157">
        <f t="shared" si="2"/>
        <v>23128.13876350642</v>
      </c>
      <c r="K4" s="157">
        <f t="shared" si="2"/>
        <v>24143.436394137269</v>
      </c>
      <c r="L4" s="157">
        <f t="shared" si="2"/>
        <v>27205.676620981503</v>
      </c>
      <c r="M4" s="157">
        <f t="shared" si="2"/>
        <v>22681.629197010774</v>
      </c>
      <c r="N4" s="157">
        <f t="shared" si="2"/>
        <v>25054.686027453132</v>
      </c>
      <c r="O4" s="157">
        <f t="shared" si="2"/>
        <v>23426.006886324405</v>
      </c>
      <c r="P4" s="157">
        <f t="shared" si="2"/>
        <v>23406.803729643005</v>
      </c>
      <c r="Q4" s="157">
        <f t="shared" si="2"/>
        <v>22672.840802067953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22596.849531217751</v>
      </c>
      <c r="C5" s="156">
        <f>IF(RES_hhdet_fec!C5=0,0,RES_hhdet_fec!C5/0.086*1000000/RES_hhdet_num!C$3)</f>
        <v>25667.555164290556</v>
      </c>
      <c r="D5" s="156">
        <f>IF(RES_hhdet_fec!D5=0,0,RES_hhdet_fec!D5/0.086*1000000/RES_hhdet_num!D$3)</f>
        <v>25303.003057004131</v>
      </c>
      <c r="E5" s="156">
        <f>IF(RES_hhdet_fec!E5=0,0,RES_hhdet_fec!E5/0.086*1000000/RES_hhdet_num!E$3)</f>
        <v>26396.613222363216</v>
      </c>
      <c r="F5" s="156">
        <f>IF(RES_hhdet_fec!F5=0,0,RES_hhdet_fec!F5/0.086*1000000/RES_hhdet_num!F$3)</f>
        <v>24354.60101603467</v>
      </c>
      <c r="G5" s="156">
        <f>IF(RES_hhdet_fec!G5=0,0,RES_hhdet_fec!G5/0.086*1000000/RES_hhdet_num!G$3)</f>
        <v>23837.856546793413</v>
      </c>
      <c r="H5" s="156">
        <f>IF(RES_hhdet_fec!H5=0,0,RES_hhdet_fec!H5/0.086*1000000/RES_hhdet_num!H$3)</f>
        <v>23978.470984195021</v>
      </c>
      <c r="I5" s="156">
        <f>IF(RES_hhdet_fec!I5=0,0,RES_hhdet_fec!I5/0.086*1000000/RES_hhdet_num!I$3)</f>
        <v>24059.651588721361</v>
      </c>
      <c r="J5" s="156">
        <f>IF(RES_hhdet_fec!J5=0,0,RES_hhdet_fec!J5/0.086*1000000/RES_hhdet_num!J$3)</f>
        <v>23036.918999084908</v>
      </c>
      <c r="K5" s="156">
        <f>IF(RES_hhdet_fec!K5=0,0,RES_hhdet_fec!K5/0.086*1000000/RES_hhdet_num!K$3)</f>
        <v>23988.395408792043</v>
      </c>
      <c r="L5" s="156">
        <f>IF(RES_hhdet_fec!L5=0,0,RES_hhdet_fec!L5/0.086*1000000/RES_hhdet_num!L$3)</f>
        <v>27015.657110311797</v>
      </c>
      <c r="M5" s="156">
        <f>IF(RES_hhdet_fec!M5=0,0,RES_hhdet_fec!M5/0.086*1000000/RES_hhdet_num!M$3)</f>
        <v>22489.347294260348</v>
      </c>
      <c r="N5" s="156">
        <f>IF(RES_hhdet_fec!N5=0,0,RES_hhdet_fec!N5/0.086*1000000/RES_hhdet_num!N$3)</f>
        <v>24828.344013153961</v>
      </c>
      <c r="O5" s="156">
        <f>IF(RES_hhdet_fec!O5=0,0,RES_hhdet_fec!O5/0.086*1000000/RES_hhdet_num!O$3)</f>
        <v>23225.748958524917</v>
      </c>
      <c r="P5" s="156">
        <f>IF(RES_hhdet_fec!P5=0,0,RES_hhdet_fec!P5/0.086*1000000/RES_hhdet_num!P$3)</f>
        <v>23227.108745242542</v>
      </c>
      <c r="Q5" s="156">
        <f>IF(RES_hhdet_fec!Q5=0,0,RES_hhdet_fec!Q5/0.086*1000000/RES_hhdet_num!Q$3)</f>
        <v>22474.065267694572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143.17530423093964</v>
      </c>
      <c r="C6" s="156">
        <f>IF(RES_hhdet_fec!C6=0,0,RES_hhdet_fec!C6/0.086*1000000/RES_hhdet_num!C$3)</f>
        <v>108.2180758907233</v>
      </c>
      <c r="D6" s="156">
        <f>IF(RES_hhdet_fec!D6=0,0,RES_hhdet_fec!D6/0.086*1000000/RES_hhdet_num!D$3)</f>
        <v>108.77402239993179</v>
      </c>
      <c r="E6" s="156">
        <f>IF(RES_hhdet_fec!E6=0,0,RES_hhdet_fec!E6/0.086*1000000/RES_hhdet_num!E$3)</f>
        <v>111.67729212650946</v>
      </c>
      <c r="F6" s="156">
        <f>IF(RES_hhdet_fec!F6=0,0,RES_hhdet_fec!F6/0.086*1000000/RES_hhdet_num!F$3)</f>
        <v>107.01866864325852</v>
      </c>
      <c r="G6" s="156">
        <f>IF(RES_hhdet_fec!G6=0,0,RES_hhdet_fec!G6/0.086*1000000/RES_hhdet_num!G$3)</f>
        <v>124.76545116465383</v>
      </c>
      <c r="H6" s="156">
        <f>IF(RES_hhdet_fec!H6=0,0,RES_hhdet_fec!H6/0.086*1000000/RES_hhdet_num!H$3)</f>
        <v>127.68135345715744</v>
      </c>
      <c r="I6" s="156">
        <f>IF(RES_hhdet_fec!I6=0,0,RES_hhdet_fec!I6/0.086*1000000/RES_hhdet_num!I$3)</f>
        <v>90.358915804968973</v>
      </c>
      <c r="J6" s="156">
        <f>IF(RES_hhdet_fec!J6=0,0,RES_hhdet_fec!J6/0.086*1000000/RES_hhdet_num!J$3)</f>
        <v>91.219764421511584</v>
      </c>
      <c r="K6" s="156">
        <f>IF(RES_hhdet_fec!K6=0,0,RES_hhdet_fec!K6/0.086*1000000/RES_hhdet_num!K$3)</f>
        <v>155.04098534522461</v>
      </c>
      <c r="L6" s="156">
        <f>IF(RES_hhdet_fec!L6=0,0,RES_hhdet_fec!L6/0.086*1000000/RES_hhdet_num!L$3)</f>
        <v>190.01951066970562</v>
      </c>
      <c r="M6" s="156">
        <f>IF(RES_hhdet_fec!M6=0,0,RES_hhdet_fec!M6/0.086*1000000/RES_hhdet_num!M$3)</f>
        <v>192.28190275042766</v>
      </c>
      <c r="N6" s="156">
        <f>IF(RES_hhdet_fec!N6=0,0,RES_hhdet_fec!N6/0.086*1000000/RES_hhdet_num!N$3)</f>
        <v>226.34201429916928</v>
      </c>
      <c r="O6" s="156">
        <f>IF(RES_hhdet_fec!O6=0,0,RES_hhdet_fec!O6/0.086*1000000/RES_hhdet_num!O$3)</f>
        <v>200.25792779948983</v>
      </c>
      <c r="P6" s="156">
        <f>IF(RES_hhdet_fec!P6=0,0,RES_hhdet_fec!P6/0.086*1000000/RES_hhdet_num!P$3)</f>
        <v>179.69498440046226</v>
      </c>
      <c r="Q6" s="156">
        <f>IF(RES_hhdet_fec!Q6=0,0,RES_hhdet_fec!Q6/0.086*1000000/RES_hhdet_num!Q$3)</f>
        <v>198.77553437337932</v>
      </c>
    </row>
    <row r="7" spans="1:17" ht="12.95" customHeight="1" x14ac:dyDescent="0.25">
      <c r="A7" s="158" t="s">
        <v>112</v>
      </c>
      <c r="B7" s="157">
        <f t="shared" ref="B7:Q7" si="3">B8</f>
        <v>16.522451478495519</v>
      </c>
      <c r="C7" s="157">
        <f t="shared" si="3"/>
        <v>17.00712512125984</v>
      </c>
      <c r="D7" s="157">
        <f t="shared" si="3"/>
        <v>17.112893578492727</v>
      </c>
      <c r="E7" s="157">
        <f t="shared" si="3"/>
        <v>16.788480406039536</v>
      </c>
      <c r="F7" s="157">
        <f t="shared" si="3"/>
        <v>16.262657980267146</v>
      </c>
      <c r="G7" s="157">
        <f t="shared" si="3"/>
        <v>16.08328900731307</v>
      </c>
      <c r="H7" s="157">
        <f t="shared" si="3"/>
        <v>16.734000438109035</v>
      </c>
      <c r="I7" s="157">
        <f t="shared" si="3"/>
        <v>17.777434564717591</v>
      </c>
      <c r="J7" s="157">
        <f t="shared" si="3"/>
        <v>18.61421256343753</v>
      </c>
      <c r="K7" s="157">
        <f t="shared" si="3"/>
        <v>17.959155170279764</v>
      </c>
      <c r="L7" s="157">
        <f t="shared" si="3"/>
        <v>18.365648287442227</v>
      </c>
      <c r="M7" s="157">
        <f t="shared" si="3"/>
        <v>19.719912104490916</v>
      </c>
      <c r="N7" s="157">
        <f t="shared" si="3"/>
        <v>19.202253087451194</v>
      </c>
      <c r="O7" s="157">
        <f t="shared" si="3"/>
        <v>19.467282934488154</v>
      </c>
      <c r="P7" s="157">
        <f t="shared" si="3"/>
        <v>17.808158863328064</v>
      </c>
      <c r="Q7" s="157">
        <f t="shared" si="3"/>
        <v>17.306261973756961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16.522451478495519</v>
      </c>
      <c r="C8" s="156">
        <f>IF(RES_hhdet_fec!C8=0,0,RES_hhdet_fec!C8/0.086*1000000/RES_hhdet_num!C$3)</f>
        <v>17.00712512125984</v>
      </c>
      <c r="D8" s="156">
        <f>IF(RES_hhdet_fec!D8=0,0,RES_hhdet_fec!D8/0.086*1000000/RES_hhdet_num!D$3)</f>
        <v>17.112893578492727</v>
      </c>
      <c r="E8" s="156">
        <f>IF(RES_hhdet_fec!E8=0,0,RES_hhdet_fec!E8/0.086*1000000/RES_hhdet_num!E$3)</f>
        <v>16.788480406039536</v>
      </c>
      <c r="F8" s="156">
        <f>IF(RES_hhdet_fec!F8=0,0,RES_hhdet_fec!F8/0.086*1000000/RES_hhdet_num!F$3)</f>
        <v>16.262657980267146</v>
      </c>
      <c r="G8" s="156">
        <f>IF(RES_hhdet_fec!G8=0,0,RES_hhdet_fec!G8/0.086*1000000/RES_hhdet_num!G$3)</f>
        <v>16.08328900731307</v>
      </c>
      <c r="H8" s="156">
        <f>IF(RES_hhdet_fec!H8=0,0,RES_hhdet_fec!H8/0.086*1000000/RES_hhdet_num!H$3)</f>
        <v>16.734000438109035</v>
      </c>
      <c r="I8" s="156">
        <f>IF(RES_hhdet_fec!I8=0,0,RES_hhdet_fec!I8/0.086*1000000/RES_hhdet_num!I$3)</f>
        <v>17.777434564717591</v>
      </c>
      <c r="J8" s="156">
        <f>IF(RES_hhdet_fec!J8=0,0,RES_hhdet_fec!J8/0.086*1000000/RES_hhdet_num!J$3)</f>
        <v>18.61421256343753</v>
      </c>
      <c r="K8" s="156">
        <f>IF(RES_hhdet_fec!K8=0,0,RES_hhdet_fec!K8/0.086*1000000/RES_hhdet_num!K$3)</f>
        <v>17.959155170279764</v>
      </c>
      <c r="L8" s="156">
        <f>IF(RES_hhdet_fec!L8=0,0,RES_hhdet_fec!L8/0.086*1000000/RES_hhdet_num!L$3)</f>
        <v>18.365648287442227</v>
      </c>
      <c r="M8" s="156">
        <f>IF(RES_hhdet_fec!M8=0,0,RES_hhdet_fec!M8/0.086*1000000/RES_hhdet_num!M$3)</f>
        <v>19.719912104490916</v>
      </c>
      <c r="N8" s="156">
        <f>IF(RES_hhdet_fec!N8=0,0,RES_hhdet_fec!N8/0.086*1000000/RES_hhdet_num!N$3)</f>
        <v>19.202253087451194</v>
      </c>
      <c r="O8" s="156">
        <f>IF(RES_hhdet_fec!O8=0,0,RES_hhdet_fec!O8/0.086*1000000/RES_hhdet_num!O$3)</f>
        <v>19.467282934488154</v>
      </c>
      <c r="P8" s="156">
        <f>IF(RES_hhdet_fec!P8=0,0,RES_hhdet_fec!P8/0.086*1000000/RES_hhdet_num!P$3)</f>
        <v>17.808158863328064</v>
      </c>
      <c r="Q8" s="156">
        <f>IF(RES_hhdet_fec!Q8=0,0,RES_hhdet_fec!Q8/0.086*1000000/RES_hhdet_num!Q$3)</f>
        <v>17.306261973756961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3389.8607582094719</v>
      </c>
      <c r="C9" s="157">
        <f>IF(RES_hhdet_fec!C9=0,0,RES_hhdet_fec!C9/0.086*1000000/RES_hhdet_num!C$3)</f>
        <v>3330.7263769432975</v>
      </c>
      <c r="D9" s="157">
        <f>IF(RES_hhdet_fec!D9=0,0,RES_hhdet_fec!D9/0.086*1000000/RES_hhdet_num!D$3)</f>
        <v>3317.1598780123495</v>
      </c>
      <c r="E9" s="157">
        <f>IF(RES_hhdet_fec!E9=0,0,RES_hhdet_fec!E9/0.086*1000000/RES_hhdet_num!E$3)</f>
        <v>3211.4337731437345</v>
      </c>
      <c r="F9" s="157">
        <f>IF(RES_hhdet_fec!F9=0,0,RES_hhdet_fec!F9/0.086*1000000/RES_hhdet_num!F$3)</f>
        <v>3205.7605919395351</v>
      </c>
      <c r="G9" s="157">
        <f>IF(RES_hhdet_fec!G9=0,0,RES_hhdet_fec!G9/0.086*1000000/RES_hhdet_num!G$3)</f>
        <v>3252.3821027299614</v>
      </c>
      <c r="H9" s="157">
        <f>IF(RES_hhdet_fec!H9=0,0,RES_hhdet_fec!H9/0.086*1000000/RES_hhdet_num!H$3)</f>
        <v>3286.5463876101685</v>
      </c>
      <c r="I9" s="157">
        <f>IF(RES_hhdet_fec!I9=0,0,RES_hhdet_fec!I9/0.086*1000000/RES_hhdet_num!I$3)</f>
        <v>3197.0677271433201</v>
      </c>
      <c r="J9" s="157">
        <f>IF(RES_hhdet_fec!J9=0,0,RES_hhdet_fec!J9/0.086*1000000/RES_hhdet_num!J$3)</f>
        <v>3267.5938041991371</v>
      </c>
      <c r="K9" s="157">
        <f>IF(RES_hhdet_fec!K9=0,0,RES_hhdet_fec!K9/0.086*1000000/RES_hhdet_num!K$3)</f>
        <v>3469.8418509199082</v>
      </c>
      <c r="L9" s="157">
        <f>IF(RES_hhdet_fec!L9=0,0,RES_hhdet_fec!L9/0.086*1000000/RES_hhdet_num!L$3)</f>
        <v>3625.450098031436</v>
      </c>
      <c r="M9" s="157">
        <f>IF(RES_hhdet_fec!M9=0,0,RES_hhdet_fec!M9/0.086*1000000/RES_hhdet_num!M$3)</f>
        <v>3644.9243270012116</v>
      </c>
      <c r="N9" s="157">
        <f>IF(RES_hhdet_fec!N9=0,0,RES_hhdet_fec!N9/0.086*1000000/RES_hhdet_num!N$3)</f>
        <v>3788.0775520879529</v>
      </c>
      <c r="O9" s="157">
        <f>IF(RES_hhdet_fec!O9=0,0,RES_hhdet_fec!O9/0.086*1000000/RES_hhdet_num!O$3)</f>
        <v>3774.5758189957123</v>
      </c>
      <c r="P9" s="157">
        <f>IF(RES_hhdet_fec!P9=0,0,RES_hhdet_fec!P9/0.086*1000000/RES_hhdet_num!P$3)</f>
        <v>3760.6376381627833</v>
      </c>
      <c r="Q9" s="157">
        <f>IF(RES_hhdet_fec!Q9=0,0,RES_hhdet_fec!Q9/0.086*1000000/RES_hhdet_num!Q$3)</f>
        <v>3686.1891317368172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4133.4919855254138</v>
      </c>
      <c r="C11" s="132">
        <f>IF(RES_hhdet_fec!C11=0,0,RES_hhdet_fec!C11/0.086*1000000/RES_hhdet_num!C11)</f>
        <v>4073.8328306268454</v>
      </c>
      <c r="D11" s="132">
        <f>IF(RES_hhdet_fec!D11=0,0,RES_hhdet_fec!D11/0.086*1000000/RES_hhdet_num!D11)</f>
        <v>4033.0564546470073</v>
      </c>
      <c r="E11" s="132">
        <f>IF(RES_hhdet_fec!E11=0,0,RES_hhdet_fec!E11/0.086*1000000/RES_hhdet_num!E11)</f>
        <v>3993.5170450545174</v>
      </c>
      <c r="F11" s="132">
        <f>IF(RES_hhdet_fec!F11=0,0,RES_hhdet_fec!F11/0.086*1000000/RES_hhdet_num!F11)</f>
        <v>3952.5561817759799</v>
      </c>
      <c r="G11" s="132">
        <f>IF(RES_hhdet_fec!G11=0,0,RES_hhdet_fec!G11/0.086*1000000/RES_hhdet_num!G11)</f>
        <v>3925.5656454481818</v>
      </c>
      <c r="H11" s="132">
        <f>IF(RES_hhdet_fec!H11=0,0,RES_hhdet_fec!H11/0.086*1000000/RES_hhdet_num!H11)</f>
        <v>3890.1018778044181</v>
      </c>
      <c r="I11" s="132">
        <f>IF(RES_hhdet_fec!I11=0,0,RES_hhdet_fec!I11/0.086*1000000/RES_hhdet_num!I11)</f>
        <v>3863.7790759557492</v>
      </c>
      <c r="J11" s="132">
        <f>IF(RES_hhdet_fec!J11=0,0,RES_hhdet_fec!J11/0.086*1000000/RES_hhdet_num!J11)</f>
        <v>3834.8800833760265</v>
      </c>
      <c r="K11" s="132">
        <f>IF(RES_hhdet_fec!K11=0,0,RES_hhdet_fec!K11/0.086*1000000/RES_hhdet_num!K11)</f>
        <v>3793.4079770483067</v>
      </c>
      <c r="L11" s="132">
        <f>IF(RES_hhdet_fec!L11=0,0,RES_hhdet_fec!L11/0.086*1000000/RES_hhdet_num!L11)</f>
        <v>3741.3982893427287</v>
      </c>
      <c r="M11" s="132">
        <f>IF(RES_hhdet_fec!M11=0,0,RES_hhdet_fec!M11/0.086*1000000/RES_hhdet_num!M11)</f>
        <v>3780.9774242206386</v>
      </c>
      <c r="N11" s="132">
        <f>IF(RES_hhdet_fec!N11=0,0,RES_hhdet_fec!N11/0.086*1000000/RES_hhdet_num!N11)</f>
        <v>3794.4092613714197</v>
      </c>
      <c r="O11" s="132">
        <f>IF(RES_hhdet_fec!O11=0,0,RES_hhdet_fec!O11/0.086*1000000/RES_hhdet_num!O11)</f>
        <v>3803.8646614704758</v>
      </c>
      <c r="P11" s="132">
        <f>IF(RES_hhdet_fec!P11=0,0,RES_hhdet_fec!P11/0.086*1000000/RES_hhdet_num!P11)</f>
        <v>3793.0501663087639</v>
      </c>
      <c r="Q11" s="132">
        <f>IF(RES_hhdet_fec!Q11=0,0,RES_hhdet_fec!Q11/0.086*1000000/RES_hhdet_num!Q11)</f>
        <v>3726.0464964662092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3386.3089145490076</v>
      </c>
      <c r="C15" s="162">
        <f>IF(RES_hhdet_fec!C15=0,0,RES_hhdet_fec!C15/0.086*1000000/RES_hhdet_num!C15)</f>
        <v>3327.3449912758879</v>
      </c>
      <c r="D15" s="162">
        <f>IF(RES_hhdet_fec!D15=0,0,RES_hhdet_fec!D15/0.086*1000000/RES_hhdet_num!D15)</f>
        <v>3314.0633172395787</v>
      </c>
      <c r="E15" s="162">
        <f>IF(RES_hhdet_fec!E15=0,0,RES_hhdet_fec!E15/0.086*1000000/RES_hhdet_num!E15)</f>
        <v>3208.0778412509585</v>
      </c>
      <c r="F15" s="162">
        <f>IF(RES_hhdet_fec!F15=0,0,RES_hhdet_fec!F15/0.086*1000000/RES_hhdet_num!F15)</f>
        <v>3202.7286146876909</v>
      </c>
      <c r="G15" s="162">
        <f>IF(RES_hhdet_fec!G15=0,0,RES_hhdet_fec!G15/0.086*1000000/RES_hhdet_num!G15)</f>
        <v>3250.0692332198623</v>
      </c>
      <c r="H15" s="162">
        <f>IF(RES_hhdet_fec!H15=0,0,RES_hhdet_fec!H15/0.086*1000000/RES_hhdet_num!H15)</f>
        <v>3284.9366028716227</v>
      </c>
      <c r="I15" s="162">
        <f>IF(RES_hhdet_fec!I15=0,0,RES_hhdet_fec!I15/0.086*1000000/RES_hhdet_num!I15)</f>
        <v>3195.2307364342787</v>
      </c>
      <c r="J15" s="162">
        <f>IF(RES_hhdet_fec!J15=0,0,RES_hhdet_fec!J15/0.086*1000000/RES_hhdet_num!J15)</f>
        <v>3266.6750286603688</v>
      </c>
      <c r="K15" s="162">
        <f>IF(RES_hhdet_fec!K15=0,0,RES_hhdet_fec!K15/0.086*1000000/RES_hhdet_num!K15)</f>
        <v>3470.3603296626366</v>
      </c>
      <c r="L15" s="162">
        <f>IF(RES_hhdet_fec!L15=0,0,RES_hhdet_fec!L15/0.086*1000000/RES_hhdet_num!L15)</f>
        <v>3627.3465071417063</v>
      </c>
      <c r="M15" s="162">
        <f>IF(RES_hhdet_fec!M15=0,0,RES_hhdet_fec!M15/0.086*1000000/RES_hhdet_num!M15)</f>
        <v>3647.0859034334999</v>
      </c>
      <c r="N15" s="162">
        <f>IF(RES_hhdet_fec!N15=0,0,RES_hhdet_fec!N15/0.086*1000000/RES_hhdet_num!N15)</f>
        <v>3791.1734595591452</v>
      </c>
      <c r="O15" s="162">
        <f>IF(RES_hhdet_fec!O15=0,0,RES_hhdet_fec!O15/0.086*1000000/RES_hhdet_num!O15)</f>
        <v>3777.8727428505949</v>
      </c>
      <c r="P15" s="162">
        <f>IF(RES_hhdet_fec!P15=0,0,RES_hhdet_fec!P15/0.086*1000000/RES_hhdet_num!P15)</f>
        <v>3764.2908158823798</v>
      </c>
      <c r="Q15" s="162">
        <f>IF(RES_hhdet_fec!Q15=0,0,RES_hhdet_fec!Q15/0.086*1000000/RES_hhdet_num!Q15)</f>
        <v>3690.0308772132521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3286.070973116447</v>
      </c>
      <c r="C16" s="160">
        <f>IF(RES_hhdet_fec!C16=0,0,RES_hhdet_fec!C16/0.086*1000000/RES_hhdet_num!C16)</f>
        <v>3231.6486529218646</v>
      </c>
      <c r="D16" s="160">
        <f>IF(RES_hhdet_fec!D16=0,0,RES_hhdet_fec!D16/0.086*1000000/RES_hhdet_num!D16)</f>
        <v>3219.502020177737</v>
      </c>
      <c r="E16" s="160">
        <f>IF(RES_hhdet_fec!E16=0,0,RES_hhdet_fec!E16/0.086*1000000/RES_hhdet_num!E16)</f>
        <v>3124.0065965820982</v>
      </c>
      <c r="F16" s="160">
        <f>IF(RES_hhdet_fec!F16=0,0,RES_hhdet_fec!F16/0.086*1000000/RES_hhdet_num!F16)</f>
        <v>3118.9395233377263</v>
      </c>
      <c r="G16" s="160">
        <f>IF(RES_hhdet_fec!G16=0,0,RES_hhdet_fec!G16/0.086*1000000/RES_hhdet_num!G16)</f>
        <v>3161.6075673512387</v>
      </c>
      <c r="H16" s="160">
        <f>IF(RES_hhdet_fec!H16=0,0,RES_hhdet_fec!H16/0.086*1000000/RES_hhdet_num!H16)</f>
        <v>3192.6384936050472</v>
      </c>
      <c r="I16" s="160">
        <f>IF(RES_hhdet_fec!I16=0,0,RES_hhdet_fec!I16/0.086*1000000/RES_hhdet_num!I16)</f>
        <v>3112.9746973938063</v>
      </c>
      <c r="J16" s="160">
        <f>IF(RES_hhdet_fec!J16=0,0,RES_hhdet_fec!J16/0.086*1000000/RES_hhdet_num!J16)</f>
        <v>3176.5454153204855</v>
      </c>
      <c r="K16" s="160">
        <f>IF(RES_hhdet_fec!K16=0,0,RES_hhdet_fec!K16/0.086*1000000/RES_hhdet_num!K16)</f>
        <v>3359.0709091649328</v>
      </c>
      <c r="L16" s="160">
        <f>IF(RES_hhdet_fec!L16=0,0,RES_hhdet_fec!L16/0.086*1000000/RES_hhdet_num!L16)</f>
        <v>3498.9812967449084</v>
      </c>
      <c r="M16" s="160">
        <f>IF(RES_hhdet_fec!M16=0,0,RES_hhdet_fec!M16/0.086*1000000/RES_hhdet_num!M16)</f>
        <v>3515.8943509144447</v>
      </c>
      <c r="N16" s="160">
        <f>IF(RES_hhdet_fec!N16=0,0,RES_hhdet_fec!N16/0.086*1000000/RES_hhdet_num!N16)</f>
        <v>3644.8165625774777</v>
      </c>
      <c r="O16" s="160">
        <f>IF(RES_hhdet_fec!O16=0,0,RES_hhdet_fec!O16/0.086*1000000/RES_hhdet_num!O16)</f>
        <v>3632.6770665806621</v>
      </c>
      <c r="P16" s="160">
        <f>IF(RES_hhdet_fec!P16=0,0,RES_hhdet_fec!P16/0.086*1000000/RES_hhdet_num!P16)</f>
        <v>3619.4945839822972</v>
      </c>
      <c r="Q16" s="160">
        <f>IF(RES_hhdet_fec!Q16=0,0,RES_hhdet_fec!Q16/0.086*1000000/RES_hhdet_num!Q16)</f>
        <v>3548.634398352347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3047.6780230940649</v>
      </c>
      <c r="C17" s="156">
        <f>IF(RES_hhdet_fec!C17=0,0,RES_hhdet_fec!C17/0.086*1000000/RES_hhdet_num!C16)</f>
        <v>2994.610492148362</v>
      </c>
      <c r="D17" s="156">
        <f>IF(RES_hhdet_fec!D17=0,0,RES_hhdet_fec!D17/0.086*1000000/RES_hhdet_num!D16)</f>
        <v>2982.6569855156818</v>
      </c>
      <c r="E17" s="156">
        <f>IF(RES_hhdet_fec!E17=0,0,RES_hhdet_fec!E17/0.086*1000000/RES_hhdet_num!E16)</f>
        <v>2887.270057125811</v>
      </c>
      <c r="F17" s="156">
        <f>IF(RES_hhdet_fec!F17=0,0,RES_hhdet_fec!F17/0.086*1000000/RES_hhdet_num!F16)</f>
        <v>2882.4557532188701</v>
      </c>
      <c r="G17" s="156">
        <f>IF(RES_hhdet_fec!G17=0,0,RES_hhdet_fec!G17/0.086*1000000/RES_hhdet_num!G16)</f>
        <v>2925.0623098977503</v>
      </c>
      <c r="H17" s="156">
        <f>IF(RES_hhdet_fec!H17=0,0,RES_hhdet_fec!H17/0.086*1000000/RES_hhdet_num!H16)</f>
        <v>2956.442942584446</v>
      </c>
      <c r="I17" s="156">
        <f>IF(RES_hhdet_fec!I17=0,0,RES_hhdet_fec!I17/0.086*1000000/RES_hhdet_num!I16)</f>
        <v>2878.9028935272527</v>
      </c>
      <c r="J17" s="156">
        <f>IF(RES_hhdet_fec!J17=0,0,RES_hhdet_fec!J17/0.086*1000000/RES_hhdet_num!J16)</f>
        <v>2940.0075257943245</v>
      </c>
      <c r="K17" s="156">
        <f>IF(RES_hhdet_fec!K17=0,0,RES_hhdet_fec!K17/0.086*1000000/RES_hhdet_num!K16)</f>
        <v>3123.3242966964126</v>
      </c>
      <c r="L17" s="156">
        <f>IF(RES_hhdet_fec!L17=0,0,RES_hhdet_fec!L17/0.086*1000000/RES_hhdet_num!L16)</f>
        <v>3264.611856427467</v>
      </c>
      <c r="M17" s="156">
        <f>IF(RES_hhdet_fec!M17=0,0,RES_hhdet_fec!M17/0.086*1000000/RES_hhdet_num!M16)</f>
        <v>3282.3773130901245</v>
      </c>
      <c r="N17" s="156">
        <f>IF(RES_hhdet_fec!N17=0,0,RES_hhdet_fec!N17/0.086*1000000/RES_hhdet_num!N16)</f>
        <v>3412.0561136032179</v>
      </c>
      <c r="O17" s="156">
        <f>IF(RES_hhdet_fec!O17=0,0,RES_hhdet_fec!O17/0.086*1000000/RES_hhdet_num!O16)</f>
        <v>3400.0854685654922</v>
      </c>
      <c r="P17" s="156">
        <f>IF(RES_hhdet_fec!P17=0,0,RES_hhdet_fec!P17/0.086*1000000/RES_hhdet_num!P16)</f>
        <v>3387.8617342940984</v>
      </c>
      <c r="Q17" s="156">
        <f>IF(RES_hhdet_fec!Q17=0,0,RES_hhdet_fec!Q17/0.086*1000000/RES_hhdet_num!Q16)</f>
        <v>3321.027789491875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238.39295002238174</v>
      </c>
      <c r="C18" s="156">
        <f>IF(RES_hhdet_fec!C18=0,0,RES_hhdet_fec!C18/0.086*1000000/RES_hhdet_num!C16)</f>
        <v>237.03816077350302</v>
      </c>
      <c r="D18" s="156">
        <f>IF(RES_hhdet_fec!D18=0,0,RES_hhdet_fec!D18/0.086*1000000/RES_hhdet_num!D16)</f>
        <v>236.8450346620553</v>
      </c>
      <c r="E18" s="156">
        <f>IF(RES_hhdet_fec!E18=0,0,RES_hhdet_fec!E18/0.086*1000000/RES_hhdet_num!E16)</f>
        <v>236.73653945628715</v>
      </c>
      <c r="F18" s="156">
        <f>IF(RES_hhdet_fec!F18=0,0,RES_hhdet_fec!F18/0.086*1000000/RES_hhdet_num!F16)</f>
        <v>236.48377011885674</v>
      </c>
      <c r="G18" s="156">
        <f>IF(RES_hhdet_fec!G18=0,0,RES_hhdet_fec!G18/0.086*1000000/RES_hhdet_num!G16)</f>
        <v>236.54525745348852</v>
      </c>
      <c r="H18" s="156">
        <f>IF(RES_hhdet_fec!H18=0,0,RES_hhdet_fec!H18/0.086*1000000/RES_hhdet_num!H16)</f>
        <v>236.19555102060102</v>
      </c>
      <c r="I18" s="156">
        <f>IF(RES_hhdet_fec!I18=0,0,RES_hhdet_fec!I18/0.086*1000000/RES_hhdet_num!I16)</f>
        <v>234.07180386655409</v>
      </c>
      <c r="J18" s="156">
        <f>IF(RES_hhdet_fec!J18=0,0,RES_hhdet_fec!J18/0.086*1000000/RES_hhdet_num!J16)</f>
        <v>236.53788952616128</v>
      </c>
      <c r="K18" s="156">
        <f>IF(RES_hhdet_fec!K18=0,0,RES_hhdet_fec!K18/0.086*1000000/RES_hhdet_num!K16)</f>
        <v>235.74661246852045</v>
      </c>
      <c r="L18" s="156">
        <f>IF(RES_hhdet_fec!L18=0,0,RES_hhdet_fec!L18/0.086*1000000/RES_hhdet_num!L16)</f>
        <v>234.36944031744142</v>
      </c>
      <c r="M18" s="156">
        <f>IF(RES_hhdet_fec!M18=0,0,RES_hhdet_fec!M18/0.086*1000000/RES_hhdet_num!M16)</f>
        <v>233.51703782431974</v>
      </c>
      <c r="N18" s="156">
        <f>IF(RES_hhdet_fec!N18=0,0,RES_hhdet_fec!N18/0.086*1000000/RES_hhdet_num!N16)</f>
        <v>232.76044897426024</v>
      </c>
      <c r="O18" s="156">
        <f>IF(RES_hhdet_fec!O18=0,0,RES_hhdet_fec!O18/0.086*1000000/RES_hhdet_num!O16)</f>
        <v>232.59159801516904</v>
      </c>
      <c r="P18" s="156">
        <f>IF(RES_hhdet_fec!P18=0,0,RES_hhdet_fec!P18/0.086*1000000/RES_hhdet_num!P16)</f>
        <v>231.63284968819872</v>
      </c>
      <c r="Q18" s="156">
        <f>IF(RES_hhdet_fec!Q18=0,0,RES_hhdet_fec!Q18/0.086*1000000/RES_hhdet_num!Q16)</f>
        <v>227.60660886047188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876.63445273300545</v>
      </c>
      <c r="C19" s="157">
        <f>IF(RES_hhdet_fec!C19=0,0,RES_hhdet_fec!C19/0.086*1000000/RES_hhdet_num!C$3)</f>
        <v>870.69907701134184</v>
      </c>
      <c r="D19" s="157">
        <f>IF(RES_hhdet_fec!D19=0,0,RES_hhdet_fec!D19/0.086*1000000/RES_hhdet_num!D$3)</f>
        <v>873.03080309792915</v>
      </c>
      <c r="E19" s="157">
        <f>IF(RES_hhdet_fec!E19=0,0,RES_hhdet_fec!E19/0.086*1000000/RES_hhdet_num!E$3)</f>
        <v>877.71617766947179</v>
      </c>
      <c r="F19" s="157">
        <f>IF(RES_hhdet_fec!F19=0,0,RES_hhdet_fec!F19/0.086*1000000/RES_hhdet_num!F$3)</f>
        <v>874.90050639660126</v>
      </c>
      <c r="G19" s="157">
        <f>IF(RES_hhdet_fec!G19=0,0,RES_hhdet_fec!G19/0.086*1000000/RES_hhdet_num!G$3)</f>
        <v>893.61150481124741</v>
      </c>
      <c r="H19" s="157">
        <f>IF(RES_hhdet_fec!H19=0,0,RES_hhdet_fec!H19/0.086*1000000/RES_hhdet_num!H$3)</f>
        <v>907.18050935326266</v>
      </c>
      <c r="I19" s="157">
        <f>IF(RES_hhdet_fec!I19=0,0,RES_hhdet_fec!I19/0.086*1000000/RES_hhdet_num!I$3)</f>
        <v>906.64814531116303</v>
      </c>
      <c r="J19" s="157">
        <f>IF(RES_hhdet_fec!J19=0,0,RES_hhdet_fec!J19/0.086*1000000/RES_hhdet_num!J$3)</f>
        <v>925.66037826811566</v>
      </c>
      <c r="K19" s="157">
        <f>IF(RES_hhdet_fec!K19=0,0,RES_hhdet_fec!K19/0.086*1000000/RES_hhdet_num!K$3)</f>
        <v>992.48314015670314</v>
      </c>
      <c r="L19" s="157">
        <f>IF(RES_hhdet_fec!L19=0,0,RES_hhdet_fec!L19/0.086*1000000/RES_hhdet_num!L$3)</f>
        <v>1051.7936636802624</v>
      </c>
      <c r="M19" s="157">
        <f>IF(RES_hhdet_fec!M19=0,0,RES_hhdet_fec!M19/0.086*1000000/RES_hhdet_num!M$3)</f>
        <v>1063.7607715368238</v>
      </c>
      <c r="N19" s="157">
        <f>IF(RES_hhdet_fec!N19=0,0,RES_hhdet_fec!N19/0.086*1000000/RES_hhdet_num!N$3)</f>
        <v>1116.7924818105546</v>
      </c>
      <c r="O19" s="157">
        <f>IF(RES_hhdet_fec!O19=0,0,RES_hhdet_fec!O19/0.086*1000000/RES_hhdet_num!O$3)</f>
        <v>1109.5945790491912</v>
      </c>
      <c r="P19" s="157">
        <f>IF(RES_hhdet_fec!P19=0,0,RES_hhdet_fec!P19/0.086*1000000/RES_hhdet_num!P$3)</f>
        <v>1101.3098060572363</v>
      </c>
      <c r="Q19" s="157">
        <f>IF(RES_hhdet_fec!Q19=0,0,RES_hhdet_fec!Q19/0.086*1000000/RES_hhdet_num!Q$3)</f>
        <v>1090.3357120134615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1574.7353390212108</v>
      </c>
      <c r="C21" s="156">
        <f>IF(RES_hhdet_fec!C21=0,0,RES_hhdet_fec!C21/0.086*1000000/RES_hhdet_num!C21)</f>
        <v>1574.2959217773089</v>
      </c>
      <c r="D21" s="156">
        <f>IF(RES_hhdet_fec!D21=0,0,RES_hhdet_fec!D21/0.086*1000000/RES_hhdet_num!D21)</f>
        <v>1557.6428622283991</v>
      </c>
      <c r="E21" s="156">
        <f>IF(RES_hhdet_fec!E21=0,0,RES_hhdet_fec!E21/0.086*1000000/RES_hhdet_num!E21)</f>
        <v>1776.623590299323</v>
      </c>
      <c r="F21" s="156">
        <f>IF(RES_hhdet_fec!F21=0,0,RES_hhdet_fec!F21/0.086*1000000/RES_hhdet_num!F21)</f>
        <v>1352.519920839668</v>
      </c>
      <c r="G21" s="156">
        <f>IF(RES_hhdet_fec!G21=0,0,RES_hhdet_fec!G21/0.086*1000000/RES_hhdet_num!G21)</f>
        <v>1554.7497372350849</v>
      </c>
      <c r="H21" s="156">
        <f>IF(RES_hhdet_fec!H21=0,0,RES_hhdet_fec!H21/0.086*1000000/RES_hhdet_num!H21)</f>
        <v>1557.385534143416</v>
      </c>
      <c r="I21" s="156">
        <f>IF(RES_hhdet_fec!I21=0,0,RES_hhdet_fec!I21/0.086*1000000/RES_hhdet_num!I21)</f>
        <v>1554.1781210036352</v>
      </c>
      <c r="J21" s="156">
        <f>IF(RES_hhdet_fec!J21=0,0,RES_hhdet_fec!J21/0.086*1000000/RES_hhdet_num!J21)</f>
        <v>1555.7007051618684</v>
      </c>
      <c r="K21" s="156">
        <f>IF(RES_hhdet_fec!K21=0,0,RES_hhdet_fec!K21/0.086*1000000/RES_hhdet_num!K21)</f>
        <v>1547.5949744898248</v>
      </c>
      <c r="L21" s="156">
        <f>IF(RES_hhdet_fec!L21=0,0,RES_hhdet_fec!L21/0.086*1000000/RES_hhdet_num!L21)</f>
        <v>1544.3614065594732</v>
      </c>
      <c r="M21" s="156">
        <f>IF(RES_hhdet_fec!M21=0,0,RES_hhdet_fec!M21/0.086*1000000/RES_hhdet_num!M21)</f>
        <v>1520.1778505981426</v>
      </c>
      <c r="N21" s="156">
        <f>IF(RES_hhdet_fec!N21=0,0,RES_hhdet_fec!N21/0.086*1000000/RES_hhdet_num!N21)</f>
        <v>1508.9716900103774</v>
      </c>
      <c r="O21" s="156">
        <f>IF(RES_hhdet_fec!O21=0,0,RES_hhdet_fec!O21/0.086*1000000/RES_hhdet_num!O21)</f>
        <v>1503.6956634577937</v>
      </c>
      <c r="P21" s="156">
        <f>IF(RES_hhdet_fec!P21=0,0,RES_hhdet_fec!P21/0.086*1000000/RES_hhdet_num!P21)</f>
        <v>1502.8105714883436</v>
      </c>
      <c r="Q21" s="156">
        <f>IF(RES_hhdet_fec!Q21=0,0,RES_hhdet_fec!Q21/0.086*1000000/RES_hhdet_num!Q21)</f>
        <v>1472.2666517462346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872.17258837082488</v>
      </c>
      <c r="C22" s="57">
        <f>IF(RES_hhdet_fec!C22=0,0,RES_hhdet_fec!C22/0.086*1000000/RES_hhdet_num!C22)</f>
        <v>861.45437415042545</v>
      </c>
      <c r="D22" s="57">
        <f>IF(RES_hhdet_fec!D22=0,0,RES_hhdet_fec!D22/0.086*1000000/RES_hhdet_num!D22)</f>
        <v>864.17698593977582</v>
      </c>
      <c r="E22" s="57">
        <f>IF(RES_hhdet_fec!E22=0,0,RES_hhdet_fec!E22/0.086*1000000/RES_hhdet_num!E22)</f>
        <v>865.02121904653166</v>
      </c>
      <c r="F22" s="57">
        <f>IF(RES_hhdet_fec!F22=0,0,RES_hhdet_fec!F22/0.086*1000000/RES_hhdet_num!F22)</f>
        <v>868.16506659992092</v>
      </c>
      <c r="G22" s="57">
        <f>IF(RES_hhdet_fec!G22=0,0,RES_hhdet_fec!G22/0.086*1000000/RES_hhdet_num!G22)</f>
        <v>883.39370283490416</v>
      </c>
      <c r="H22" s="57">
        <f>IF(RES_hhdet_fec!H22=0,0,RES_hhdet_fec!H22/0.086*1000000/RES_hhdet_num!H22)</f>
        <v>903.81040728973403</v>
      </c>
      <c r="I22" s="57">
        <f>IF(RES_hhdet_fec!I22=0,0,RES_hhdet_fec!I22/0.086*1000000/RES_hhdet_num!I22)</f>
        <v>901.14641297243872</v>
      </c>
      <c r="J22" s="57">
        <f>IF(RES_hhdet_fec!J22=0,0,RES_hhdet_fec!J22/0.086*1000000/RES_hhdet_num!J22)</f>
        <v>916.46650785914835</v>
      </c>
      <c r="K22" s="57">
        <f>IF(RES_hhdet_fec!K22=0,0,RES_hhdet_fec!K22/0.086*1000000/RES_hhdet_num!K22)</f>
        <v>982.77555925900913</v>
      </c>
      <c r="L22" s="57">
        <f>IF(RES_hhdet_fec!L22=0,0,RES_hhdet_fec!L22/0.086*1000000/RES_hhdet_num!L22)</f>
        <v>1046.347759045578</v>
      </c>
      <c r="M22" s="57">
        <f>IF(RES_hhdet_fec!M22=0,0,RES_hhdet_fec!M22/0.086*1000000/RES_hhdet_num!M22)</f>
        <v>1059.6346087914851</v>
      </c>
      <c r="N22" s="57">
        <f>IF(RES_hhdet_fec!N22=0,0,RES_hhdet_fec!N22/0.086*1000000/RES_hhdet_num!N22)</f>
        <v>1114.0991488278773</v>
      </c>
      <c r="O22" s="57">
        <f>IF(RES_hhdet_fec!O22=0,0,RES_hhdet_fec!O22/0.086*1000000/RES_hhdet_num!O22)</f>
        <v>1105.3876930072547</v>
      </c>
      <c r="P22" s="57">
        <f>IF(RES_hhdet_fec!P22=0,0,RES_hhdet_fec!P22/0.086*1000000/RES_hhdet_num!P22)</f>
        <v>1096.9057757234398</v>
      </c>
      <c r="Q22" s="57">
        <f>IF(RES_hhdet_fec!Q22=0,0,RES_hhdet_fec!Q22/0.086*1000000/RES_hhdet_num!Q22)</f>
        <v>1084.7312906152088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24900.52530345659</v>
      </c>
      <c r="C43" s="168">
        <f t="shared" ref="C43:Q43" si="8">SUM(C44,C47,C49,C58)</f>
        <v>27418.378600956563</v>
      </c>
      <c r="D43" s="168">
        <f t="shared" si="8"/>
        <v>26516.619424543911</v>
      </c>
      <c r="E43" s="168">
        <f t="shared" si="8"/>
        <v>28569.210873309115</v>
      </c>
      <c r="F43" s="168">
        <f t="shared" si="8"/>
        <v>26179.454704210999</v>
      </c>
      <c r="G43" s="168">
        <f t="shared" si="8"/>
        <v>25792.953768280207</v>
      </c>
      <c r="H43" s="168">
        <f t="shared" si="8"/>
        <v>25761.023058493196</v>
      </c>
      <c r="I43" s="168">
        <f t="shared" si="8"/>
        <v>25970.324070115264</v>
      </c>
      <c r="J43" s="168">
        <f t="shared" si="8"/>
        <v>25015.833750406571</v>
      </c>
      <c r="K43" s="168">
        <f t="shared" si="8"/>
        <v>26087.712929218233</v>
      </c>
      <c r="L43" s="168">
        <f t="shared" si="8"/>
        <v>28705.773127715463</v>
      </c>
      <c r="M43" s="168">
        <f t="shared" si="8"/>
        <v>24809.148511327086</v>
      </c>
      <c r="N43" s="168">
        <f t="shared" si="8"/>
        <v>26885.608112517464</v>
      </c>
      <c r="O43" s="168">
        <f t="shared" si="8"/>
        <v>25186.440951421584</v>
      </c>
      <c r="P43" s="168">
        <f t="shared" si="8"/>
        <v>25239.643924534364</v>
      </c>
      <c r="Q43" s="168">
        <f t="shared" si="8"/>
        <v>24430.328283239622</v>
      </c>
    </row>
    <row r="44" spans="1:17" ht="12.95" customHeight="1" x14ac:dyDescent="0.25">
      <c r="A44" s="158" t="s">
        <v>65</v>
      </c>
      <c r="B44" s="157">
        <f t="shared" ref="B44" si="9">SUM(B45:B46)</f>
        <v>19942.5270837192</v>
      </c>
      <c r="C44" s="157">
        <f t="shared" ref="C44:Q44" si="10">SUM(C45:C46)</f>
        <v>22517.856219653146</v>
      </c>
      <c r="D44" s="157">
        <f t="shared" si="10"/>
        <v>21727.753543438364</v>
      </c>
      <c r="E44" s="157">
        <f t="shared" si="10"/>
        <v>23654.993179672489</v>
      </c>
      <c r="F44" s="157">
        <f t="shared" si="10"/>
        <v>21372.972210924614</v>
      </c>
      <c r="G44" s="157">
        <f t="shared" si="10"/>
        <v>20969.043691700543</v>
      </c>
      <c r="H44" s="157">
        <f t="shared" si="10"/>
        <v>20986.697689839584</v>
      </c>
      <c r="I44" s="157">
        <f t="shared" si="10"/>
        <v>21075.204257322541</v>
      </c>
      <c r="J44" s="157">
        <f t="shared" si="10"/>
        <v>20188.851406099671</v>
      </c>
      <c r="K44" s="157">
        <f t="shared" si="10"/>
        <v>21231.690737555851</v>
      </c>
      <c r="L44" s="157">
        <f t="shared" si="10"/>
        <v>23812.015994307461</v>
      </c>
      <c r="M44" s="157">
        <f t="shared" si="10"/>
        <v>19916.504204129466</v>
      </c>
      <c r="N44" s="157">
        <f t="shared" si="10"/>
        <v>21940.499138431831</v>
      </c>
      <c r="O44" s="157">
        <f t="shared" si="10"/>
        <v>20251.991624453265</v>
      </c>
      <c r="P44" s="157">
        <f t="shared" si="10"/>
        <v>20330.739392392134</v>
      </c>
      <c r="Q44" s="157">
        <f t="shared" si="10"/>
        <v>19608.795328971879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19584.577110242117</v>
      </c>
      <c r="C45" s="156">
        <f>IF(RES_hhdet_fec!C45=0,0,RES_hhdet_fec!C45/0.086*1000000/RES_hhdet_num!C$43)</f>
        <v>22246.416224492394</v>
      </c>
      <c r="D45" s="156">
        <f>IF(RES_hhdet_fec!D45=0,0,RES_hhdet_fec!D45/0.086*1000000/RES_hhdet_num!D$43)</f>
        <v>21460.960420407857</v>
      </c>
      <c r="E45" s="156">
        <f>IF(RES_hhdet_fec!E45=0,0,RES_hhdet_fec!E45/0.086*1000000/RES_hhdet_num!E$43)</f>
        <v>23368.52113857802</v>
      </c>
      <c r="F45" s="156">
        <f>IF(RES_hhdet_fec!F45=0,0,RES_hhdet_fec!F45/0.086*1000000/RES_hhdet_num!F$43)</f>
        <v>21105.941542093249</v>
      </c>
      <c r="G45" s="156">
        <f>IF(RES_hhdet_fec!G45=0,0,RES_hhdet_fec!G45/0.086*1000000/RES_hhdet_num!G$43)</f>
        <v>20658.817933920844</v>
      </c>
      <c r="H45" s="156">
        <f>IF(RES_hhdet_fec!H45=0,0,RES_hhdet_fec!H45/0.086*1000000/RES_hhdet_num!H$43)</f>
        <v>20671.914321566892</v>
      </c>
      <c r="I45" s="156">
        <f>IF(RES_hhdet_fec!I45=0,0,RES_hhdet_fec!I45/0.086*1000000/RES_hhdet_num!I$43)</f>
        <v>20850.471234580833</v>
      </c>
      <c r="J45" s="156">
        <f>IF(RES_hhdet_fec!J45=0,0,RES_hhdet_fec!J45/0.086*1000000/RES_hhdet_num!J$43)</f>
        <v>19963.467723528487</v>
      </c>
      <c r="K45" s="156">
        <f>IF(RES_hhdet_fec!K45=0,0,RES_hhdet_fec!K45/0.086*1000000/RES_hhdet_num!K$43)</f>
        <v>20847.994467718487</v>
      </c>
      <c r="L45" s="156">
        <f>IF(RES_hhdet_fec!L45=0,0,RES_hhdet_fec!L45/0.086*1000000/RES_hhdet_num!L$43)</f>
        <v>23344.980708404524</v>
      </c>
      <c r="M45" s="156">
        <f>IF(RES_hhdet_fec!M45=0,0,RES_hhdet_fec!M45/0.086*1000000/RES_hhdet_num!M$43)</f>
        <v>19445.657787458833</v>
      </c>
      <c r="N45" s="156">
        <f>IF(RES_hhdet_fec!N45=0,0,RES_hhdet_fec!N45/0.086*1000000/RES_hhdet_num!N$43)</f>
        <v>21387.762258070321</v>
      </c>
      <c r="O45" s="156">
        <f>IF(RES_hhdet_fec!O45=0,0,RES_hhdet_fec!O45/0.086*1000000/RES_hhdet_num!O$43)</f>
        <v>19766.387640229001</v>
      </c>
      <c r="P45" s="156">
        <f>IF(RES_hhdet_fec!P45=0,0,RES_hhdet_fec!P45/0.086*1000000/RES_hhdet_num!P$43)</f>
        <v>19888.540989413475</v>
      </c>
      <c r="Q45" s="156">
        <f>IF(RES_hhdet_fec!Q45=0,0,RES_hhdet_fec!Q45/0.086*1000000/RES_hhdet_num!Q$43)</f>
        <v>19120.995880738374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357.94997347708329</v>
      </c>
      <c r="C46" s="156">
        <f>IF(RES_hhdet_fec!C46=0,0,RES_hhdet_fec!C46/0.086*1000000/RES_hhdet_num!C$43)</f>
        <v>271.43999516075252</v>
      </c>
      <c r="D46" s="156">
        <f>IF(RES_hhdet_fec!D46=0,0,RES_hhdet_fec!D46/0.086*1000000/RES_hhdet_num!D$43)</f>
        <v>266.79312303050864</v>
      </c>
      <c r="E46" s="156">
        <f>IF(RES_hhdet_fec!E46=0,0,RES_hhdet_fec!E46/0.086*1000000/RES_hhdet_num!E$43)</f>
        <v>286.4720410944692</v>
      </c>
      <c r="F46" s="156">
        <f>IF(RES_hhdet_fec!F46=0,0,RES_hhdet_fec!F46/0.086*1000000/RES_hhdet_num!F$43)</f>
        <v>267.03066883136347</v>
      </c>
      <c r="G46" s="156">
        <f>IF(RES_hhdet_fec!G46=0,0,RES_hhdet_fec!G46/0.086*1000000/RES_hhdet_num!G$43)</f>
        <v>310.22575777970087</v>
      </c>
      <c r="H46" s="156">
        <f>IF(RES_hhdet_fec!H46=0,0,RES_hhdet_fec!H46/0.086*1000000/RES_hhdet_num!H$43)</f>
        <v>314.783368272693</v>
      </c>
      <c r="I46" s="156">
        <f>IF(RES_hhdet_fec!I46=0,0,RES_hhdet_fec!I46/0.086*1000000/RES_hhdet_num!I$43)</f>
        <v>224.73302274170806</v>
      </c>
      <c r="J46" s="156">
        <f>IF(RES_hhdet_fec!J46=0,0,RES_hhdet_fec!J46/0.086*1000000/RES_hhdet_num!J$43)</f>
        <v>225.38368257118543</v>
      </c>
      <c r="K46" s="156">
        <f>IF(RES_hhdet_fec!K46=0,0,RES_hhdet_fec!K46/0.086*1000000/RES_hhdet_num!K$43)</f>
        <v>383.69626983736453</v>
      </c>
      <c r="L46" s="156">
        <f>IF(RES_hhdet_fec!L46=0,0,RES_hhdet_fec!L46/0.086*1000000/RES_hhdet_num!L$43)</f>
        <v>467.03528590293621</v>
      </c>
      <c r="M46" s="156">
        <f>IF(RES_hhdet_fec!M46=0,0,RES_hhdet_fec!M46/0.086*1000000/RES_hhdet_num!M$43)</f>
        <v>470.8464166706338</v>
      </c>
      <c r="N46" s="156">
        <f>IF(RES_hhdet_fec!N46=0,0,RES_hhdet_fec!N46/0.086*1000000/RES_hhdet_num!N$43)</f>
        <v>552.73688036150952</v>
      </c>
      <c r="O46" s="156">
        <f>IF(RES_hhdet_fec!O46=0,0,RES_hhdet_fec!O46/0.086*1000000/RES_hhdet_num!O$43)</f>
        <v>485.60398422426317</v>
      </c>
      <c r="P46" s="156">
        <f>IF(RES_hhdet_fec!P46=0,0,RES_hhdet_fec!P46/0.086*1000000/RES_hhdet_num!P$43)</f>
        <v>442.19840297865784</v>
      </c>
      <c r="Q46" s="156">
        <f>IF(RES_hhdet_fec!Q46=0,0,RES_hhdet_fec!Q46/0.086*1000000/RES_hhdet_num!Q$43)</f>
        <v>487.79944823350576</v>
      </c>
    </row>
    <row r="47" spans="1:17" ht="12.95" customHeight="1" x14ac:dyDescent="0.25">
      <c r="A47" s="158" t="s">
        <v>112</v>
      </c>
      <c r="B47" s="157">
        <f t="shared" ref="B47:Q47" si="11">B48</f>
        <v>16.532948709127858</v>
      </c>
      <c r="C47" s="157">
        <f t="shared" si="11"/>
        <v>16.729393598762666</v>
      </c>
      <c r="D47" s="157">
        <f t="shared" si="11"/>
        <v>16.838620136317672</v>
      </c>
      <c r="E47" s="157">
        <f t="shared" si="11"/>
        <v>16.59040011974697</v>
      </c>
      <c r="F47" s="157">
        <f t="shared" si="11"/>
        <v>16.124697555504977</v>
      </c>
      <c r="G47" s="157">
        <f t="shared" si="11"/>
        <v>15.9516459129705</v>
      </c>
      <c r="H47" s="157">
        <f t="shared" si="11"/>
        <v>16.79282952609956</v>
      </c>
      <c r="I47" s="157">
        <f t="shared" si="11"/>
        <v>17.597705084463342</v>
      </c>
      <c r="J47" s="157">
        <f t="shared" si="11"/>
        <v>18.653086109853454</v>
      </c>
      <c r="K47" s="157">
        <f t="shared" si="11"/>
        <v>17.365931478996178</v>
      </c>
      <c r="L47" s="157">
        <f t="shared" si="11"/>
        <v>17.883683454469399</v>
      </c>
      <c r="M47" s="157">
        <f t="shared" si="11"/>
        <v>19.015778762981331</v>
      </c>
      <c r="N47" s="157">
        <f t="shared" si="11"/>
        <v>18.914110650118385</v>
      </c>
      <c r="O47" s="157">
        <f t="shared" si="11"/>
        <v>19.529784730976989</v>
      </c>
      <c r="P47" s="157">
        <f t="shared" si="11"/>
        <v>18.530476933627806</v>
      </c>
      <c r="Q47" s="157">
        <f t="shared" si="11"/>
        <v>17.625923365277902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16.532948709127858</v>
      </c>
      <c r="C48" s="156">
        <f>IF(RES_hhdet_fec!C48=0,0,RES_hhdet_fec!C48/0.086*1000000/RES_hhdet_num!C$43)</f>
        <v>16.729393598762666</v>
      </c>
      <c r="D48" s="156">
        <f>IF(RES_hhdet_fec!D48=0,0,RES_hhdet_fec!D48/0.086*1000000/RES_hhdet_num!D$43)</f>
        <v>16.838620136317672</v>
      </c>
      <c r="E48" s="156">
        <f>IF(RES_hhdet_fec!E48=0,0,RES_hhdet_fec!E48/0.086*1000000/RES_hhdet_num!E$43)</f>
        <v>16.59040011974697</v>
      </c>
      <c r="F48" s="156">
        <f>IF(RES_hhdet_fec!F48=0,0,RES_hhdet_fec!F48/0.086*1000000/RES_hhdet_num!F$43)</f>
        <v>16.124697555504977</v>
      </c>
      <c r="G48" s="156">
        <f>IF(RES_hhdet_fec!G48=0,0,RES_hhdet_fec!G48/0.086*1000000/RES_hhdet_num!G$43)</f>
        <v>15.9516459129705</v>
      </c>
      <c r="H48" s="156">
        <f>IF(RES_hhdet_fec!H48=0,0,RES_hhdet_fec!H48/0.086*1000000/RES_hhdet_num!H$43)</f>
        <v>16.79282952609956</v>
      </c>
      <c r="I48" s="156">
        <f>IF(RES_hhdet_fec!I48=0,0,RES_hhdet_fec!I48/0.086*1000000/RES_hhdet_num!I$43)</f>
        <v>17.597705084463342</v>
      </c>
      <c r="J48" s="156">
        <f>IF(RES_hhdet_fec!J48=0,0,RES_hhdet_fec!J48/0.086*1000000/RES_hhdet_num!J$43)</f>
        <v>18.653086109853454</v>
      </c>
      <c r="K48" s="156">
        <f>IF(RES_hhdet_fec!K48=0,0,RES_hhdet_fec!K48/0.086*1000000/RES_hhdet_num!K$43)</f>
        <v>17.365931478996178</v>
      </c>
      <c r="L48" s="156">
        <f>IF(RES_hhdet_fec!L48=0,0,RES_hhdet_fec!L48/0.086*1000000/RES_hhdet_num!L$43)</f>
        <v>17.883683454469399</v>
      </c>
      <c r="M48" s="156">
        <f>IF(RES_hhdet_fec!M48=0,0,RES_hhdet_fec!M48/0.086*1000000/RES_hhdet_num!M$43)</f>
        <v>19.015778762981331</v>
      </c>
      <c r="N48" s="156">
        <f>IF(RES_hhdet_fec!N48=0,0,RES_hhdet_fec!N48/0.086*1000000/RES_hhdet_num!N$43)</f>
        <v>18.914110650118385</v>
      </c>
      <c r="O48" s="156">
        <f>IF(RES_hhdet_fec!O48=0,0,RES_hhdet_fec!O48/0.086*1000000/RES_hhdet_num!O$43)</f>
        <v>19.529784730976989</v>
      </c>
      <c r="P48" s="156">
        <f>IF(RES_hhdet_fec!P48=0,0,RES_hhdet_fec!P48/0.086*1000000/RES_hhdet_num!P$43)</f>
        <v>18.530476933627806</v>
      </c>
      <c r="Q48" s="156">
        <f>IF(RES_hhdet_fec!Q48=0,0,RES_hhdet_fec!Q48/0.086*1000000/RES_hhdet_num!Q$43)</f>
        <v>17.625923365277902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4064.8275890902596</v>
      </c>
      <c r="C49" s="157">
        <f>IF(RES_hhdet_fec!C49=0,0,RES_hhdet_fec!C49/0.086*1000000/RES_hhdet_num!C$43)</f>
        <v>4016.0896629448653</v>
      </c>
      <c r="D49" s="157">
        <f>IF(RES_hhdet_fec!D49=0,0,RES_hhdet_fec!D49/0.086*1000000/RES_hhdet_num!D$43)</f>
        <v>3901.1610731645355</v>
      </c>
      <c r="E49" s="157">
        <f>IF(RES_hhdet_fec!E49=0,0,RES_hhdet_fec!E49/0.086*1000000/RES_hhdet_num!E$43)</f>
        <v>4023.0531577740589</v>
      </c>
      <c r="F49" s="157">
        <f>IF(RES_hhdet_fec!F49=0,0,RES_hhdet_fec!F49/0.086*1000000/RES_hhdet_num!F$43)</f>
        <v>3914.1665160623411</v>
      </c>
      <c r="G49" s="157">
        <f>IF(RES_hhdet_fec!G49=0,0,RES_hhdet_fec!G49/0.086*1000000/RES_hhdet_num!G$43)</f>
        <v>3911.3689414571095</v>
      </c>
      <c r="H49" s="157">
        <f>IF(RES_hhdet_fec!H49=0,0,RES_hhdet_fec!H49/0.086*1000000/RES_hhdet_num!H$43)</f>
        <v>3846.5737586803966</v>
      </c>
      <c r="I49" s="157">
        <f>IF(RES_hhdet_fec!I49=0,0,RES_hhdet_fec!I49/0.086*1000000/RES_hhdet_num!I$43)</f>
        <v>3968.9351875165489</v>
      </c>
      <c r="J49" s="157">
        <f>IF(RES_hhdet_fec!J49=0,0,RES_hhdet_fec!J49/0.086*1000000/RES_hhdet_num!J$43)</f>
        <v>3879.2941306704611</v>
      </c>
      <c r="K49" s="157">
        <f>IF(RES_hhdet_fec!K49=0,0,RES_hhdet_fec!K49/0.086*1000000/RES_hhdet_num!K$43)</f>
        <v>3847.5050003845699</v>
      </c>
      <c r="L49" s="157">
        <f>IF(RES_hhdet_fec!L49=0,0,RES_hhdet_fec!L49/0.086*1000000/RES_hhdet_num!L$43)</f>
        <v>3827.3822688467171</v>
      </c>
      <c r="M49" s="157">
        <f>IF(RES_hhdet_fec!M49=0,0,RES_hhdet_fec!M49/0.086*1000000/RES_hhdet_num!M$43)</f>
        <v>3815.9183083867856</v>
      </c>
      <c r="N49" s="157">
        <f>IF(RES_hhdet_fec!N49=0,0,RES_hhdet_fec!N49/0.086*1000000/RES_hhdet_num!N$43)</f>
        <v>3812.9145392182622</v>
      </c>
      <c r="O49" s="157">
        <f>IF(RES_hhdet_fec!O49=0,0,RES_hhdet_fec!O49/0.086*1000000/RES_hhdet_num!O$43)</f>
        <v>3804.8940994041004</v>
      </c>
      <c r="P49" s="157">
        <f>IF(RES_hhdet_fec!P49=0,0,RES_hhdet_fec!P49/0.086*1000000/RES_hhdet_num!P$43)</f>
        <v>3784.2107435775661</v>
      </c>
      <c r="Q49" s="157">
        <f>IF(RES_hhdet_fec!Q49=0,0,RES_hhdet_fec!Q49/0.086*1000000/RES_hhdet_num!Q$43)</f>
        <v>3710.3574220560204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4252.0631579617202</v>
      </c>
      <c r="C50" s="132">
        <f>IF(RES_hhdet_fec!C50=0,0,RES_hhdet_fec!C50/0.086*1000000/RES_hhdet_num!C50)</f>
        <v>4189.9362313777656</v>
      </c>
      <c r="D50" s="132">
        <f>IF(RES_hhdet_fec!D50=0,0,RES_hhdet_fec!D50/0.086*1000000/RES_hhdet_num!D50)</f>
        <v>4039.0466669484881</v>
      </c>
      <c r="E50" s="132">
        <f>IF(RES_hhdet_fec!E50=0,0,RES_hhdet_fec!E50/0.086*1000000/RES_hhdet_num!E50)</f>
        <v>4216.6059970089536</v>
      </c>
      <c r="F50" s="132">
        <f>IF(RES_hhdet_fec!F50=0,0,RES_hhdet_fec!F50/0.086*1000000/RES_hhdet_num!F50)</f>
        <v>4065.479870159561</v>
      </c>
      <c r="G50" s="132">
        <f>IF(RES_hhdet_fec!G50=0,0,RES_hhdet_fec!G50/0.086*1000000/RES_hhdet_num!G50)</f>
        <v>4037.4776050498249</v>
      </c>
      <c r="H50" s="132">
        <f>IF(RES_hhdet_fec!H50=0,0,RES_hhdet_fec!H50/0.086*1000000/RES_hhdet_num!H50)</f>
        <v>3939.666229684859</v>
      </c>
      <c r="I50" s="132">
        <f>IF(RES_hhdet_fec!I50=0,0,RES_hhdet_fec!I50/0.086*1000000/RES_hhdet_num!I50)</f>
        <v>4097.3798138329985</v>
      </c>
      <c r="J50" s="132">
        <f>IF(RES_hhdet_fec!J50=0,0,RES_hhdet_fec!J50/0.086*1000000/RES_hhdet_num!J50)</f>
        <v>3944.354571694339</v>
      </c>
      <c r="K50" s="132">
        <f>IF(RES_hhdet_fec!K50=0,0,RES_hhdet_fec!K50/0.086*1000000/RES_hhdet_num!K50)</f>
        <v>3887.0383340527037</v>
      </c>
      <c r="L50" s="132">
        <f>IF(RES_hhdet_fec!L50=0,0,RES_hhdet_fec!L50/0.086*1000000/RES_hhdet_num!L50)</f>
        <v>3848.3268746322556</v>
      </c>
      <c r="M50" s="132">
        <f>IF(RES_hhdet_fec!M50=0,0,RES_hhdet_fec!M50/0.086*1000000/RES_hhdet_num!M50)</f>
        <v>3833.8945664383218</v>
      </c>
      <c r="N50" s="132">
        <f>IF(RES_hhdet_fec!N50=0,0,RES_hhdet_fec!N50/0.086*1000000/RES_hhdet_num!N50)</f>
        <v>3818.2822262294753</v>
      </c>
      <c r="O50" s="132">
        <f>IF(RES_hhdet_fec!O50=0,0,RES_hhdet_fec!O50/0.086*1000000/RES_hhdet_num!O50)</f>
        <v>3811.1673657181318</v>
      </c>
      <c r="P50" s="132">
        <f>IF(RES_hhdet_fec!P50=0,0,RES_hhdet_fec!P50/0.086*1000000/RES_hhdet_num!P50)</f>
        <v>3789.7404895233781</v>
      </c>
      <c r="Q50" s="132">
        <f>IF(RES_hhdet_fec!Q50=0,0,RES_hhdet_fec!Q50/0.086*1000000/RES_hhdet_num!Q50)</f>
        <v>3716.2999519544451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4065.2497921879217</v>
      </c>
      <c r="C51" s="132">
        <f>IF(RES_hhdet_fec!C51=0,0,RES_hhdet_fec!C51/0.086*1000000/RES_hhdet_num!C51)</f>
        <v>4007.9807690135094</v>
      </c>
      <c r="D51" s="132">
        <f>IF(RES_hhdet_fec!D51=0,0,RES_hhdet_fec!D51/0.086*1000000/RES_hhdet_num!D51)</f>
        <v>3871.9870349157918</v>
      </c>
      <c r="E51" s="132">
        <f>IF(RES_hhdet_fec!E51=0,0,RES_hhdet_fec!E51/0.086*1000000/RES_hhdet_num!E51)</f>
        <v>4031.6819367643529</v>
      </c>
      <c r="F51" s="132">
        <f>IF(RES_hhdet_fec!F51=0,0,RES_hhdet_fec!F51/0.086*1000000/RES_hhdet_num!F51)</f>
        <v>3895.4156532623142</v>
      </c>
      <c r="G51" s="132">
        <f>IF(RES_hhdet_fec!G51=0,0,RES_hhdet_fec!G51/0.086*1000000/RES_hhdet_num!G51)</f>
        <v>3870.2751019982634</v>
      </c>
      <c r="H51" s="132">
        <f>IF(RES_hhdet_fec!H51=0,0,RES_hhdet_fec!H51/0.086*1000000/RES_hhdet_num!H51)</f>
        <v>3781.8951577369912</v>
      </c>
      <c r="I51" s="132">
        <f>IF(RES_hhdet_fec!I51=0,0,RES_hhdet_fec!I51/0.086*1000000/RES_hhdet_num!I51)</f>
        <v>3925.8110161300583</v>
      </c>
      <c r="J51" s="132">
        <f>IF(RES_hhdet_fec!J51=0,0,RES_hhdet_fec!J51/0.086*1000000/RES_hhdet_num!J51)</f>
        <v>3786.4570040510707</v>
      </c>
      <c r="K51" s="132">
        <f>IF(RES_hhdet_fec!K51=0,0,RES_hhdet_fec!K51/0.086*1000000/RES_hhdet_num!K51)</f>
        <v>3734.0811131159749</v>
      </c>
      <c r="L51" s="132">
        <f>IF(RES_hhdet_fec!L51=0,0,RES_hhdet_fec!L51/0.086*1000000/RES_hhdet_num!L51)</f>
        <v>3697.8636274864261</v>
      </c>
      <c r="M51" s="132">
        <f>IF(RES_hhdet_fec!M51=0,0,RES_hhdet_fec!M51/0.086*1000000/RES_hhdet_num!M51)</f>
        <v>3684.0221476187612</v>
      </c>
      <c r="N51" s="132">
        <f>IF(RES_hhdet_fec!N51=0,0,RES_hhdet_fec!N51/0.086*1000000/RES_hhdet_num!N51)</f>
        <v>3669.2144525807412</v>
      </c>
      <c r="O51" s="132">
        <f>IF(RES_hhdet_fec!O51=0,0,RES_hhdet_fec!O51/0.086*1000000/RES_hhdet_num!O51)</f>
        <v>3662.6422271614447</v>
      </c>
      <c r="P51" s="132">
        <f>IF(RES_hhdet_fec!P51=0,0,RES_hhdet_fec!P51/0.086*1000000/RES_hhdet_num!P51)</f>
        <v>3642.3992902591908</v>
      </c>
      <c r="Q51" s="132">
        <f>IF(RES_hhdet_fec!Q51=0,0,RES_hhdet_fec!Q51/0.086*1000000/RES_hhdet_num!Q51)</f>
        <v>3572.2765656194388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3826.8568421655405</v>
      </c>
      <c r="C52" s="165">
        <f>IF(RES_hhdet_fec!C52=0,0,RES_hhdet_fec!C52/0.086*1000000/RES_hhdet_num!C51)</f>
        <v>3770.9426082400068</v>
      </c>
      <c r="D52" s="165">
        <f>IF(RES_hhdet_fec!D52=0,0,RES_hhdet_fec!D52/0.086*1000000/RES_hhdet_num!D51)</f>
        <v>3635.1420002537366</v>
      </c>
      <c r="E52" s="165">
        <f>IF(RES_hhdet_fec!E52=0,0,RES_hhdet_fec!E52/0.086*1000000/RES_hhdet_num!E51)</f>
        <v>3794.9453973080663</v>
      </c>
      <c r="F52" s="165">
        <f>IF(RES_hhdet_fec!F52=0,0,RES_hhdet_fec!F52/0.086*1000000/RES_hhdet_num!F51)</f>
        <v>3658.931883143458</v>
      </c>
      <c r="G52" s="165">
        <f>IF(RES_hhdet_fec!G52=0,0,RES_hhdet_fec!G52/0.086*1000000/RES_hhdet_num!G51)</f>
        <v>3633.7298445447732</v>
      </c>
      <c r="H52" s="165">
        <f>IF(RES_hhdet_fec!H52=0,0,RES_hhdet_fec!H52/0.086*1000000/RES_hhdet_num!H51)</f>
        <v>3545.6996067163873</v>
      </c>
      <c r="I52" s="165">
        <f>IF(RES_hhdet_fec!I52=0,0,RES_hhdet_fec!I52/0.086*1000000/RES_hhdet_num!I51)</f>
        <v>3691.7392122635047</v>
      </c>
      <c r="J52" s="165">
        <f>IF(RES_hhdet_fec!J52=0,0,RES_hhdet_fec!J52/0.086*1000000/RES_hhdet_num!J51)</f>
        <v>3549.9191145249101</v>
      </c>
      <c r="K52" s="165">
        <f>IF(RES_hhdet_fec!K52=0,0,RES_hhdet_fec!K52/0.086*1000000/RES_hhdet_num!K51)</f>
        <v>3498.3345006474538</v>
      </c>
      <c r="L52" s="165">
        <f>IF(RES_hhdet_fec!L52=0,0,RES_hhdet_fec!L52/0.086*1000000/RES_hhdet_num!L51)</f>
        <v>3463.4941871689848</v>
      </c>
      <c r="M52" s="165">
        <f>IF(RES_hhdet_fec!M52=0,0,RES_hhdet_fec!M52/0.086*1000000/RES_hhdet_num!M51)</f>
        <v>3450.505109794442</v>
      </c>
      <c r="N52" s="165">
        <f>IF(RES_hhdet_fec!N52=0,0,RES_hhdet_fec!N52/0.086*1000000/RES_hhdet_num!N51)</f>
        <v>3436.4540036064805</v>
      </c>
      <c r="O52" s="165">
        <f>IF(RES_hhdet_fec!O52=0,0,RES_hhdet_fec!O52/0.086*1000000/RES_hhdet_num!O51)</f>
        <v>3430.0506291462752</v>
      </c>
      <c r="P52" s="165">
        <f>IF(RES_hhdet_fec!P52=0,0,RES_hhdet_fec!P52/0.086*1000000/RES_hhdet_num!P51)</f>
        <v>3410.766440570992</v>
      </c>
      <c r="Q52" s="165">
        <f>IF(RES_hhdet_fec!Q52=0,0,RES_hhdet_fec!Q52/0.086*1000000/RES_hhdet_num!Q51)</f>
        <v>3344.6699567589671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238.39295002238168</v>
      </c>
      <c r="C53" s="164">
        <f>IF(RES_hhdet_fec!C53=0,0,RES_hhdet_fec!C53/0.086*1000000/RES_hhdet_num!C51)</f>
        <v>237.03816077350294</v>
      </c>
      <c r="D53" s="164">
        <f>IF(RES_hhdet_fec!D53=0,0,RES_hhdet_fec!D53/0.086*1000000/RES_hhdet_num!D51)</f>
        <v>236.84503466205541</v>
      </c>
      <c r="E53" s="164">
        <f>IF(RES_hhdet_fec!E53=0,0,RES_hhdet_fec!E53/0.086*1000000/RES_hhdet_num!E51)</f>
        <v>236.73653945628718</v>
      </c>
      <c r="F53" s="164">
        <f>IF(RES_hhdet_fec!F53=0,0,RES_hhdet_fec!F53/0.086*1000000/RES_hhdet_num!F51)</f>
        <v>236.48377011885682</v>
      </c>
      <c r="G53" s="164">
        <f>IF(RES_hhdet_fec!G53=0,0,RES_hhdet_fec!G53/0.086*1000000/RES_hhdet_num!G51)</f>
        <v>236.54525745349042</v>
      </c>
      <c r="H53" s="164">
        <f>IF(RES_hhdet_fec!H53=0,0,RES_hhdet_fec!H53/0.086*1000000/RES_hhdet_num!H51)</f>
        <v>236.19555102060372</v>
      </c>
      <c r="I53" s="164">
        <f>IF(RES_hhdet_fec!I53=0,0,RES_hhdet_fec!I53/0.086*1000000/RES_hhdet_num!I51)</f>
        <v>234.07180386655401</v>
      </c>
      <c r="J53" s="164">
        <f>IF(RES_hhdet_fec!J53=0,0,RES_hhdet_fec!J53/0.086*1000000/RES_hhdet_num!J51)</f>
        <v>236.53788952616125</v>
      </c>
      <c r="K53" s="164">
        <f>IF(RES_hhdet_fec!K53=0,0,RES_hhdet_fec!K53/0.086*1000000/RES_hhdet_num!K51)</f>
        <v>235.74661246852034</v>
      </c>
      <c r="L53" s="164">
        <f>IF(RES_hhdet_fec!L53=0,0,RES_hhdet_fec!L53/0.086*1000000/RES_hhdet_num!L51)</f>
        <v>234.36944031744142</v>
      </c>
      <c r="M53" s="164">
        <f>IF(RES_hhdet_fec!M53=0,0,RES_hhdet_fec!M53/0.086*1000000/RES_hhdet_num!M51)</f>
        <v>233.51703782431971</v>
      </c>
      <c r="N53" s="164">
        <f>IF(RES_hhdet_fec!N53=0,0,RES_hhdet_fec!N53/0.086*1000000/RES_hhdet_num!N51)</f>
        <v>232.76044897426019</v>
      </c>
      <c r="O53" s="164">
        <f>IF(RES_hhdet_fec!O53=0,0,RES_hhdet_fec!O53/0.086*1000000/RES_hhdet_num!O51)</f>
        <v>232.59159801516904</v>
      </c>
      <c r="P53" s="164">
        <f>IF(RES_hhdet_fec!P53=0,0,RES_hhdet_fec!P53/0.086*1000000/RES_hhdet_num!P51)</f>
        <v>231.63284968819869</v>
      </c>
      <c r="Q53" s="164">
        <f>IF(RES_hhdet_fec!Q53=0,0,RES_hhdet_fec!Q53/0.086*1000000/RES_hhdet_num!Q51)</f>
        <v>227.60660886047177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3386.3089145490094</v>
      </c>
      <c r="C54" s="162">
        <f>IF(RES_hhdet_fec!C54=0,0,RES_hhdet_fec!C54/0.086*1000000/RES_hhdet_num!C54)</f>
        <v>3327.3449912758874</v>
      </c>
      <c r="D54" s="162">
        <f>IF(RES_hhdet_fec!D54=0,0,RES_hhdet_fec!D54/0.086*1000000/RES_hhdet_num!D54)</f>
        <v>3314.0633172395796</v>
      </c>
      <c r="E54" s="162">
        <f>IF(RES_hhdet_fec!E54=0,0,RES_hhdet_fec!E54/0.086*1000000/RES_hhdet_num!E54)</f>
        <v>3208.0778412509571</v>
      </c>
      <c r="F54" s="162">
        <f>IF(RES_hhdet_fec!F54=0,0,RES_hhdet_fec!F54/0.086*1000000/RES_hhdet_num!F54)</f>
        <v>3202.72861468769</v>
      </c>
      <c r="G54" s="162">
        <f>IF(RES_hhdet_fec!G54=0,0,RES_hhdet_fec!G54/0.086*1000000/RES_hhdet_num!G54)</f>
        <v>3250.0692332198632</v>
      </c>
      <c r="H54" s="162">
        <f>IF(RES_hhdet_fec!H54=0,0,RES_hhdet_fec!H54/0.086*1000000/RES_hhdet_num!H54)</f>
        <v>3284.9366028716222</v>
      </c>
      <c r="I54" s="162">
        <f>IF(RES_hhdet_fec!I54=0,0,RES_hhdet_fec!I54/0.086*1000000/RES_hhdet_num!I54)</f>
        <v>3195.2307364342801</v>
      </c>
      <c r="J54" s="162">
        <f>IF(RES_hhdet_fec!J54=0,0,RES_hhdet_fec!J54/0.086*1000000/RES_hhdet_num!J54)</f>
        <v>3266.6750286603688</v>
      </c>
      <c r="K54" s="162">
        <f>IF(RES_hhdet_fec!K54=0,0,RES_hhdet_fec!K54/0.086*1000000/RES_hhdet_num!K54)</f>
        <v>3470.360329662632</v>
      </c>
      <c r="L54" s="162">
        <f>IF(RES_hhdet_fec!L54=0,0,RES_hhdet_fec!L54/0.086*1000000/RES_hhdet_num!L54)</f>
        <v>3627.3465071417031</v>
      </c>
      <c r="M54" s="162">
        <f>IF(RES_hhdet_fec!M54=0,0,RES_hhdet_fec!M54/0.086*1000000/RES_hhdet_num!M54)</f>
        <v>3647.0859034334994</v>
      </c>
      <c r="N54" s="162">
        <f>IF(RES_hhdet_fec!N54=0,0,RES_hhdet_fec!N54/0.086*1000000/RES_hhdet_num!N54)</f>
        <v>3791.1734595591424</v>
      </c>
      <c r="O54" s="162">
        <f>IF(RES_hhdet_fec!O54=0,0,RES_hhdet_fec!O54/0.086*1000000/RES_hhdet_num!O54)</f>
        <v>3777.872742850594</v>
      </c>
      <c r="P54" s="162">
        <f>IF(RES_hhdet_fec!P54=0,0,RES_hhdet_fec!P54/0.086*1000000/RES_hhdet_num!P54)</f>
        <v>3764.2908158823798</v>
      </c>
      <c r="Q54" s="162">
        <f>IF(RES_hhdet_fec!Q54=0,0,RES_hhdet_fec!Q54/0.086*1000000/RES_hhdet_num!Q54)</f>
        <v>3690.0308772132521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3286.0709731164466</v>
      </c>
      <c r="C55" s="160">
        <f>IF(RES_hhdet_fec!C55=0,0,RES_hhdet_fec!C55/0.086*1000000/RES_hhdet_num!C55)</f>
        <v>3231.6486529218637</v>
      </c>
      <c r="D55" s="160">
        <f>IF(RES_hhdet_fec!D55=0,0,RES_hhdet_fec!D55/0.086*1000000/RES_hhdet_num!D55)</f>
        <v>3219.5020201777393</v>
      </c>
      <c r="E55" s="160">
        <f>IF(RES_hhdet_fec!E55=0,0,RES_hhdet_fec!E55/0.086*1000000/RES_hhdet_num!E55)</f>
        <v>3124.0065965820972</v>
      </c>
      <c r="F55" s="160">
        <f>IF(RES_hhdet_fec!F55=0,0,RES_hhdet_fec!F55/0.086*1000000/RES_hhdet_num!F55)</f>
        <v>3118.9395233377259</v>
      </c>
      <c r="G55" s="160">
        <f>IF(RES_hhdet_fec!G55=0,0,RES_hhdet_fec!G55/0.086*1000000/RES_hhdet_num!G55)</f>
        <v>3161.6075673513315</v>
      </c>
      <c r="H55" s="160">
        <f>IF(RES_hhdet_fec!H55=0,0,RES_hhdet_fec!H55/0.086*1000000/RES_hhdet_num!H55)</f>
        <v>3192.6384936051759</v>
      </c>
      <c r="I55" s="160">
        <f>IF(RES_hhdet_fec!I55=0,0,RES_hhdet_fec!I55/0.086*1000000/RES_hhdet_num!I55)</f>
        <v>3112.9746973938063</v>
      </c>
      <c r="J55" s="160">
        <f>IF(RES_hhdet_fec!J55=0,0,RES_hhdet_fec!J55/0.086*1000000/RES_hhdet_num!J55)</f>
        <v>3176.5454153204869</v>
      </c>
      <c r="K55" s="160">
        <f>IF(RES_hhdet_fec!K55=0,0,RES_hhdet_fec!K55/0.086*1000000/RES_hhdet_num!K55)</f>
        <v>3359.0709091649292</v>
      </c>
      <c r="L55" s="160">
        <f>IF(RES_hhdet_fec!L55=0,0,RES_hhdet_fec!L55/0.086*1000000/RES_hhdet_num!L55)</f>
        <v>3498.981296744907</v>
      </c>
      <c r="M55" s="160">
        <f>IF(RES_hhdet_fec!M55=0,0,RES_hhdet_fec!M55/0.086*1000000/RES_hhdet_num!M55)</f>
        <v>3515.8943509144451</v>
      </c>
      <c r="N55" s="160">
        <f>IF(RES_hhdet_fec!N55=0,0,RES_hhdet_fec!N55/0.086*1000000/RES_hhdet_num!N55)</f>
        <v>3644.8165625774773</v>
      </c>
      <c r="O55" s="160">
        <f>IF(RES_hhdet_fec!O55=0,0,RES_hhdet_fec!O55/0.086*1000000/RES_hhdet_num!O55)</f>
        <v>3632.6770665806616</v>
      </c>
      <c r="P55" s="160">
        <f>IF(RES_hhdet_fec!P55=0,0,RES_hhdet_fec!P55/0.086*1000000/RES_hhdet_num!P55)</f>
        <v>3619.4945839822976</v>
      </c>
      <c r="Q55" s="160">
        <f>IF(RES_hhdet_fec!Q55=0,0,RES_hhdet_fec!Q55/0.086*1000000/RES_hhdet_num!Q55)</f>
        <v>3548.6343983523457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3047.6780230940653</v>
      </c>
      <c r="C56" s="156">
        <f>IF(RES_hhdet_fec!C56=0,0,RES_hhdet_fec!C56/0.086*1000000/RES_hhdet_num!C55)</f>
        <v>2994.6104921483611</v>
      </c>
      <c r="D56" s="156">
        <f>IF(RES_hhdet_fec!D56=0,0,RES_hhdet_fec!D56/0.086*1000000/RES_hhdet_num!D55)</f>
        <v>2982.6569855156836</v>
      </c>
      <c r="E56" s="156">
        <f>IF(RES_hhdet_fec!E56=0,0,RES_hhdet_fec!E56/0.086*1000000/RES_hhdet_num!E55)</f>
        <v>2887.2700571258106</v>
      </c>
      <c r="F56" s="156">
        <f>IF(RES_hhdet_fec!F56=0,0,RES_hhdet_fec!F56/0.086*1000000/RES_hhdet_num!F55)</f>
        <v>2882.4557532188692</v>
      </c>
      <c r="G56" s="156">
        <f>IF(RES_hhdet_fec!G56=0,0,RES_hhdet_fec!G56/0.086*1000000/RES_hhdet_num!G55)</f>
        <v>2925.0623098978358</v>
      </c>
      <c r="H56" s="156">
        <f>IF(RES_hhdet_fec!H56=0,0,RES_hhdet_fec!H56/0.086*1000000/RES_hhdet_num!H55)</f>
        <v>2956.4429425845656</v>
      </c>
      <c r="I56" s="156">
        <f>IF(RES_hhdet_fec!I56=0,0,RES_hhdet_fec!I56/0.086*1000000/RES_hhdet_num!I55)</f>
        <v>2878.9028935272522</v>
      </c>
      <c r="J56" s="156">
        <f>IF(RES_hhdet_fec!J56=0,0,RES_hhdet_fec!J56/0.086*1000000/RES_hhdet_num!J55)</f>
        <v>2940.0075257943254</v>
      </c>
      <c r="K56" s="156">
        <f>IF(RES_hhdet_fec!K56=0,0,RES_hhdet_fec!K56/0.086*1000000/RES_hhdet_num!K55)</f>
        <v>3123.3242966964094</v>
      </c>
      <c r="L56" s="156">
        <f>IF(RES_hhdet_fec!L56=0,0,RES_hhdet_fec!L56/0.086*1000000/RES_hhdet_num!L55)</f>
        <v>3264.6118564274652</v>
      </c>
      <c r="M56" s="156">
        <f>IF(RES_hhdet_fec!M56=0,0,RES_hhdet_fec!M56/0.086*1000000/RES_hhdet_num!M55)</f>
        <v>3282.3773130901241</v>
      </c>
      <c r="N56" s="156">
        <f>IF(RES_hhdet_fec!N56=0,0,RES_hhdet_fec!N56/0.086*1000000/RES_hhdet_num!N55)</f>
        <v>3412.056113603217</v>
      </c>
      <c r="O56" s="156">
        <f>IF(RES_hhdet_fec!O56=0,0,RES_hhdet_fec!O56/0.086*1000000/RES_hhdet_num!O55)</f>
        <v>3400.0854685654926</v>
      </c>
      <c r="P56" s="156">
        <f>IF(RES_hhdet_fec!P56=0,0,RES_hhdet_fec!P56/0.086*1000000/RES_hhdet_num!P55)</f>
        <v>3387.8617342940988</v>
      </c>
      <c r="Q56" s="156">
        <f>IF(RES_hhdet_fec!Q56=0,0,RES_hhdet_fec!Q56/0.086*1000000/RES_hhdet_num!Q55)</f>
        <v>3321.027789491874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238.3929500223818</v>
      </c>
      <c r="C57" s="156">
        <f>IF(RES_hhdet_fec!C57=0,0,RES_hhdet_fec!C57/0.086*1000000/RES_hhdet_num!C55)</f>
        <v>237.03816077350291</v>
      </c>
      <c r="D57" s="156">
        <f>IF(RES_hhdet_fec!D57=0,0,RES_hhdet_fec!D57/0.086*1000000/RES_hhdet_num!D55)</f>
        <v>236.84503466205535</v>
      </c>
      <c r="E57" s="156">
        <f>IF(RES_hhdet_fec!E57=0,0,RES_hhdet_fec!E57/0.086*1000000/RES_hhdet_num!E55)</f>
        <v>236.73653945628712</v>
      </c>
      <c r="F57" s="156">
        <f>IF(RES_hhdet_fec!F57=0,0,RES_hhdet_fec!F57/0.086*1000000/RES_hhdet_num!F55)</f>
        <v>236.48377011885668</v>
      </c>
      <c r="G57" s="156">
        <f>IF(RES_hhdet_fec!G57=0,0,RES_hhdet_fec!G57/0.086*1000000/RES_hhdet_num!G55)</f>
        <v>236.54525745349554</v>
      </c>
      <c r="H57" s="156">
        <f>IF(RES_hhdet_fec!H57=0,0,RES_hhdet_fec!H57/0.086*1000000/RES_hhdet_num!H55)</f>
        <v>236.19555102061059</v>
      </c>
      <c r="I57" s="156">
        <f>IF(RES_hhdet_fec!I57=0,0,RES_hhdet_fec!I57/0.086*1000000/RES_hhdet_num!I55)</f>
        <v>234.07180386655403</v>
      </c>
      <c r="J57" s="156">
        <f>IF(RES_hhdet_fec!J57=0,0,RES_hhdet_fec!J57/0.086*1000000/RES_hhdet_num!J55)</f>
        <v>236.53788952616145</v>
      </c>
      <c r="K57" s="156">
        <f>IF(RES_hhdet_fec!K57=0,0,RES_hhdet_fec!K57/0.086*1000000/RES_hhdet_num!K55)</f>
        <v>235.74661246852011</v>
      </c>
      <c r="L57" s="156">
        <f>IF(RES_hhdet_fec!L57=0,0,RES_hhdet_fec!L57/0.086*1000000/RES_hhdet_num!L55)</f>
        <v>234.36944031744136</v>
      </c>
      <c r="M57" s="156">
        <f>IF(RES_hhdet_fec!M57=0,0,RES_hhdet_fec!M57/0.086*1000000/RES_hhdet_num!M55)</f>
        <v>233.51703782431974</v>
      </c>
      <c r="N57" s="156">
        <f>IF(RES_hhdet_fec!N57=0,0,RES_hhdet_fec!N57/0.086*1000000/RES_hhdet_num!N55)</f>
        <v>232.76044897426021</v>
      </c>
      <c r="O57" s="156">
        <f>IF(RES_hhdet_fec!O57=0,0,RES_hhdet_fec!O57/0.086*1000000/RES_hhdet_num!O55)</f>
        <v>232.5915980151691</v>
      </c>
      <c r="P57" s="156">
        <f>IF(RES_hhdet_fec!P57=0,0,RES_hhdet_fec!P57/0.086*1000000/RES_hhdet_num!P55)</f>
        <v>231.63284968819875</v>
      </c>
      <c r="Q57" s="156">
        <f>IF(RES_hhdet_fec!Q57=0,0,RES_hhdet_fec!Q57/0.086*1000000/RES_hhdet_num!Q55)</f>
        <v>227.60660886047179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876.6376819380007</v>
      </c>
      <c r="C58" s="157">
        <f>IF(RES_hhdet_fec!C58=0,0,RES_hhdet_fec!C58/0.086*1000000/RES_hhdet_num!C$43)</f>
        <v>867.70332475978967</v>
      </c>
      <c r="D58" s="157">
        <f>IF(RES_hhdet_fec!D58=0,0,RES_hhdet_fec!D58/0.086*1000000/RES_hhdet_num!D$43)</f>
        <v>870.86618780469666</v>
      </c>
      <c r="E58" s="157">
        <f>IF(RES_hhdet_fec!E58=0,0,RES_hhdet_fec!E58/0.086*1000000/RES_hhdet_num!E$43)</f>
        <v>874.57413574281793</v>
      </c>
      <c r="F58" s="157">
        <f>IF(RES_hhdet_fec!F58=0,0,RES_hhdet_fec!F58/0.086*1000000/RES_hhdet_num!F$43)</f>
        <v>876.19127966853875</v>
      </c>
      <c r="G58" s="157">
        <f>IF(RES_hhdet_fec!G58=0,0,RES_hhdet_fec!G58/0.086*1000000/RES_hhdet_num!G$43)</f>
        <v>896.58948920958653</v>
      </c>
      <c r="H58" s="157">
        <f>IF(RES_hhdet_fec!H58=0,0,RES_hhdet_fec!H58/0.086*1000000/RES_hhdet_num!H$43)</f>
        <v>910.95878044711401</v>
      </c>
      <c r="I58" s="157">
        <f>IF(RES_hhdet_fec!I58=0,0,RES_hhdet_fec!I58/0.086*1000000/RES_hhdet_num!I$43)</f>
        <v>908.58692019171258</v>
      </c>
      <c r="J58" s="157">
        <f>IF(RES_hhdet_fec!J58=0,0,RES_hhdet_fec!J58/0.086*1000000/RES_hhdet_num!J$43)</f>
        <v>929.03512752658457</v>
      </c>
      <c r="K58" s="157">
        <f>IF(RES_hhdet_fec!K58=0,0,RES_hhdet_fec!K58/0.086*1000000/RES_hhdet_num!K$43)</f>
        <v>991.15125979881532</v>
      </c>
      <c r="L58" s="157">
        <f>IF(RES_hhdet_fec!L58=0,0,RES_hhdet_fec!L58/0.086*1000000/RES_hhdet_num!L$43)</f>
        <v>1048.4911811068137</v>
      </c>
      <c r="M58" s="157">
        <f>IF(RES_hhdet_fec!M58=0,0,RES_hhdet_fec!M58/0.086*1000000/RES_hhdet_num!M$43)</f>
        <v>1057.7102200478535</v>
      </c>
      <c r="N58" s="157">
        <f>IF(RES_hhdet_fec!N58=0,0,RES_hhdet_fec!N58/0.086*1000000/RES_hhdet_num!N$43)</f>
        <v>1113.2803242172533</v>
      </c>
      <c r="O58" s="157">
        <f>IF(RES_hhdet_fec!O58=0,0,RES_hhdet_fec!O58/0.086*1000000/RES_hhdet_num!O$43)</f>
        <v>1110.0254428332416</v>
      </c>
      <c r="P58" s="157">
        <f>IF(RES_hhdet_fec!P58=0,0,RES_hhdet_fec!P58/0.086*1000000/RES_hhdet_num!P$43)</f>
        <v>1106.1633116310379</v>
      </c>
      <c r="Q58" s="157">
        <f>IF(RES_hhdet_fec!Q58=0,0,RES_hhdet_fec!Q58/0.086*1000000/RES_hhdet_num!Q$43)</f>
        <v>1093.5496088464429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1574.7353390212108</v>
      </c>
      <c r="C59" s="156">
        <f>IF(RES_hhdet_fec!C59=0,0,RES_hhdet_fec!C59/0.086*1000000/RES_hhdet_num!C59)</f>
        <v>1569.6214218356299</v>
      </c>
      <c r="D59" s="156">
        <f>IF(RES_hhdet_fec!D59=0,0,RES_hhdet_fec!D59/0.086*1000000/RES_hhdet_num!D59)</f>
        <v>1554.348146273871</v>
      </c>
      <c r="E59" s="156">
        <f>IF(RES_hhdet_fec!E59=0,0,RES_hhdet_fec!E59/0.086*1000000/RES_hhdet_num!E59)</f>
        <v>1770.6003550064411</v>
      </c>
      <c r="F59" s="156">
        <f>IF(RES_hhdet_fec!F59=0,0,RES_hhdet_fec!F59/0.086*1000000/RES_hhdet_num!F59)</f>
        <v>1352.6048626595762</v>
      </c>
      <c r="G59" s="156">
        <f>IF(RES_hhdet_fec!G59=0,0,RES_hhdet_fec!G59/0.086*1000000/RES_hhdet_num!G59)</f>
        <v>1559.0368497855754</v>
      </c>
      <c r="H59" s="156">
        <f>IF(RES_hhdet_fec!H59=0,0,RES_hhdet_fec!H59/0.086*1000000/RES_hhdet_num!H59)</f>
        <v>1569.6819809853753</v>
      </c>
      <c r="I59" s="156">
        <f>IF(RES_hhdet_fec!I59=0,0,RES_hhdet_fec!I59/0.086*1000000/RES_hhdet_num!I59)</f>
        <v>1560.765083841449</v>
      </c>
      <c r="J59" s="156">
        <f>IF(RES_hhdet_fec!J59=0,0,RES_hhdet_fec!J59/0.086*1000000/RES_hhdet_num!J59)</f>
        <v>1556.532693617283</v>
      </c>
      <c r="K59" s="156">
        <f>IF(RES_hhdet_fec!K59=0,0,RES_hhdet_fec!K59/0.086*1000000/RES_hhdet_num!K59)</f>
        <v>1540.7572929668238</v>
      </c>
      <c r="L59" s="156">
        <f>IF(RES_hhdet_fec!L59=0,0,RES_hhdet_fec!L59/0.086*1000000/RES_hhdet_num!L59)</f>
        <v>1535.8225161671899</v>
      </c>
      <c r="M59" s="156">
        <f>IF(RES_hhdet_fec!M59=0,0,RES_hhdet_fec!M59/0.086*1000000/RES_hhdet_num!M59)</f>
        <v>1514.362976951888</v>
      </c>
      <c r="N59" s="156">
        <f>IF(RES_hhdet_fec!N59=0,0,RES_hhdet_fec!N59/0.086*1000000/RES_hhdet_num!N59)</f>
        <v>1504.8178886899682</v>
      </c>
      <c r="O59" s="156">
        <f>IF(RES_hhdet_fec!O59=0,0,RES_hhdet_fec!O59/0.086*1000000/RES_hhdet_num!O59)</f>
        <v>1499.5263173907072</v>
      </c>
      <c r="P59" s="156">
        <f>IF(RES_hhdet_fec!P59=0,0,RES_hhdet_fec!P59/0.086*1000000/RES_hhdet_num!P59)</f>
        <v>1498.9586863968627</v>
      </c>
      <c r="Q59" s="156">
        <f>IF(RES_hhdet_fec!Q59=0,0,RES_hhdet_fec!Q59/0.086*1000000/RES_hhdet_num!Q59)</f>
        <v>1471.2893529037776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872.17258837082477</v>
      </c>
      <c r="C60" s="57">
        <f>IF(RES_hhdet_fec!C60=0,0,RES_hhdet_fec!C60/0.086*1000000/RES_hhdet_num!C60)</f>
        <v>858.52238840584255</v>
      </c>
      <c r="D60" s="57">
        <f>IF(RES_hhdet_fec!D60=0,0,RES_hhdet_fec!D60/0.086*1000000/RES_hhdet_num!D60)</f>
        <v>862.05886141416272</v>
      </c>
      <c r="E60" s="57">
        <f>IF(RES_hhdet_fec!E60=0,0,RES_hhdet_fec!E60/0.086*1000000/RES_hhdet_num!E60)</f>
        <v>861.92112732498776</v>
      </c>
      <c r="F60" s="57">
        <f>IF(RES_hhdet_fec!F60=0,0,RES_hhdet_fec!F60/0.086*1000000/RES_hhdet_num!F60)</f>
        <v>869.49579459807615</v>
      </c>
      <c r="G60" s="57">
        <f>IF(RES_hhdet_fec!G60=0,0,RES_hhdet_fec!G60/0.086*1000000/RES_hhdet_num!G60)</f>
        <v>886.30879135170289</v>
      </c>
      <c r="H60" s="57">
        <f>IF(RES_hhdet_fec!H60=0,0,RES_hhdet_fec!H60/0.086*1000000/RES_hhdet_num!H60)</f>
        <v>907.56118213323509</v>
      </c>
      <c r="I60" s="57">
        <f>IF(RES_hhdet_fec!I60=0,0,RES_hhdet_fec!I60/0.086*1000000/RES_hhdet_num!I60)</f>
        <v>903.07412220886044</v>
      </c>
      <c r="J60" s="57">
        <f>IF(RES_hhdet_fec!J60=0,0,RES_hhdet_fec!J60/0.086*1000000/RES_hhdet_num!J60)</f>
        <v>919.9487617928844</v>
      </c>
      <c r="K60" s="57">
        <f>IF(RES_hhdet_fec!K60=0,0,RES_hhdet_fec!K60/0.086*1000000/RES_hhdet_num!K60)</f>
        <v>981.46350520568024</v>
      </c>
      <c r="L60" s="57">
        <f>IF(RES_hhdet_fec!L60=0,0,RES_hhdet_fec!L60/0.086*1000000/RES_hhdet_num!L60)</f>
        <v>1043.091378612583</v>
      </c>
      <c r="M60" s="57">
        <f>IF(RES_hhdet_fec!M60=0,0,RES_hhdet_fec!M60/0.086*1000000/RES_hhdet_num!M60)</f>
        <v>1053.6146949063773</v>
      </c>
      <c r="N60" s="57">
        <f>IF(RES_hhdet_fec!N60=0,0,RES_hhdet_fec!N60/0.086*1000000/RES_hhdet_num!N60)</f>
        <v>1110.5704906928179</v>
      </c>
      <c r="O60" s="57">
        <f>IF(RES_hhdet_fec!O60=0,0,RES_hhdet_fec!O60/0.086*1000000/RES_hhdet_num!O60)</f>
        <v>1105.8210428218663</v>
      </c>
      <c r="P60" s="57">
        <f>IF(RES_hhdet_fec!P60=0,0,RES_hhdet_fec!P60/0.086*1000000/RES_hhdet_num!P60)</f>
        <v>1101.8946917682683</v>
      </c>
      <c r="Q60" s="57">
        <f>IF(RES_hhdet_fec!Q60=0,0,RES_hhdet_fec!Q60/0.086*1000000/RES_hhdet_num!Q60)</f>
        <v>1087.9527737320605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23826.043802240547</v>
      </c>
      <c r="C62" s="168">
        <f t="shared" ref="C62:Q62" si="12">SUM(C63,C66,C68,C77)</f>
        <v>26198.56035500384</v>
      </c>
      <c r="D62" s="168">
        <f t="shared" si="12"/>
        <v>26397.559793543332</v>
      </c>
      <c r="E62" s="168">
        <f t="shared" si="12"/>
        <v>26059.518812018661</v>
      </c>
      <c r="F62" s="168">
        <f t="shared" si="12"/>
        <v>25070.710490263336</v>
      </c>
      <c r="G62" s="168">
        <f t="shared" si="12"/>
        <v>24703.513900633392</v>
      </c>
      <c r="H62" s="168">
        <f t="shared" si="12"/>
        <v>24827.809445372346</v>
      </c>
      <c r="I62" s="168">
        <f t="shared" si="12"/>
        <v>24784.013125116515</v>
      </c>
      <c r="J62" s="168">
        <f t="shared" si="12"/>
        <v>23949.510429922859</v>
      </c>
      <c r="K62" s="168">
        <f t="shared" si="12"/>
        <v>24928.508996857869</v>
      </c>
      <c r="L62" s="168">
        <f t="shared" si="12"/>
        <v>27329.721948670631</v>
      </c>
      <c r="M62" s="168">
        <f t="shared" si="12"/>
        <v>23672.000743705106</v>
      </c>
      <c r="N62" s="168">
        <f t="shared" si="12"/>
        <v>25643.296174723546</v>
      </c>
      <c r="O62" s="168">
        <f t="shared" si="12"/>
        <v>24200.729984449856</v>
      </c>
      <c r="P62" s="168">
        <f t="shared" si="12"/>
        <v>24073.467217887788</v>
      </c>
      <c r="Q62" s="168">
        <f t="shared" si="12"/>
        <v>23368.08716486951</v>
      </c>
    </row>
    <row r="63" spans="1:17" ht="12.95" customHeight="1" x14ac:dyDescent="0.25">
      <c r="A63" s="158" t="s">
        <v>65</v>
      </c>
      <c r="B63" s="157">
        <f t="shared" ref="B63" si="13">SUM(B64:B65)</f>
        <v>18718.326354750858</v>
      </c>
      <c r="C63" s="157">
        <f t="shared" ref="C63:Q63" si="14">SUM(C64:C65)</f>
        <v>21127.120121053751</v>
      </c>
      <c r="D63" s="157">
        <f t="shared" si="14"/>
        <v>21302.508580190159</v>
      </c>
      <c r="E63" s="157">
        <f t="shared" si="14"/>
        <v>21075.289739476138</v>
      </c>
      <c r="F63" s="157">
        <f t="shared" si="14"/>
        <v>20055.297663402645</v>
      </c>
      <c r="G63" s="157">
        <f t="shared" si="14"/>
        <v>19680.766699194057</v>
      </c>
      <c r="H63" s="157">
        <f t="shared" si="14"/>
        <v>19805.862417274191</v>
      </c>
      <c r="I63" s="157">
        <f t="shared" si="14"/>
        <v>19776.75553437708</v>
      </c>
      <c r="J63" s="157">
        <f t="shared" si="14"/>
        <v>18946.146258660308</v>
      </c>
      <c r="K63" s="157">
        <f t="shared" si="14"/>
        <v>19936.772349331128</v>
      </c>
      <c r="L63" s="157">
        <f t="shared" si="14"/>
        <v>22360.667555280019</v>
      </c>
      <c r="M63" s="157">
        <f t="shared" si="14"/>
        <v>18721.879566036085</v>
      </c>
      <c r="N63" s="157">
        <f t="shared" si="14"/>
        <v>20644.827117116914</v>
      </c>
      <c r="O63" s="157">
        <f t="shared" si="14"/>
        <v>19226.529166312248</v>
      </c>
      <c r="P63" s="157">
        <f t="shared" si="14"/>
        <v>19116.034250266977</v>
      </c>
      <c r="Q63" s="157">
        <f t="shared" si="14"/>
        <v>18503.205838675251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18360.379530026075</v>
      </c>
      <c r="C64" s="156">
        <f>IF(RES_hhdet_fec!C64=0,0,RES_hhdet_fec!C64/0.086*1000000/RES_hhdet_num!C$62)</f>
        <v>20856.052660160207</v>
      </c>
      <c r="D64" s="156">
        <f>IF(RES_hhdet_fec!D64=0,0,RES_hhdet_fec!D64/0.086*1000000/RES_hhdet_num!D$62)</f>
        <v>21022.947488433856</v>
      </c>
      <c r="E64" s="156">
        <f>IF(RES_hhdet_fec!E64=0,0,RES_hhdet_fec!E64/0.086*1000000/RES_hhdet_num!E$62)</f>
        <v>20802.513856783266</v>
      </c>
      <c r="F64" s="156">
        <f>IF(RES_hhdet_fec!F64=0,0,RES_hhdet_fec!F64/0.086*1000000/RES_hhdet_num!F$62)</f>
        <v>19786.24246746155</v>
      </c>
      <c r="G64" s="156">
        <f>IF(RES_hhdet_fec!G64=0,0,RES_hhdet_fec!G64/0.086*1000000/RES_hhdet_num!G$62)</f>
        <v>19367.115748646334</v>
      </c>
      <c r="H64" s="156">
        <f>IF(RES_hhdet_fec!H64=0,0,RES_hhdet_fec!H64/0.086*1000000/RES_hhdet_num!H$62)</f>
        <v>19483.384634921018</v>
      </c>
      <c r="I64" s="156">
        <f>IF(RES_hhdet_fec!I64=0,0,RES_hhdet_fec!I64/0.086*1000000/RES_hhdet_num!I$62)</f>
        <v>19547.655781985719</v>
      </c>
      <c r="J64" s="156">
        <f>IF(RES_hhdet_fec!J64=0,0,RES_hhdet_fec!J64/0.086*1000000/RES_hhdet_num!J$62)</f>
        <v>18716.277547422171</v>
      </c>
      <c r="K64" s="156">
        <f>IF(RES_hhdet_fec!K64=0,0,RES_hhdet_fec!K64/0.086*1000000/RES_hhdet_num!K$62)</f>
        <v>19545.49366469125</v>
      </c>
      <c r="L64" s="156">
        <f>IF(RES_hhdet_fec!L64=0,0,RES_hhdet_fec!L64/0.086*1000000/RES_hhdet_num!L$62)</f>
        <v>21886.025329058059</v>
      </c>
      <c r="M64" s="156">
        <f>IF(RES_hhdet_fec!M64=0,0,RES_hhdet_fec!M64/0.086*1000000/RES_hhdet_num!M$62)</f>
        <v>18239.12360496055</v>
      </c>
      <c r="N64" s="156">
        <f>IF(RES_hhdet_fec!N64=0,0,RES_hhdet_fec!N64/0.086*1000000/RES_hhdet_num!N$62)</f>
        <v>20081.687193179889</v>
      </c>
      <c r="O64" s="156">
        <f>IF(RES_hhdet_fec!O64=0,0,RES_hhdet_fec!O64/0.086*1000000/RES_hhdet_num!O$62)</f>
        <v>18730.113477664756</v>
      </c>
      <c r="P64" s="156">
        <f>IF(RES_hhdet_fec!P64=0,0,RES_hhdet_fec!P64/0.086*1000000/RES_hhdet_num!P$62)</f>
        <v>18672.208580364026</v>
      </c>
      <c r="Q64" s="156">
        <f>IF(RES_hhdet_fec!Q64=0,0,RES_hhdet_fec!Q64/0.086*1000000/RES_hhdet_num!Q$62)</f>
        <v>18014.114770182474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357.9468247247824</v>
      </c>
      <c r="C65" s="156">
        <f>IF(RES_hhdet_fec!C65=0,0,RES_hhdet_fec!C65/0.086*1000000/RES_hhdet_num!C$62)</f>
        <v>271.06746089354385</v>
      </c>
      <c r="D65" s="156">
        <f>IF(RES_hhdet_fec!D65=0,0,RES_hhdet_fec!D65/0.086*1000000/RES_hhdet_num!D$62)</f>
        <v>279.56109175630411</v>
      </c>
      <c r="E65" s="156">
        <f>IF(RES_hhdet_fec!E65=0,0,RES_hhdet_fec!E65/0.086*1000000/RES_hhdet_num!E$62)</f>
        <v>272.77588269287202</v>
      </c>
      <c r="F65" s="156">
        <f>IF(RES_hhdet_fec!F65=0,0,RES_hhdet_fec!F65/0.086*1000000/RES_hhdet_num!F$62)</f>
        <v>269.05519594109404</v>
      </c>
      <c r="G65" s="156">
        <f>IF(RES_hhdet_fec!G65=0,0,RES_hhdet_fec!G65/0.086*1000000/RES_hhdet_num!G$62)</f>
        <v>313.65095054772092</v>
      </c>
      <c r="H65" s="156">
        <f>IF(RES_hhdet_fec!H65=0,0,RES_hhdet_fec!H65/0.086*1000000/RES_hhdet_num!H$62)</f>
        <v>322.47778235317412</v>
      </c>
      <c r="I65" s="156">
        <f>IF(RES_hhdet_fec!I65=0,0,RES_hhdet_fec!I65/0.086*1000000/RES_hhdet_num!I$62)</f>
        <v>229.0997523913623</v>
      </c>
      <c r="J65" s="156">
        <f>IF(RES_hhdet_fec!J65=0,0,RES_hhdet_fec!J65/0.086*1000000/RES_hhdet_num!J$62)</f>
        <v>229.86871123813887</v>
      </c>
      <c r="K65" s="156">
        <f>IF(RES_hhdet_fec!K65=0,0,RES_hhdet_fec!K65/0.086*1000000/RES_hhdet_num!K$62)</f>
        <v>391.27868463987653</v>
      </c>
      <c r="L65" s="156">
        <f>IF(RES_hhdet_fec!L65=0,0,RES_hhdet_fec!L65/0.086*1000000/RES_hhdet_num!L$62)</f>
        <v>474.64222622196183</v>
      </c>
      <c r="M65" s="156">
        <f>IF(RES_hhdet_fec!M65=0,0,RES_hhdet_fec!M65/0.086*1000000/RES_hhdet_num!M$62)</f>
        <v>482.7559610755344</v>
      </c>
      <c r="N65" s="156">
        <f>IF(RES_hhdet_fec!N65=0,0,RES_hhdet_fec!N65/0.086*1000000/RES_hhdet_num!N$62)</f>
        <v>563.13992393702711</v>
      </c>
      <c r="O65" s="156">
        <f>IF(RES_hhdet_fec!O65=0,0,RES_hhdet_fec!O65/0.086*1000000/RES_hhdet_num!O$62)</f>
        <v>496.41568864749377</v>
      </c>
      <c r="P65" s="156">
        <f>IF(RES_hhdet_fec!P65=0,0,RES_hhdet_fec!P65/0.086*1000000/RES_hhdet_num!P$62)</f>
        <v>443.82566990295061</v>
      </c>
      <c r="Q65" s="156">
        <f>IF(RES_hhdet_fec!Q65=0,0,RES_hhdet_fec!Q65/0.086*1000000/RES_hhdet_num!Q$62)</f>
        <v>489.09106849277583</v>
      </c>
    </row>
    <row r="66" spans="1:17" ht="12.95" customHeight="1" x14ac:dyDescent="0.25">
      <c r="A66" s="158" t="s">
        <v>112</v>
      </c>
      <c r="B66" s="157">
        <f t="shared" ref="B66:Q66" si="15">B67</f>
        <v>16.511115319676655</v>
      </c>
      <c r="C66" s="157">
        <f t="shared" si="15"/>
        <v>16.850384769786778</v>
      </c>
      <c r="D66" s="157">
        <f t="shared" si="15"/>
        <v>16.72102448314417</v>
      </c>
      <c r="E66" s="157">
        <f t="shared" si="15"/>
        <v>16.485160889731787</v>
      </c>
      <c r="F66" s="157">
        <f t="shared" si="15"/>
        <v>16.035543119190503</v>
      </c>
      <c r="G66" s="157">
        <f t="shared" si="15"/>
        <v>15.840090946604921</v>
      </c>
      <c r="H66" s="157">
        <f t="shared" si="15"/>
        <v>16.125353925287861</v>
      </c>
      <c r="I66" s="157">
        <f t="shared" si="15"/>
        <v>16.813306862324765</v>
      </c>
      <c r="J66" s="157">
        <f t="shared" si="15"/>
        <v>17.728500173663384</v>
      </c>
      <c r="K66" s="157">
        <f t="shared" si="15"/>
        <v>17.37551270342691</v>
      </c>
      <c r="L66" s="157">
        <f t="shared" si="15"/>
        <v>17.920786720434609</v>
      </c>
      <c r="M66" s="157">
        <f t="shared" si="15"/>
        <v>19.418395222246282</v>
      </c>
      <c r="N66" s="157">
        <f t="shared" si="15"/>
        <v>19.185415696278824</v>
      </c>
      <c r="O66" s="157">
        <f t="shared" si="15"/>
        <v>19.869425622686087</v>
      </c>
      <c r="P66" s="157">
        <f t="shared" si="15"/>
        <v>18.095071943552036</v>
      </c>
      <c r="Q66" s="157">
        <f t="shared" si="15"/>
        <v>17.19433976330744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16.511115319676655</v>
      </c>
      <c r="C67" s="156">
        <f>IF(RES_hhdet_fec!C67=0,0,RES_hhdet_fec!C67/0.086*1000000/RES_hhdet_num!C$62)</f>
        <v>16.850384769786778</v>
      </c>
      <c r="D67" s="156">
        <f>IF(RES_hhdet_fec!D67=0,0,RES_hhdet_fec!D67/0.086*1000000/RES_hhdet_num!D$62)</f>
        <v>16.72102448314417</v>
      </c>
      <c r="E67" s="156">
        <f>IF(RES_hhdet_fec!E67=0,0,RES_hhdet_fec!E67/0.086*1000000/RES_hhdet_num!E$62)</f>
        <v>16.485160889731787</v>
      </c>
      <c r="F67" s="156">
        <f>IF(RES_hhdet_fec!F67=0,0,RES_hhdet_fec!F67/0.086*1000000/RES_hhdet_num!F$62)</f>
        <v>16.035543119190503</v>
      </c>
      <c r="G67" s="156">
        <f>IF(RES_hhdet_fec!G67=0,0,RES_hhdet_fec!G67/0.086*1000000/RES_hhdet_num!G$62)</f>
        <v>15.840090946604921</v>
      </c>
      <c r="H67" s="156">
        <f>IF(RES_hhdet_fec!H67=0,0,RES_hhdet_fec!H67/0.086*1000000/RES_hhdet_num!H$62)</f>
        <v>16.125353925287861</v>
      </c>
      <c r="I67" s="156">
        <f>IF(RES_hhdet_fec!I67=0,0,RES_hhdet_fec!I67/0.086*1000000/RES_hhdet_num!I$62)</f>
        <v>16.813306862324765</v>
      </c>
      <c r="J67" s="156">
        <f>IF(RES_hhdet_fec!J67=0,0,RES_hhdet_fec!J67/0.086*1000000/RES_hhdet_num!J$62)</f>
        <v>17.728500173663384</v>
      </c>
      <c r="K67" s="156">
        <f>IF(RES_hhdet_fec!K67=0,0,RES_hhdet_fec!K67/0.086*1000000/RES_hhdet_num!K$62)</f>
        <v>17.37551270342691</v>
      </c>
      <c r="L67" s="156">
        <f>IF(RES_hhdet_fec!L67=0,0,RES_hhdet_fec!L67/0.086*1000000/RES_hhdet_num!L$62)</f>
        <v>17.920786720434609</v>
      </c>
      <c r="M67" s="156">
        <f>IF(RES_hhdet_fec!M67=0,0,RES_hhdet_fec!M67/0.086*1000000/RES_hhdet_num!M$62)</f>
        <v>19.418395222246282</v>
      </c>
      <c r="N67" s="156">
        <f>IF(RES_hhdet_fec!N67=0,0,RES_hhdet_fec!N67/0.086*1000000/RES_hhdet_num!N$62)</f>
        <v>19.185415696278824</v>
      </c>
      <c r="O67" s="156">
        <f>IF(RES_hhdet_fec!O67=0,0,RES_hhdet_fec!O67/0.086*1000000/RES_hhdet_num!O$62)</f>
        <v>19.869425622686087</v>
      </c>
      <c r="P67" s="156">
        <f>IF(RES_hhdet_fec!P67=0,0,RES_hhdet_fec!P67/0.086*1000000/RES_hhdet_num!P$62)</f>
        <v>18.095071943552036</v>
      </c>
      <c r="Q67" s="156">
        <f>IF(RES_hhdet_fec!Q67=0,0,RES_hhdet_fec!Q67/0.086*1000000/RES_hhdet_num!Q$62)</f>
        <v>17.19433976330744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3830.8985448649228</v>
      </c>
      <c r="C68" s="157">
        <f>IF(RES_hhdet_fec!C68=0,0,RES_hhdet_fec!C68/0.086*1000000/RES_hhdet_num!C$62)</f>
        <v>3785.5747350366587</v>
      </c>
      <c r="D68" s="157">
        <f>IF(RES_hhdet_fec!D68=0,0,RES_hhdet_fec!D68/0.086*1000000/RES_hhdet_num!D$62)</f>
        <v>3794.374388559726</v>
      </c>
      <c r="E68" s="157">
        <f>IF(RES_hhdet_fec!E68=0,0,RES_hhdet_fec!E68/0.086*1000000/RES_hhdet_num!E$62)</f>
        <v>3687.0709132124484</v>
      </c>
      <c r="F68" s="157">
        <f>IF(RES_hhdet_fec!F68=0,0,RES_hhdet_fec!F68/0.086*1000000/RES_hhdet_num!F$62)</f>
        <v>3700.7948940594711</v>
      </c>
      <c r="G68" s="157">
        <f>IF(RES_hhdet_fec!G68=0,0,RES_hhdet_fec!G68/0.086*1000000/RES_hhdet_num!G$62)</f>
        <v>3691.7129191951958</v>
      </c>
      <c r="H68" s="157">
        <f>IF(RES_hhdet_fec!H68=0,0,RES_hhdet_fec!H68/0.086*1000000/RES_hhdet_num!H$62)</f>
        <v>3679.2669496918716</v>
      </c>
      <c r="I68" s="157">
        <f>IF(RES_hhdet_fec!I68=0,0,RES_hhdet_fec!I68/0.086*1000000/RES_hhdet_num!I$62)</f>
        <v>3656.3257946171252</v>
      </c>
      <c r="J68" s="157">
        <f>IF(RES_hhdet_fec!J68=0,0,RES_hhdet_fec!J68/0.086*1000000/RES_hhdet_num!J$62)</f>
        <v>3644.7214221632057</v>
      </c>
      <c r="K68" s="157">
        <f>IF(RES_hhdet_fec!K68=0,0,RES_hhdet_fec!K68/0.086*1000000/RES_hhdet_num!K$62)</f>
        <v>3626.6293998997371</v>
      </c>
      <c r="L68" s="157">
        <f>IF(RES_hhdet_fec!L68=0,0,RES_hhdet_fec!L68/0.086*1000000/RES_hhdet_num!L$62)</f>
        <v>3592.0219203326906</v>
      </c>
      <c r="M68" s="157">
        <f>IF(RES_hhdet_fec!M68=0,0,RES_hhdet_fec!M68/0.086*1000000/RES_hhdet_num!M$62)</f>
        <v>3569.2226797265034</v>
      </c>
      <c r="N68" s="157">
        <f>IF(RES_hhdet_fec!N68=0,0,RES_hhdet_fec!N68/0.086*1000000/RES_hhdet_num!N$62)</f>
        <v>3587.1823064830228</v>
      </c>
      <c r="O68" s="157">
        <f>IF(RES_hhdet_fec!O68=0,0,RES_hhdet_fec!O68/0.086*1000000/RES_hhdet_num!O$62)</f>
        <v>3567.552909078413</v>
      </c>
      <c r="P68" s="157">
        <f>IF(RES_hhdet_fec!P68=0,0,RES_hhdet_fec!P68/0.086*1000000/RES_hhdet_num!P$62)</f>
        <v>3547.9868135733373</v>
      </c>
      <c r="Q68" s="157">
        <f>IF(RES_hhdet_fec!Q68=0,0,RES_hhdet_fec!Q68/0.086*1000000/RES_hhdet_num!Q$62)</f>
        <v>3479.8868888024904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3968.6830349970674</v>
      </c>
      <c r="C69" s="132">
        <f>IF(RES_hhdet_fec!C69=0,0,RES_hhdet_fec!C69/0.086*1000000/RES_hhdet_num!C69)</f>
        <v>3910.69875774702</v>
      </c>
      <c r="D69" s="132">
        <f>IF(RES_hhdet_fec!D69=0,0,RES_hhdet_fec!D69/0.086*1000000/RES_hhdet_num!D69)</f>
        <v>3907.6710666353229</v>
      </c>
      <c r="E69" s="132">
        <f>IF(RES_hhdet_fec!E69=0,0,RES_hhdet_fec!E69/0.086*1000000/RES_hhdet_num!E69)</f>
        <v>3798.3929873328816</v>
      </c>
      <c r="F69" s="132">
        <f>IF(RES_hhdet_fec!F69=0,0,RES_hhdet_fec!F69/0.086*1000000/RES_hhdet_num!F69)</f>
        <v>3794.401361126711</v>
      </c>
      <c r="G69" s="132">
        <f>IF(RES_hhdet_fec!G69=0,0,RES_hhdet_fec!G69/0.086*1000000/RES_hhdet_num!G69)</f>
        <v>3768.2222699495483</v>
      </c>
      <c r="H69" s="132">
        <f>IF(RES_hhdet_fec!H69=0,0,RES_hhdet_fec!H69/0.086*1000000/RES_hhdet_num!H69)</f>
        <v>3734.5339329687995</v>
      </c>
      <c r="I69" s="132">
        <f>IF(RES_hhdet_fec!I69=0,0,RES_hhdet_fec!I69/0.086*1000000/RES_hhdet_num!I69)</f>
        <v>3709.4613135697446</v>
      </c>
      <c r="J69" s="132">
        <f>IF(RES_hhdet_fec!J69=0,0,RES_hhdet_fec!J69/0.086*1000000/RES_hhdet_num!J69)</f>
        <v>3681.3180766236678</v>
      </c>
      <c r="K69" s="132">
        <f>IF(RES_hhdet_fec!K69=0,0,RES_hhdet_fec!K69/0.086*1000000/RES_hhdet_num!K69)</f>
        <v>3641.3481501244337</v>
      </c>
      <c r="L69" s="132">
        <f>IF(RES_hhdet_fec!L69=0,0,RES_hhdet_fec!L69/0.086*1000000/RES_hhdet_num!L69)</f>
        <v>3591.7221805688259</v>
      </c>
      <c r="M69" s="132">
        <f>IF(RES_hhdet_fec!M69=0,0,RES_hhdet_fec!M69/0.086*1000000/RES_hhdet_num!M69)</f>
        <v>3566.2320286195354</v>
      </c>
      <c r="N69" s="132">
        <f>IF(RES_hhdet_fec!N69=0,0,RES_hhdet_fec!N69/0.086*1000000/RES_hhdet_num!N69)</f>
        <v>3576.1232425913872</v>
      </c>
      <c r="O69" s="132">
        <f>IF(RES_hhdet_fec!O69=0,0,RES_hhdet_fec!O69/0.086*1000000/RES_hhdet_num!O69)</f>
        <v>3557.9440088973674</v>
      </c>
      <c r="P69" s="132">
        <f>IF(RES_hhdet_fec!P69=0,0,RES_hhdet_fec!P69/0.086*1000000/RES_hhdet_num!P69)</f>
        <v>3538.5600647315987</v>
      </c>
      <c r="Q69" s="132">
        <f>IF(RES_hhdet_fec!Q69=0,0,RES_hhdet_fec!Q69/0.086*1000000/RES_hhdet_num!Q69)</f>
        <v>3471.3898267353193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3810.2076815197288</v>
      </c>
      <c r="C70" s="132">
        <f>IF(RES_hhdet_fec!C70=0,0,RES_hhdet_fec!C70/0.086*1000000/RES_hhdet_num!C70)</f>
        <v>3756.6670427459026</v>
      </c>
      <c r="D70" s="132">
        <f>IF(RES_hhdet_fec!D70=0,0,RES_hhdet_fec!D70/0.086*1000000/RES_hhdet_num!D70)</f>
        <v>3753.7489946339824</v>
      </c>
      <c r="E70" s="132">
        <f>IF(RES_hhdet_fec!E70=0,0,RES_hhdet_fec!E70/0.086*1000000/RES_hhdet_num!E70)</f>
        <v>3655.2902280558192</v>
      </c>
      <c r="F70" s="132">
        <f>IF(RES_hhdet_fec!F70=0,0,RES_hhdet_fec!F70/0.086*1000000/RES_hhdet_num!F70)</f>
        <v>3651.4449951327892</v>
      </c>
      <c r="G70" s="132">
        <f>IF(RES_hhdet_fec!G70=0,0,RES_hhdet_fec!G70/0.086*1000000/RES_hhdet_num!G70)</f>
        <v>3627.9453004079537</v>
      </c>
      <c r="H70" s="132">
        <f>IF(RES_hhdet_fec!H70=0,0,RES_hhdet_fec!H70/0.086*1000000/RES_hhdet_num!H70)</f>
        <v>3597.2760906924736</v>
      </c>
      <c r="I70" s="132">
        <f>IF(RES_hhdet_fec!I70=0,0,RES_hhdet_fec!I70/0.086*1000000/RES_hhdet_num!I70)</f>
        <v>3576.2964473928832</v>
      </c>
      <c r="J70" s="132">
        <f>IF(RES_hhdet_fec!J70=0,0,RES_hhdet_fec!J70/0.086*1000000/RES_hhdet_num!J70)</f>
        <v>3549.7241584874846</v>
      </c>
      <c r="K70" s="132">
        <f>IF(RES_hhdet_fec!K70=0,0,RES_hhdet_fec!K70/0.086*1000000/RES_hhdet_num!K70)</f>
        <v>3512.9599475804926</v>
      </c>
      <c r="L70" s="132">
        <f>IF(RES_hhdet_fec!L70=0,0,RES_hhdet_fec!L70/0.086*1000000/RES_hhdet_num!L70)</f>
        <v>3466.9194028293341</v>
      </c>
      <c r="M70" s="132">
        <f>IF(RES_hhdet_fec!M70=0,0,RES_hhdet_fec!M70/0.086*1000000/RES_hhdet_num!M70)</f>
        <v>3443.1258635818745</v>
      </c>
      <c r="N70" s="132">
        <f>IF(RES_hhdet_fec!N70=0,0,RES_hhdet_fec!N70/0.086*1000000/RES_hhdet_num!N70)</f>
        <v>3451.2713673064727</v>
      </c>
      <c r="O70" s="132">
        <f>IF(RES_hhdet_fec!O70=0,0,RES_hhdet_fec!O70/0.086*1000000/RES_hhdet_num!O70)</f>
        <v>3434.7412060227498</v>
      </c>
      <c r="P70" s="132">
        <f>IF(RES_hhdet_fec!P70=0,0,RES_hhdet_fec!P70/0.086*1000000/RES_hhdet_num!P70)</f>
        <v>3416.3369079465856</v>
      </c>
      <c r="Q70" s="132">
        <f>IF(RES_hhdet_fec!Q70=0,0,RES_hhdet_fec!Q70/0.086*1000000/RES_hhdet_num!Q70)</f>
        <v>3351.8574529222306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3571.8147314973471</v>
      </c>
      <c r="C71" s="165">
        <f>IF(RES_hhdet_fec!C71=0,0,RES_hhdet_fec!C71/0.086*1000000/RES_hhdet_num!C70)</f>
        <v>3519.6288819723995</v>
      </c>
      <c r="D71" s="165">
        <f>IF(RES_hhdet_fec!D71=0,0,RES_hhdet_fec!D71/0.086*1000000/RES_hhdet_num!D70)</f>
        <v>3516.9039599719272</v>
      </c>
      <c r="E71" s="165">
        <f>IF(RES_hhdet_fec!E71=0,0,RES_hhdet_fec!E71/0.086*1000000/RES_hhdet_num!E70)</f>
        <v>3418.5536885995316</v>
      </c>
      <c r="F71" s="165">
        <f>IF(RES_hhdet_fec!F71=0,0,RES_hhdet_fec!F71/0.086*1000000/RES_hhdet_num!F70)</f>
        <v>3414.9612250139326</v>
      </c>
      <c r="G71" s="165">
        <f>IF(RES_hhdet_fec!G71=0,0,RES_hhdet_fec!G71/0.086*1000000/RES_hhdet_num!G70)</f>
        <v>3391.4000429544649</v>
      </c>
      <c r="H71" s="165">
        <f>IF(RES_hhdet_fec!H71=0,0,RES_hhdet_fec!H71/0.086*1000000/RES_hhdet_num!H70)</f>
        <v>3361.080539671872</v>
      </c>
      <c r="I71" s="165">
        <f>IF(RES_hhdet_fec!I71=0,0,RES_hhdet_fec!I71/0.086*1000000/RES_hhdet_num!I70)</f>
        <v>3342.2246435263291</v>
      </c>
      <c r="J71" s="165">
        <f>IF(RES_hhdet_fec!J71=0,0,RES_hhdet_fec!J71/0.086*1000000/RES_hhdet_num!J70)</f>
        <v>3313.1862689613235</v>
      </c>
      <c r="K71" s="165">
        <f>IF(RES_hhdet_fec!K71=0,0,RES_hhdet_fec!K71/0.086*1000000/RES_hhdet_num!K70)</f>
        <v>3277.2133351119724</v>
      </c>
      <c r="L71" s="165">
        <f>IF(RES_hhdet_fec!L71=0,0,RES_hhdet_fec!L71/0.086*1000000/RES_hhdet_num!L70)</f>
        <v>3232.5499625118937</v>
      </c>
      <c r="M71" s="165">
        <f>IF(RES_hhdet_fec!M71=0,0,RES_hhdet_fec!M71/0.086*1000000/RES_hhdet_num!M70)</f>
        <v>3209.6088257575543</v>
      </c>
      <c r="N71" s="165">
        <f>IF(RES_hhdet_fec!N71=0,0,RES_hhdet_fec!N71/0.086*1000000/RES_hhdet_num!N70)</f>
        <v>3218.5109183322129</v>
      </c>
      <c r="O71" s="165">
        <f>IF(RES_hhdet_fec!O71=0,0,RES_hhdet_fec!O71/0.086*1000000/RES_hhdet_num!O70)</f>
        <v>3202.1496080075808</v>
      </c>
      <c r="P71" s="165">
        <f>IF(RES_hhdet_fec!P71=0,0,RES_hhdet_fec!P71/0.086*1000000/RES_hhdet_num!P70)</f>
        <v>3184.7040582583863</v>
      </c>
      <c r="Q71" s="165">
        <f>IF(RES_hhdet_fec!Q71=0,0,RES_hhdet_fec!Q71/0.086*1000000/RES_hhdet_num!Q70)</f>
        <v>3124.2508440617585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238.3929500223818</v>
      </c>
      <c r="C72" s="164">
        <f>IF(RES_hhdet_fec!C72=0,0,RES_hhdet_fec!C72/0.086*1000000/RES_hhdet_num!C70)</f>
        <v>237.03816077350294</v>
      </c>
      <c r="D72" s="164">
        <f>IF(RES_hhdet_fec!D72=0,0,RES_hhdet_fec!D72/0.086*1000000/RES_hhdet_num!D70)</f>
        <v>236.84503466205544</v>
      </c>
      <c r="E72" s="164">
        <f>IF(RES_hhdet_fec!E72=0,0,RES_hhdet_fec!E72/0.086*1000000/RES_hhdet_num!E70)</f>
        <v>236.73653945628723</v>
      </c>
      <c r="F72" s="164">
        <f>IF(RES_hhdet_fec!F72=0,0,RES_hhdet_fec!F72/0.086*1000000/RES_hhdet_num!F70)</f>
        <v>236.48377011885663</v>
      </c>
      <c r="G72" s="164">
        <f>IF(RES_hhdet_fec!G72=0,0,RES_hhdet_fec!G72/0.086*1000000/RES_hhdet_num!G70)</f>
        <v>236.54525745348852</v>
      </c>
      <c r="H72" s="164">
        <f>IF(RES_hhdet_fec!H72=0,0,RES_hhdet_fec!H72/0.086*1000000/RES_hhdet_num!H70)</f>
        <v>236.19555102060102</v>
      </c>
      <c r="I72" s="164">
        <f>IF(RES_hhdet_fec!I72=0,0,RES_hhdet_fec!I72/0.086*1000000/RES_hhdet_num!I70)</f>
        <v>234.07180386655403</v>
      </c>
      <c r="J72" s="164">
        <f>IF(RES_hhdet_fec!J72=0,0,RES_hhdet_fec!J72/0.086*1000000/RES_hhdet_num!J70)</f>
        <v>236.53788952616134</v>
      </c>
      <c r="K72" s="164">
        <f>IF(RES_hhdet_fec!K72=0,0,RES_hhdet_fec!K72/0.086*1000000/RES_hhdet_num!K70)</f>
        <v>235.74661246852048</v>
      </c>
      <c r="L72" s="164">
        <f>IF(RES_hhdet_fec!L72=0,0,RES_hhdet_fec!L72/0.086*1000000/RES_hhdet_num!L70)</f>
        <v>234.36944031744125</v>
      </c>
      <c r="M72" s="164">
        <f>IF(RES_hhdet_fec!M72=0,0,RES_hhdet_fec!M72/0.086*1000000/RES_hhdet_num!M70)</f>
        <v>233.51703782431971</v>
      </c>
      <c r="N72" s="164">
        <f>IF(RES_hhdet_fec!N72=0,0,RES_hhdet_fec!N72/0.086*1000000/RES_hhdet_num!N70)</f>
        <v>232.76044897426024</v>
      </c>
      <c r="O72" s="164">
        <f>IF(RES_hhdet_fec!O72=0,0,RES_hhdet_fec!O72/0.086*1000000/RES_hhdet_num!O70)</f>
        <v>232.59159801516901</v>
      </c>
      <c r="P72" s="164">
        <f>IF(RES_hhdet_fec!P72=0,0,RES_hhdet_fec!P72/0.086*1000000/RES_hhdet_num!P70)</f>
        <v>231.63284968819877</v>
      </c>
      <c r="Q72" s="164">
        <f>IF(RES_hhdet_fec!Q72=0,0,RES_hhdet_fec!Q72/0.086*1000000/RES_hhdet_num!Q70)</f>
        <v>227.60660886047185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3386.3089145490076</v>
      </c>
      <c r="C73" s="162">
        <f>IF(RES_hhdet_fec!C73=0,0,RES_hhdet_fec!C73/0.086*1000000/RES_hhdet_num!C73)</f>
        <v>3327.3449912758865</v>
      </c>
      <c r="D73" s="162">
        <f>IF(RES_hhdet_fec!D73=0,0,RES_hhdet_fec!D73/0.086*1000000/RES_hhdet_num!D73)</f>
        <v>3314.0633172395796</v>
      </c>
      <c r="E73" s="162">
        <f>IF(RES_hhdet_fec!E73=0,0,RES_hhdet_fec!E73/0.086*1000000/RES_hhdet_num!E73)</f>
        <v>3208.0778412509603</v>
      </c>
      <c r="F73" s="162">
        <f>IF(RES_hhdet_fec!F73=0,0,RES_hhdet_fec!F73/0.086*1000000/RES_hhdet_num!F73)</f>
        <v>3202.72861468769</v>
      </c>
      <c r="G73" s="162">
        <f>IF(RES_hhdet_fec!G73=0,0,RES_hhdet_fec!G73/0.086*1000000/RES_hhdet_num!G73)</f>
        <v>3250.0692332198623</v>
      </c>
      <c r="H73" s="162">
        <f>IF(RES_hhdet_fec!H73=0,0,RES_hhdet_fec!H73/0.086*1000000/RES_hhdet_num!H73)</f>
        <v>3284.9366028716222</v>
      </c>
      <c r="I73" s="162">
        <f>IF(RES_hhdet_fec!I73=0,0,RES_hhdet_fec!I73/0.086*1000000/RES_hhdet_num!I73)</f>
        <v>3195.2307364342773</v>
      </c>
      <c r="J73" s="162">
        <f>IF(RES_hhdet_fec!J73=0,0,RES_hhdet_fec!J73/0.086*1000000/RES_hhdet_num!J73)</f>
        <v>3266.6750286603678</v>
      </c>
      <c r="K73" s="162">
        <f>IF(RES_hhdet_fec!K73=0,0,RES_hhdet_fec!K73/0.086*1000000/RES_hhdet_num!K73)</f>
        <v>3470.3603296626361</v>
      </c>
      <c r="L73" s="162">
        <f>IF(RES_hhdet_fec!L73=0,0,RES_hhdet_fec!L73/0.086*1000000/RES_hhdet_num!L73)</f>
        <v>3627.3465071417036</v>
      </c>
      <c r="M73" s="162">
        <f>IF(RES_hhdet_fec!M73=0,0,RES_hhdet_fec!M73/0.086*1000000/RES_hhdet_num!M73)</f>
        <v>3647.0859034334999</v>
      </c>
      <c r="N73" s="162">
        <f>IF(RES_hhdet_fec!N73=0,0,RES_hhdet_fec!N73/0.086*1000000/RES_hhdet_num!N73)</f>
        <v>3791.1734595591433</v>
      </c>
      <c r="O73" s="162">
        <f>IF(RES_hhdet_fec!O73=0,0,RES_hhdet_fec!O73/0.086*1000000/RES_hhdet_num!O73)</f>
        <v>3777.8727428505954</v>
      </c>
      <c r="P73" s="162">
        <f>IF(RES_hhdet_fec!P73=0,0,RES_hhdet_fec!P73/0.086*1000000/RES_hhdet_num!P73)</f>
        <v>3764.2908158823811</v>
      </c>
      <c r="Q73" s="162">
        <f>IF(RES_hhdet_fec!Q73=0,0,RES_hhdet_fec!Q73/0.086*1000000/RES_hhdet_num!Q73)</f>
        <v>3690.0308772132521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3286.0709731164466</v>
      </c>
      <c r="C74" s="160">
        <f>IF(RES_hhdet_fec!C74=0,0,RES_hhdet_fec!C74/0.086*1000000/RES_hhdet_num!C74)</f>
        <v>3231.6486529218637</v>
      </c>
      <c r="D74" s="160">
        <f>IF(RES_hhdet_fec!D74=0,0,RES_hhdet_fec!D74/0.086*1000000/RES_hhdet_num!D74)</f>
        <v>3219.5020201777388</v>
      </c>
      <c r="E74" s="160">
        <f>IF(RES_hhdet_fec!E74=0,0,RES_hhdet_fec!E74/0.086*1000000/RES_hhdet_num!E74)</f>
        <v>3124.0065965820986</v>
      </c>
      <c r="F74" s="160">
        <f>IF(RES_hhdet_fec!F74=0,0,RES_hhdet_fec!F74/0.086*1000000/RES_hhdet_num!F74)</f>
        <v>3118.9395233377272</v>
      </c>
      <c r="G74" s="160">
        <f>IF(RES_hhdet_fec!G74=0,0,RES_hhdet_fec!G74/0.086*1000000/RES_hhdet_num!G74)</f>
        <v>3161.6075673512369</v>
      </c>
      <c r="H74" s="160">
        <f>IF(RES_hhdet_fec!H74=0,0,RES_hhdet_fec!H74/0.086*1000000/RES_hhdet_num!H74)</f>
        <v>3192.6384936050481</v>
      </c>
      <c r="I74" s="160">
        <f>IF(RES_hhdet_fec!I74=0,0,RES_hhdet_fec!I74/0.086*1000000/RES_hhdet_num!I74)</f>
        <v>3112.9746973938068</v>
      </c>
      <c r="J74" s="160">
        <f>IF(RES_hhdet_fec!J74=0,0,RES_hhdet_fec!J74/0.086*1000000/RES_hhdet_num!J74)</f>
        <v>3176.5454153204864</v>
      </c>
      <c r="K74" s="160">
        <f>IF(RES_hhdet_fec!K74=0,0,RES_hhdet_fec!K74/0.086*1000000/RES_hhdet_num!K74)</f>
        <v>3359.0709091649333</v>
      </c>
      <c r="L74" s="160">
        <f>IF(RES_hhdet_fec!L74=0,0,RES_hhdet_fec!L74/0.086*1000000/RES_hhdet_num!L74)</f>
        <v>3498.9812967449084</v>
      </c>
      <c r="M74" s="160">
        <f>IF(RES_hhdet_fec!M74=0,0,RES_hhdet_fec!M74/0.086*1000000/RES_hhdet_num!M74)</f>
        <v>3515.8943509144428</v>
      </c>
      <c r="N74" s="160">
        <f>IF(RES_hhdet_fec!N74=0,0,RES_hhdet_fec!N74/0.086*1000000/RES_hhdet_num!N74)</f>
        <v>3644.8165625774777</v>
      </c>
      <c r="O74" s="160">
        <f>IF(RES_hhdet_fec!O74=0,0,RES_hhdet_fec!O74/0.086*1000000/RES_hhdet_num!O74)</f>
        <v>3632.6770665806612</v>
      </c>
      <c r="P74" s="160">
        <f>IF(RES_hhdet_fec!P74=0,0,RES_hhdet_fec!P74/0.086*1000000/RES_hhdet_num!P74)</f>
        <v>3619.4945839822972</v>
      </c>
      <c r="Q74" s="160">
        <f>IF(RES_hhdet_fec!Q74=0,0,RES_hhdet_fec!Q74/0.086*1000000/RES_hhdet_num!Q74)</f>
        <v>3548.6343983523448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3047.6780230940653</v>
      </c>
      <c r="C75" s="156">
        <f>IF(RES_hhdet_fec!C75=0,0,RES_hhdet_fec!C75/0.086*1000000/RES_hhdet_num!C74)</f>
        <v>2994.6104921483611</v>
      </c>
      <c r="D75" s="156">
        <f>IF(RES_hhdet_fec!D75=0,0,RES_hhdet_fec!D75/0.086*1000000/RES_hhdet_num!D74)</f>
        <v>2982.6569855156836</v>
      </c>
      <c r="E75" s="156">
        <f>IF(RES_hhdet_fec!E75=0,0,RES_hhdet_fec!E75/0.086*1000000/RES_hhdet_num!E74)</f>
        <v>2887.270057125811</v>
      </c>
      <c r="F75" s="156">
        <f>IF(RES_hhdet_fec!F75=0,0,RES_hhdet_fec!F75/0.086*1000000/RES_hhdet_num!F74)</f>
        <v>2882.4557532188705</v>
      </c>
      <c r="G75" s="156">
        <f>IF(RES_hhdet_fec!G75=0,0,RES_hhdet_fec!G75/0.086*1000000/RES_hhdet_num!G74)</f>
        <v>2925.0623098977489</v>
      </c>
      <c r="H75" s="156">
        <f>IF(RES_hhdet_fec!H75=0,0,RES_hhdet_fec!H75/0.086*1000000/RES_hhdet_num!H74)</f>
        <v>2956.4429425844473</v>
      </c>
      <c r="I75" s="156">
        <f>IF(RES_hhdet_fec!I75=0,0,RES_hhdet_fec!I75/0.086*1000000/RES_hhdet_num!I74)</f>
        <v>2878.9028935272522</v>
      </c>
      <c r="J75" s="156">
        <f>IF(RES_hhdet_fec!J75=0,0,RES_hhdet_fec!J75/0.086*1000000/RES_hhdet_num!J74)</f>
        <v>2940.0075257943249</v>
      </c>
      <c r="K75" s="156">
        <f>IF(RES_hhdet_fec!K75=0,0,RES_hhdet_fec!K75/0.086*1000000/RES_hhdet_num!K74)</f>
        <v>3123.3242966964121</v>
      </c>
      <c r="L75" s="156">
        <f>IF(RES_hhdet_fec!L75=0,0,RES_hhdet_fec!L75/0.086*1000000/RES_hhdet_num!L74)</f>
        <v>3264.6118564274666</v>
      </c>
      <c r="M75" s="156">
        <f>IF(RES_hhdet_fec!M75=0,0,RES_hhdet_fec!M75/0.086*1000000/RES_hhdet_num!M74)</f>
        <v>3282.3773130901236</v>
      </c>
      <c r="N75" s="156">
        <f>IF(RES_hhdet_fec!N75=0,0,RES_hhdet_fec!N75/0.086*1000000/RES_hhdet_num!N74)</f>
        <v>3412.056113603217</v>
      </c>
      <c r="O75" s="156">
        <f>IF(RES_hhdet_fec!O75=0,0,RES_hhdet_fec!O75/0.086*1000000/RES_hhdet_num!O74)</f>
        <v>3400.0854685654926</v>
      </c>
      <c r="P75" s="156">
        <f>IF(RES_hhdet_fec!P75=0,0,RES_hhdet_fec!P75/0.086*1000000/RES_hhdet_num!P74)</f>
        <v>3387.8617342940988</v>
      </c>
      <c r="Q75" s="156">
        <f>IF(RES_hhdet_fec!Q75=0,0,RES_hhdet_fec!Q75/0.086*1000000/RES_hhdet_num!Q74)</f>
        <v>3321.0277894918727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238.39295002238171</v>
      </c>
      <c r="C76" s="156">
        <f>IF(RES_hhdet_fec!C76=0,0,RES_hhdet_fec!C76/0.086*1000000/RES_hhdet_num!C74)</f>
        <v>237.03816077350291</v>
      </c>
      <c r="D76" s="156">
        <f>IF(RES_hhdet_fec!D76=0,0,RES_hhdet_fec!D76/0.086*1000000/RES_hhdet_num!D74)</f>
        <v>236.84503466205538</v>
      </c>
      <c r="E76" s="156">
        <f>IF(RES_hhdet_fec!E76=0,0,RES_hhdet_fec!E76/0.086*1000000/RES_hhdet_num!E74)</f>
        <v>236.7365394562872</v>
      </c>
      <c r="F76" s="156">
        <f>IF(RES_hhdet_fec!F76=0,0,RES_hhdet_fec!F76/0.086*1000000/RES_hhdet_num!F74)</f>
        <v>236.48377011885674</v>
      </c>
      <c r="G76" s="156">
        <f>IF(RES_hhdet_fec!G76=0,0,RES_hhdet_fec!G76/0.086*1000000/RES_hhdet_num!G74)</f>
        <v>236.54525745348843</v>
      </c>
      <c r="H76" s="156">
        <f>IF(RES_hhdet_fec!H76=0,0,RES_hhdet_fec!H76/0.086*1000000/RES_hhdet_num!H74)</f>
        <v>236.19555102060104</v>
      </c>
      <c r="I76" s="156">
        <f>IF(RES_hhdet_fec!I76=0,0,RES_hhdet_fec!I76/0.086*1000000/RES_hhdet_num!I74)</f>
        <v>234.07180386655406</v>
      </c>
      <c r="J76" s="156">
        <f>IF(RES_hhdet_fec!J76=0,0,RES_hhdet_fec!J76/0.086*1000000/RES_hhdet_num!J74)</f>
        <v>236.53788952616131</v>
      </c>
      <c r="K76" s="156">
        <f>IF(RES_hhdet_fec!K76=0,0,RES_hhdet_fec!K76/0.086*1000000/RES_hhdet_num!K74)</f>
        <v>235.74661246852042</v>
      </c>
      <c r="L76" s="156">
        <f>IF(RES_hhdet_fec!L76=0,0,RES_hhdet_fec!L76/0.086*1000000/RES_hhdet_num!L74)</f>
        <v>234.36944031744127</v>
      </c>
      <c r="M76" s="156">
        <f>IF(RES_hhdet_fec!M76=0,0,RES_hhdet_fec!M76/0.086*1000000/RES_hhdet_num!M74)</f>
        <v>233.51703782431966</v>
      </c>
      <c r="N76" s="156">
        <f>IF(RES_hhdet_fec!N76=0,0,RES_hhdet_fec!N76/0.086*1000000/RES_hhdet_num!N74)</f>
        <v>232.76044897426019</v>
      </c>
      <c r="O76" s="156">
        <f>IF(RES_hhdet_fec!O76=0,0,RES_hhdet_fec!O76/0.086*1000000/RES_hhdet_num!O74)</f>
        <v>232.59159801516907</v>
      </c>
      <c r="P76" s="156">
        <f>IF(RES_hhdet_fec!P76=0,0,RES_hhdet_fec!P76/0.086*1000000/RES_hhdet_num!P74)</f>
        <v>231.63284968819863</v>
      </c>
      <c r="Q76" s="156">
        <f>IF(RES_hhdet_fec!Q76=0,0,RES_hhdet_fec!Q76/0.086*1000000/RES_hhdet_num!Q74)</f>
        <v>227.60660886047171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1260.3077873050893</v>
      </c>
      <c r="C77" s="157">
        <f>IF(RES_hhdet_fec!C77=0,0,RES_hhdet_fec!C77/0.086*1000000/RES_hhdet_num!C$62)</f>
        <v>1269.0151141436436</v>
      </c>
      <c r="D77" s="157">
        <f>IF(RES_hhdet_fec!D77=0,0,RES_hhdet_fec!D77/0.086*1000000/RES_hhdet_num!D$62)</f>
        <v>1283.9558003103045</v>
      </c>
      <c r="E77" s="157">
        <f>IF(RES_hhdet_fec!E77=0,0,RES_hhdet_fec!E77/0.086*1000000/RES_hhdet_num!E$62)</f>
        <v>1280.6729984403385</v>
      </c>
      <c r="F77" s="157">
        <f>IF(RES_hhdet_fec!F77=0,0,RES_hhdet_fec!F77/0.086*1000000/RES_hhdet_num!F$62)</f>
        <v>1298.582389682028</v>
      </c>
      <c r="G77" s="157">
        <f>IF(RES_hhdet_fec!G77=0,0,RES_hhdet_fec!G77/0.086*1000000/RES_hhdet_num!G$62)</f>
        <v>1315.1941912975328</v>
      </c>
      <c r="H77" s="157">
        <f>IF(RES_hhdet_fec!H77=0,0,RES_hhdet_fec!H77/0.086*1000000/RES_hhdet_num!H$62)</f>
        <v>1326.5547244809977</v>
      </c>
      <c r="I77" s="157">
        <f>IF(RES_hhdet_fec!I77=0,0,RES_hhdet_fec!I77/0.086*1000000/RES_hhdet_num!I$62)</f>
        <v>1334.1184892599845</v>
      </c>
      <c r="J77" s="157">
        <f>IF(RES_hhdet_fec!J77=0,0,RES_hhdet_fec!J77/0.086*1000000/RES_hhdet_num!J$62)</f>
        <v>1340.9142489256824</v>
      </c>
      <c r="K77" s="157">
        <f>IF(RES_hhdet_fec!K77=0,0,RES_hhdet_fec!K77/0.086*1000000/RES_hhdet_num!K$62)</f>
        <v>1347.7317349235736</v>
      </c>
      <c r="L77" s="157">
        <f>IF(RES_hhdet_fec!L77=0,0,RES_hhdet_fec!L77/0.086*1000000/RES_hhdet_num!L$62)</f>
        <v>1359.1116863374857</v>
      </c>
      <c r="M77" s="157">
        <f>IF(RES_hhdet_fec!M77=0,0,RES_hhdet_fec!M77/0.086*1000000/RES_hhdet_num!M$62)</f>
        <v>1361.4801027202752</v>
      </c>
      <c r="N77" s="157">
        <f>IF(RES_hhdet_fec!N77=0,0,RES_hhdet_fec!N77/0.086*1000000/RES_hhdet_num!N$62)</f>
        <v>1392.1013354273275</v>
      </c>
      <c r="O77" s="157">
        <f>IF(RES_hhdet_fec!O77=0,0,RES_hhdet_fec!O77/0.086*1000000/RES_hhdet_num!O$62)</f>
        <v>1386.7784834365079</v>
      </c>
      <c r="P77" s="157">
        <f>IF(RES_hhdet_fec!P77=0,0,RES_hhdet_fec!P77/0.086*1000000/RES_hhdet_num!P$62)</f>
        <v>1391.3510821039213</v>
      </c>
      <c r="Q77" s="157">
        <f>IF(RES_hhdet_fec!Q77=0,0,RES_hhdet_fec!Q77/0.086*1000000/RES_hhdet_num!Q$62)</f>
        <v>1367.8000976284593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1462.2959968430534</v>
      </c>
      <c r="C78" s="156">
        <f>IF(RES_hhdet_fec!C78=0,0,RES_hhdet_fec!C78/0.086*1000000/RES_hhdet_num!C78)</f>
        <v>1455.6417189390909</v>
      </c>
      <c r="D78" s="156">
        <f>IF(RES_hhdet_fec!D78=0,0,RES_hhdet_fec!D78/0.086*1000000/RES_hhdet_num!D78)</f>
        <v>1452.9547134660163</v>
      </c>
      <c r="E78" s="156">
        <f>IF(RES_hhdet_fec!E78=0,0,RES_hhdet_fec!E78/0.086*1000000/RES_hhdet_num!E78)</f>
        <v>1447.2980900233392</v>
      </c>
      <c r="F78" s="156">
        <f>IF(RES_hhdet_fec!F78=0,0,RES_hhdet_fec!F78/0.086*1000000/RES_hhdet_num!F78)</f>
        <v>1446.5110708309214</v>
      </c>
      <c r="G78" s="156">
        <f>IF(RES_hhdet_fec!G78=0,0,RES_hhdet_fec!G78/0.086*1000000/RES_hhdet_num!G78)</f>
        <v>1442.475350115207</v>
      </c>
      <c r="H78" s="156">
        <f>IF(RES_hhdet_fec!H78=0,0,RES_hhdet_fec!H78/0.086*1000000/RES_hhdet_num!H78)</f>
        <v>1448.903834759167</v>
      </c>
      <c r="I78" s="156">
        <f>IF(RES_hhdet_fec!I78=0,0,RES_hhdet_fec!I78/0.086*1000000/RES_hhdet_num!I78)</f>
        <v>1443.9559137643769</v>
      </c>
      <c r="J78" s="156">
        <f>IF(RES_hhdet_fec!J78=0,0,RES_hhdet_fec!J78/0.086*1000000/RES_hhdet_num!J78)</f>
        <v>1438.6824047501937</v>
      </c>
      <c r="K78" s="156">
        <f>IF(RES_hhdet_fec!K78=0,0,RES_hhdet_fec!K78/0.086*1000000/RES_hhdet_num!K78)</f>
        <v>1429.7622034928681</v>
      </c>
      <c r="L78" s="156">
        <f>IF(RES_hhdet_fec!L78=0,0,RES_hhdet_fec!L78/0.086*1000000/RES_hhdet_num!L78)</f>
        <v>1426.0956835067343</v>
      </c>
      <c r="M78" s="156">
        <f>IF(RES_hhdet_fec!M78=0,0,RES_hhdet_fec!M78/0.086*1000000/RES_hhdet_num!M78)</f>
        <v>1417.6881442731612</v>
      </c>
      <c r="N78" s="156">
        <f>IF(RES_hhdet_fec!N78=0,0,RES_hhdet_fec!N78/0.086*1000000/RES_hhdet_num!N78)</f>
        <v>1441.9488014596541</v>
      </c>
      <c r="O78" s="156">
        <f>IF(RES_hhdet_fec!O78=0,0,RES_hhdet_fec!O78/0.086*1000000/RES_hhdet_num!O78)</f>
        <v>1430.2682341106142</v>
      </c>
      <c r="P78" s="156">
        <f>IF(RES_hhdet_fec!P78=0,0,RES_hhdet_fec!P78/0.086*1000000/RES_hhdet_num!P78)</f>
        <v>1432.3836045435439</v>
      </c>
      <c r="Q78" s="156">
        <f>IF(RES_hhdet_fec!Q78=0,0,RES_hhdet_fec!Q78/0.086*1000000/RES_hhdet_num!Q78)</f>
        <v>1406.1647621284019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872.17258837082477</v>
      </c>
      <c r="C79" s="57">
        <f>IF(RES_hhdet_fec!C79=0,0,RES_hhdet_fec!C79/0.086*1000000/RES_hhdet_num!C79)</f>
        <v>861.8608354641882</v>
      </c>
      <c r="D79" s="57">
        <f>IF(RES_hhdet_fec!D79=0,0,RES_hhdet_fec!D79/0.086*1000000/RES_hhdet_num!D79)</f>
        <v>863.96532723811583</v>
      </c>
      <c r="E79" s="57">
        <f>IF(RES_hhdet_fec!E79=0,0,RES_hhdet_fec!E79/0.086*1000000/RES_hhdet_num!E79)</f>
        <v>863.4075806411596</v>
      </c>
      <c r="F79" s="57">
        <f>IF(RES_hhdet_fec!F79=0,0,RES_hhdet_fec!F79/0.086*1000000/RES_hhdet_num!F79)</f>
        <v>869.48029495042874</v>
      </c>
      <c r="G79" s="57">
        <f>IF(RES_hhdet_fec!G79=0,0,RES_hhdet_fec!G79/0.086*1000000/RES_hhdet_num!G79)</f>
        <v>886.30795782192513</v>
      </c>
      <c r="H79" s="57">
        <f>IF(RES_hhdet_fec!H79=0,0,RES_hhdet_fec!H79/0.086*1000000/RES_hhdet_num!H79)</f>
        <v>903.79206703843147</v>
      </c>
      <c r="I79" s="57">
        <f>IF(RES_hhdet_fec!I79=0,0,RES_hhdet_fec!I79/0.086*1000000/RES_hhdet_num!I79)</f>
        <v>900.57250373594377</v>
      </c>
      <c r="J79" s="57">
        <f>IF(RES_hhdet_fec!J79=0,0,RES_hhdet_fec!J79/0.086*1000000/RES_hhdet_num!J79)</f>
        <v>917.2160801472254</v>
      </c>
      <c r="K79" s="57">
        <f>IF(RES_hhdet_fec!K79=0,0,RES_hhdet_fec!K79/0.086*1000000/RES_hhdet_num!K79)</f>
        <v>982.15086054828271</v>
      </c>
      <c r="L79" s="57">
        <f>IF(RES_hhdet_fec!L79=0,0,RES_hhdet_fec!L79/0.086*1000000/RES_hhdet_num!L79)</f>
        <v>1043.7177052935353</v>
      </c>
      <c r="M79" s="57">
        <f>IF(RES_hhdet_fec!M79=0,0,RES_hhdet_fec!M79/0.086*1000000/RES_hhdet_num!M79)</f>
        <v>1054.4853432530992</v>
      </c>
      <c r="N79" s="57">
        <f>IF(RES_hhdet_fec!N79=0,0,RES_hhdet_fec!N79/0.086*1000000/RES_hhdet_num!N79)</f>
        <v>1112.5657976647074</v>
      </c>
      <c r="O79" s="57">
        <f>IF(RES_hhdet_fec!O79=0,0,RES_hhdet_fec!O79/0.086*1000000/RES_hhdet_num!O79)</f>
        <v>1108.7898959620134</v>
      </c>
      <c r="P79" s="57">
        <f>IF(RES_hhdet_fec!P79=0,0,RES_hhdet_fec!P79/0.086*1000000/RES_hhdet_num!P79)</f>
        <v>1102.6744065771793</v>
      </c>
      <c r="Q79" s="57">
        <f>IF(RES_hhdet_fec!Q79=0,0,RES_hhdet_fec!Q79/0.086*1000000/RES_hhdet_num!Q79)</f>
        <v>1089.3529097858116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29274.307166050967</v>
      </c>
      <c r="C81" s="168">
        <f t="shared" ref="C81:Q81" si="16">SUM(C82,C85,C87,C100)</f>
        <v>32421.864267184952</v>
      </c>
      <c r="D81" s="168">
        <f t="shared" si="16"/>
        <v>32495.677608031925</v>
      </c>
      <c r="E81" s="168">
        <f t="shared" si="16"/>
        <v>32725.506876790037</v>
      </c>
      <c r="F81" s="168">
        <f t="shared" si="16"/>
        <v>30974.319967933145</v>
      </c>
      <c r="G81" s="168">
        <f t="shared" si="16"/>
        <v>30466.749920280177</v>
      </c>
      <c r="H81" s="168">
        <f t="shared" si="16"/>
        <v>30614.509591282691</v>
      </c>
      <c r="I81" s="168">
        <f t="shared" si="16"/>
        <v>30643.393573860838</v>
      </c>
      <c r="J81" s="168">
        <f t="shared" si="16"/>
        <v>29588.325323036141</v>
      </c>
      <c r="K81" s="168">
        <f t="shared" si="16"/>
        <v>30791.148941222054</v>
      </c>
      <c r="L81" s="168">
        <f t="shared" si="16"/>
        <v>33885.948083039679</v>
      </c>
      <c r="M81" s="168">
        <f t="shared" si="16"/>
        <v>29096.954455946794</v>
      </c>
      <c r="N81" s="168">
        <f t="shared" si="16"/>
        <v>31433.176600427294</v>
      </c>
      <c r="O81" s="168">
        <f t="shared" si="16"/>
        <v>29162.496304019587</v>
      </c>
      <c r="P81" s="168">
        <f t="shared" si="16"/>
        <v>29453.110035404927</v>
      </c>
      <c r="Q81" s="168">
        <f t="shared" si="16"/>
        <v>28136.636373950449</v>
      </c>
    </row>
    <row r="82" spans="1:17" ht="12.95" customHeight="1" x14ac:dyDescent="0.25">
      <c r="A82" s="158" t="s">
        <v>65</v>
      </c>
      <c r="B82" s="157">
        <f t="shared" ref="B82" si="17">SUM(B83:B84)</f>
        <v>23834.210480495552</v>
      </c>
      <c r="C82" s="157">
        <f t="shared" ref="C82:Q82" si="18">SUM(C83:C84)</f>
        <v>27020.045462280908</v>
      </c>
      <c r="D82" s="157">
        <f t="shared" si="18"/>
        <v>27094.381988962548</v>
      </c>
      <c r="E82" s="157">
        <f t="shared" si="18"/>
        <v>27382.999551318611</v>
      </c>
      <c r="F82" s="157">
        <f t="shared" si="18"/>
        <v>25642.43017499545</v>
      </c>
      <c r="G82" s="157">
        <f t="shared" si="18"/>
        <v>25120.857957111908</v>
      </c>
      <c r="H82" s="157">
        <f t="shared" si="18"/>
        <v>25274.072220255952</v>
      </c>
      <c r="I82" s="157">
        <f t="shared" si="18"/>
        <v>25318.29190150445</v>
      </c>
      <c r="J82" s="157">
        <f t="shared" si="18"/>
        <v>24247.174513839462</v>
      </c>
      <c r="K82" s="157">
        <f t="shared" si="18"/>
        <v>25386.78985221573</v>
      </c>
      <c r="L82" s="157">
        <f t="shared" si="18"/>
        <v>28443.846511192587</v>
      </c>
      <c r="M82" s="157">
        <f t="shared" si="18"/>
        <v>23645.939492620793</v>
      </c>
      <c r="N82" s="157">
        <f t="shared" si="18"/>
        <v>25885.050844535184</v>
      </c>
      <c r="O82" s="157">
        <f t="shared" si="18"/>
        <v>23694.965103858216</v>
      </c>
      <c r="P82" s="157">
        <f t="shared" si="18"/>
        <v>23972.129073351272</v>
      </c>
      <c r="Q82" s="157">
        <f t="shared" si="18"/>
        <v>22741.248547520154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23691.030432273514</v>
      </c>
      <c r="C83" s="156">
        <f>IF(RES_hhdet_fec!C83=0,0,RES_hhdet_fec!C83/0.086*1000000/RES_hhdet_num!C$81)</f>
        <v>26910.978126084672</v>
      </c>
      <c r="D83" s="156">
        <f>IF(RES_hhdet_fec!D83=0,0,RES_hhdet_fec!D83/0.086*1000000/RES_hhdet_num!D$81)</f>
        <v>26981.707597765842</v>
      </c>
      <c r="E83" s="156">
        <f>IF(RES_hhdet_fec!E83=0,0,RES_hhdet_fec!E83/0.086*1000000/RES_hhdet_num!E$81)</f>
        <v>27269.927253577756</v>
      </c>
      <c r="F83" s="156">
        <f>IF(RES_hhdet_fec!F83=0,0,RES_hhdet_fec!F83/0.086*1000000/RES_hhdet_num!F$81)</f>
        <v>25531.422598612386</v>
      </c>
      <c r="G83" s="156">
        <f>IF(RES_hhdet_fec!G83=0,0,RES_hhdet_fec!G83/0.086*1000000/RES_hhdet_num!G$81)</f>
        <v>24990.524558591522</v>
      </c>
      <c r="H83" s="156">
        <f>IF(RES_hhdet_fec!H83=0,0,RES_hhdet_fec!H83/0.086*1000000/RES_hhdet_num!H$81)</f>
        <v>25139.702262036582</v>
      </c>
      <c r="I83" s="156">
        <f>IF(RES_hhdet_fec!I83=0,0,RES_hhdet_fec!I83/0.086*1000000/RES_hhdet_num!I$81)</f>
        <v>25222.429242854476</v>
      </c>
      <c r="J83" s="156">
        <f>IF(RES_hhdet_fec!J83=0,0,RES_hhdet_fec!J83/0.086*1000000/RES_hhdet_num!J$81)</f>
        <v>24149.414326229005</v>
      </c>
      <c r="K83" s="156">
        <f>IF(RES_hhdet_fec!K83=0,0,RES_hhdet_fec!K83/0.086*1000000/RES_hhdet_num!K$81)</f>
        <v>25219.480705131165</v>
      </c>
      <c r="L83" s="156">
        <f>IF(RES_hhdet_fec!L83=0,0,RES_hhdet_fec!L83/0.086*1000000/RES_hhdet_num!L$81)</f>
        <v>28239.8953710362</v>
      </c>
      <c r="M83" s="156">
        <f>IF(RES_hhdet_fec!M83=0,0,RES_hhdet_fec!M83/0.086*1000000/RES_hhdet_num!M$81)</f>
        <v>23440.129223224321</v>
      </c>
      <c r="N83" s="156">
        <f>IF(RES_hhdet_fec!N83=0,0,RES_hhdet_fec!N83/0.086*1000000/RES_hhdet_num!N$81)</f>
        <v>25644.512578883696</v>
      </c>
      <c r="O83" s="156">
        <f>IF(RES_hhdet_fec!O83=0,0,RES_hhdet_fec!O83/0.086*1000000/RES_hhdet_num!O$81)</f>
        <v>23485.48376211488</v>
      </c>
      <c r="P83" s="156">
        <f>IF(RES_hhdet_fec!P83=0,0,RES_hhdet_fec!P83/0.086*1000000/RES_hhdet_num!P$81)</f>
        <v>23780.349314482937</v>
      </c>
      <c r="Q83" s="156">
        <f>IF(RES_hhdet_fec!Q83=0,0,RES_hhdet_fec!Q83/0.086*1000000/RES_hhdet_num!Q$81)</f>
        <v>22532.230515071544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143.18004822203798</v>
      </c>
      <c r="C84" s="156">
        <f>IF(RES_hhdet_fec!C84=0,0,RES_hhdet_fec!C84/0.086*1000000/RES_hhdet_num!C$81)</f>
        <v>109.06733619623795</v>
      </c>
      <c r="D84" s="156">
        <f>IF(RES_hhdet_fec!D84=0,0,RES_hhdet_fec!D84/0.086*1000000/RES_hhdet_num!D$81)</f>
        <v>112.67439119670742</v>
      </c>
      <c r="E84" s="156">
        <f>IF(RES_hhdet_fec!E84=0,0,RES_hhdet_fec!E84/0.086*1000000/RES_hhdet_num!E$81)</f>
        <v>113.0722977408542</v>
      </c>
      <c r="F84" s="156">
        <f>IF(RES_hhdet_fec!F84=0,0,RES_hhdet_fec!F84/0.086*1000000/RES_hhdet_num!F$81)</f>
        <v>111.00757638306564</v>
      </c>
      <c r="G84" s="156">
        <f>IF(RES_hhdet_fec!G84=0,0,RES_hhdet_fec!G84/0.086*1000000/RES_hhdet_num!G$81)</f>
        <v>130.33339852038523</v>
      </c>
      <c r="H84" s="156">
        <f>IF(RES_hhdet_fec!H84=0,0,RES_hhdet_fec!H84/0.086*1000000/RES_hhdet_num!H$81)</f>
        <v>134.36995821936992</v>
      </c>
      <c r="I84" s="156">
        <f>IF(RES_hhdet_fec!I84=0,0,RES_hhdet_fec!I84/0.086*1000000/RES_hhdet_num!I$81)</f>
        <v>95.8626586499729</v>
      </c>
      <c r="J84" s="156">
        <f>IF(RES_hhdet_fec!J84=0,0,RES_hhdet_fec!J84/0.086*1000000/RES_hhdet_num!J$81)</f>
        <v>97.760187610457777</v>
      </c>
      <c r="K84" s="156">
        <f>IF(RES_hhdet_fec!K84=0,0,RES_hhdet_fec!K84/0.086*1000000/RES_hhdet_num!K$81)</f>
        <v>167.30914708456524</v>
      </c>
      <c r="L84" s="156">
        <f>IF(RES_hhdet_fec!L84=0,0,RES_hhdet_fec!L84/0.086*1000000/RES_hhdet_num!L$81)</f>
        <v>203.95114015638791</v>
      </c>
      <c r="M84" s="156">
        <f>IF(RES_hhdet_fec!M84=0,0,RES_hhdet_fec!M84/0.086*1000000/RES_hhdet_num!M$81)</f>
        <v>205.81026939647185</v>
      </c>
      <c r="N84" s="156">
        <f>IF(RES_hhdet_fec!N84=0,0,RES_hhdet_fec!N84/0.086*1000000/RES_hhdet_num!N$81)</f>
        <v>240.53826565149015</v>
      </c>
      <c r="O84" s="156">
        <f>IF(RES_hhdet_fec!O84=0,0,RES_hhdet_fec!O84/0.086*1000000/RES_hhdet_num!O$81)</f>
        <v>209.48134174333447</v>
      </c>
      <c r="P84" s="156">
        <f>IF(RES_hhdet_fec!P84=0,0,RES_hhdet_fec!P84/0.086*1000000/RES_hhdet_num!P$81)</f>
        <v>191.7797588683357</v>
      </c>
      <c r="Q84" s="156">
        <f>IF(RES_hhdet_fec!Q84=0,0,RES_hhdet_fec!Q84/0.086*1000000/RES_hhdet_num!Q$81)</f>
        <v>209.01803244860929</v>
      </c>
    </row>
    <row r="85" spans="1:17" ht="12.95" customHeight="1" x14ac:dyDescent="0.25">
      <c r="A85" s="158" t="s">
        <v>112</v>
      </c>
      <c r="B85" s="157">
        <f t="shared" ref="B85:Q85" si="19">B86</f>
        <v>16.533466276298032</v>
      </c>
      <c r="C85" s="157">
        <f t="shared" si="19"/>
        <v>16.932776453755654</v>
      </c>
      <c r="D85" s="157">
        <f t="shared" si="19"/>
        <v>16.952124449668862</v>
      </c>
      <c r="E85" s="157">
        <f t="shared" si="19"/>
        <v>16.70488745301617</v>
      </c>
      <c r="F85" s="157">
        <f t="shared" si="19"/>
        <v>16.238446289436254</v>
      </c>
      <c r="G85" s="157">
        <f t="shared" si="19"/>
        <v>16.089339659809294</v>
      </c>
      <c r="H85" s="157">
        <f t="shared" si="19"/>
        <v>16.656158177884695</v>
      </c>
      <c r="I85" s="157">
        <f t="shared" si="19"/>
        <v>17.453425473285453</v>
      </c>
      <c r="J85" s="157">
        <f t="shared" si="19"/>
        <v>17.437810353006519</v>
      </c>
      <c r="K85" s="157">
        <f t="shared" si="19"/>
        <v>17.146366448777751</v>
      </c>
      <c r="L85" s="157">
        <f t="shared" si="19"/>
        <v>17.861602266913096</v>
      </c>
      <c r="M85" s="157">
        <f t="shared" si="19"/>
        <v>19.104498816692924</v>
      </c>
      <c r="N85" s="157">
        <f t="shared" si="19"/>
        <v>18.96252376148448</v>
      </c>
      <c r="O85" s="157">
        <f t="shared" si="19"/>
        <v>19.598971602117068</v>
      </c>
      <c r="P85" s="157">
        <f t="shared" si="19"/>
        <v>18.425703939150146</v>
      </c>
      <c r="Q85" s="157">
        <f t="shared" si="19"/>
        <v>17.809464165697118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16.533466276298032</v>
      </c>
      <c r="C86" s="156">
        <f>IF(RES_hhdet_fec!C86=0,0,RES_hhdet_fec!C86/0.086*1000000/RES_hhdet_num!C$81)</f>
        <v>16.932776453755654</v>
      </c>
      <c r="D86" s="156">
        <f>IF(RES_hhdet_fec!D86=0,0,RES_hhdet_fec!D86/0.086*1000000/RES_hhdet_num!D$81)</f>
        <v>16.952124449668862</v>
      </c>
      <c r="E86" s="156">
        <f>IF(RES_hhdet_fec!E86=0,0,RES_hhdet_fec!E86/0.086*1000000/RES_hhdet_num!E$81)</f>
        <v>16.70488745301617</v>
      </c>
      <c r="F86" s="156">
        <f>IF(RES_hhdet_fec!F86=0,0,RES_hhdet_fec!F86/0.086*1000000/RES_hhdet_num!F$81)</f>
        <v>16.238446289436254</v>
      </c>
      <c r="G86" s="156">
        <f>IF(RES_hhdet_fec!G86=0,0,RES_hhdet_fec!G86/0.086*1000000/RES_hhdet_num!G$81)</f>
        <v>16.089339659809294</v>
      </c>
      <c r="H86" s="156">
        <f>IF(RES_hhdet_fec!H86=0,0,RES_hhdet_fec!H86/0.086*1000000/RES_hhdet_num!H$81)</f>
        <v>16.656158177884695</v>
      </c>
      <c r="I86" s="156">
        <f>IF(RES_hhdet_fec!I86=0,0,RES_hhdet_fec!I86/0.086*1000000/RES_hhdet_num!I$81)</f>
        <v>17.453425473285453</v>
      </c>
      <c r="J86" s="156">
        <f>IF(RES_hhdet_fec!J86=0,0,RES_hhdet_fec!J86/0.086*1000000/RES_hhdet_num!J$81)</f>
        <v>17.437810353006519</v>
      </c>
      <c r="K86" s="156">
        <f>IF(RES_hhdet_fec!K86=0,0,RES_hhdet_fec!K86/0.086*1000000/RES_hhdet_num!K$81)</f>
        <v>17.146366448777751</v>
      </c>
      <c r="L86" s="156">
        <f>IF(RES_hhdet_fec!L86=0,0,RES_hhdet_fec!L86/0.086*1000000/RES_hhdet_num!L$81)</f>
        <v>17.861602266913096</v>
      </c>
      <c r="M86" s="156">
        <f>IF(RES_hhdet_fec!M86=0,0,RES_hhdet_fec!M86/0.086*1000000/RES_hhdet_num!M$81)</f>
        <v>19.104498816692924</v>
      </c>
      <c r="N86" s="156">
        <f>IF(RES_hhdet_fec!N86=0,0,RES_hhdet_fec!N86/0.086*1000000/RES_hhdet_num!N$81)</f>
        <v>18.96252376148448</v>
      </c>
      <c r="O86" s="156">
        <f>IF(RES_hhdet_fec!O86=0,0,RES_hhdet_fec!O86/0.086*1000000/RES_hhdet_num!O$81)</f>
        <v>19.598971602117068</v>
      </c>
      <c r="P86" s="156">
        <f>IF(RES_hhdet_fec!P86=0,0,RES_hhdet_fec!P86/0.086*1000000/RES_hhdet_num!P$81)</f>
        <v>18.425703939150146</v>
      </c>
      <c r="Q86" s="156">
        <f>IF(RES_hhdet_fec!Q86=0,0,RES_hhdet_fec!Q86/0.086*1000000/RES_hhdet_num!Q$81)</f>
        <v>17.809464165697118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4546.9266749184253</v>
      </c>
      <c r="C87" s="157">
        <f>IF(RES_hhdet_fec!C87=0,0,RES_hhdet_fec!C87/0.086*1000000/RES_hhdet_num!C$81)</f>
        <v>4514.8838932654926</v>
      </c>
      <c r="D87" s="157">
        <f>IF(RES_hhdet_fec!D87=0,0,RES_hhdet_fec!D87/0.086*1000000/RES_hhdet_num!D$81)</f>
        <v>4513.1874247990199</v>
      </c>
      <c r="E87" s="157">
        <f>IF(RES_hhdet_fec!E87=0,0,RES_hhdet_fec!E87/0.086*1000000/RES_hhdet_num!E$81)</f>
        <v>4451.1667237093197</v>
      </c>
      <c r="F87" s="157">
        <f>IF(RES_hhdet_fec!F87=0,0,RES_hhdet_fec!F87/0.086*1000000/RES_hhdet_num!F$81)</f>
        <v>4442.5997849452515</v>
      </c>
      <c r="G87" s="157">
        <f>IF(RES_hhdet_fec!G87=0,0,RES_hhdet_fec!G87/0.086*1000000/RES_hhdet_num!G$81)</f>
        <v>4437.4702107127705</v>
      </c>
      <c r="H87" s="157">
        <f>IF(RES_hhdet_fec!H87=0,0,RES_hhdet_fec!H87/0.086*1000000/RES_hhdet_num!H$81)</f>
        <v>4417.5406764118943</v>
      </c>
      <c r="I87" s="157">
        <f>IF(RES_hhdet_fec!I87=0,0,RES_hhdet_fec!I87/0.086*1000000/RES_hhdet_num!I$81)</f>
        <v>4402.0086748838412</v>
      </c>
      <c r="J87" s="157">
        <f>IF(RES_hhdet_fec!J87=0,0,RES_hhdet_fec!J87/0.086*1000000/RES_hhdet_num!J$81)</f>
        <v>4398.294759321594</v>
      </c>
      <c r="K87" s="157">
        <f>IF(RES_hhdet_fec!K87=0,0,RES_hhdet_fec!K87/0.086*1000000/RES_hhdet_num!K$81)</f>
        <v>4396.319433699523</v>
      </c>
      <c r="L87" s="157">
        <f>IF(RES_hhdet_fec!L87=0,0,RES_hhdet_fec!L87/0.086*1000000/RES_hhdet_num!L$81)</f>
        <v>4375.9817842708826</v>
      </c>
      <c r="M87" s="157">
        <f>IF(RES_hhdet_fec!M87=0,0,RES_hhdet_fec!M87/0.086*1000000/RES_hhdet_num!M$81)</f>
        <v>4373.1031032966157</v>
      </c>
      <c r="N87" s="157">
        <f>IF(RES_hhdet_fec!N87=0,0,RES_hhdet_fec!N87/0.086*1000000/RES_hhdet_num!N$81)</f>
        <v>4416.7776996893581</v>
      </c>
      <c r="O87" s="157">
        <f>IF(RES_hhdet_fec!O87=0,0,RES_hhdet_fec!O87/0.086*1000000/RES_hhdet_num!O$81)</f>
        <v>4339.2147830758367</v>
      </c>
      <c r="P87" s="157">
        <f>IF(RES_hhdet_fec!P87=0,0,RES_hhdet_fec!P87/0.086*1000000/RES_hhdet_num!P$81)</f>
        <v>4357.8129179628677</v>
      </c>
      <c r="Q87" s="157">
        <f>IF(RES_hhdet_fec!Q87=0,0,RES_hhdet_fec!Q87/0.086*1000000/RES_hhdet_num!Q$81)</f>
        <v>4283.0635882597689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4960.7340201645729</v>
      </c>
      <c r="C88" s="132">
        <f>IF(RES_hhdet_fec!C88=0,0,RES_hhdet_fec!C88/0.086*1000000/RES_hhdet_num!C88)</f>
        <v>4888.2599022588875</v>
      </c>
      <c r="D88" s="132">
        <f>IF(RES_hhdet_fec!D88=0,0,RES_hhdet_fec!D88/0.086*1000000/RES_hhdet_num!D88)</f>
        <v>4839.6410431950344</v>
      </c>
      <c r="E88" s="132">
        <f>IF(RES_hhdet_fec!E88=0,0,RES_hhdet_fec!E88/0.086*1000000/RES_hhdet_num!E88)</f>
        <v>4792.4592730042787</v>
      </c>
      <c r="F88" s="132">
        <f>IF(RES_hhdet_fec!F88=0,0,RES_hhdet_fec!F88/0.086*1000000/RES_hhdet_num!F88)</f>
        <v>4743.0629278076849</v>
      </c>
      <c r="G88" s="132">
        <f>IF(RES_hhdet_fec!G88=0,0,RES_hhdet_fec!G88/0.086*1000000/RES_hhdet_num!G88)</f>
        <v>4710.3929263286964</v>
      </c>
      <c r="H88" s="132">
        <f>IF(RES_hhdet_fec!H88=0,0,RES_hhdet_fec!H88/0.086*1000000/RES_hhdet_num!H88)</f>
        <v>4668.2083398189761</v>
      </c>
      <c r="I88" s="132">
        <f>IF(RES_hhdet_fec!I88=0,0,RES_hhdet_fec!I88/0.086*1000000/RES_hhdet_num!I88)</f>
        <v>4636.9004556965683</v>
      </c>
      <c r="J88" s="132">
        <f>IF(RES_hhdet_fec!J88=0,0,RES_hhdet_fec!J88/0.086*1000000/RES_hhdet_num!J88)</f>
        <v>4601.7398971923049</v>
      </c>
      <c r="K88" s="132">
        <f>IF(RES_hhdet_fec!K88=0,0,RES_hhdet_fec!K88/0.086*1000000/RES_hhdet_num!K88)</f>
        <v>4551.7301905526683</v>
      </c>
      <c r="L88" s="132">
        <f>IF(RES_hhdet_fec!L88=0,0,RES_hhdet_fec!L88/0.086*1000000/RES_hhdet_num!L88)</f>
        <v>4489.7056317125607</v>
      </c>
      <c r="M88" s="132">
        <f>IF(RES_hhdet_fec!M88=0,0,RES_hhdet_fec!M88/0.086*1000000/RES_hhdet_num!M88)</f>
        <v>4472.5645445741829</v>
      </c>
      <c r="N88" s="132">
        <f>IF(RES_hhdet_fec!N88=0,0,RES_hhdet_fec!N88/0.086*1000000/RES_hhdet_num!N88)</f>
        <v>4499.9743185230664</v>
      </c>
      <c r="O88" s="132">
        <f>IF(RES_hhdet_fec!O88=0,0,RES_hhdet_fec!O88/0.086*1000000/RES_hhdet_num!O88)</f>
        <v>4406.5047957189718</v>
      </c>
      <c r="P88" s="132">
        <f>IF(RES_hhdet_fec!P88=0,0,RES_hhdet_fec!P88/0.086*1000000/RES_hhdet_num!P88)</f>
        <v>4417.4560741201867</v>
      </c>
      <c r="Q88" s="132">
        <f>IF(RES_hhdet_fec!Q88=0,0,RES_hhdet_fec!Q88/0.086*1000000/RES_hhdet_num!Q88)</f>
        <v>4331.4462239459626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4703.0535681704177</v>
      </c>
      <c r="C89" s="132">
        <f>IF(RES_hhdet_fec!C89=0,0,RES_hhdet_fec!C89/0.086*1000000/RES_hhdet_num!C89)</f>
        <v>4636.4720728065222</v>
      </c>
      <c r="D89" s="132">
        <f>IF(RES_hhdet_fec!D89=0,0,RES_hhdet_fec!D89/0.086*1000000/RES_hhdet_num!D89)</f>
        <v>4592.5219735376686</v>
      </c>
      <c r="E89" s="132">
        <f>IF(RES_hhdet_fec!E89=0,0,RES_hhdet_fec!E89/0.086*1000000/RES_hhdet_num!E89)</f>
        <v>4549.9498851601347</v>
      </c>
      <c r="F89" s="132">
        <f>IF(RES_hhdet_fec!F89=0,0,RES_hhdet_fec!F89/0.086*1000000/RES_hhdet_num!F89)</f>
        <v>4505.2404051456087</v>
      </c>
      <c r="G89" s="132">
        <f>IF(RES_hhdet_fec!G89=0,0,RES_hhdet_fec!G89/0.086*1000000/RES_hhdet_num!G89)</f>
        <v>4475.8988911490969</v>
      </c>
      <c r="H89" s="132">
        <f>IF(RES_hhdet_fec!H89=0,0,RES_hhdet_fec!H89/0.086*1000000/RES_hhdet_num!H89)</f>
        <v>4437.5830568577003</v>
      </c>
      <c r="I89" s="132">
        <f>IF(RES_hhdet_fec!I89=0,0,RES_hhdet_fec!I89/0.086*1000000/RES_hhdet_num!I89)</f>
        <v>4411.9191144490642</v>
      </c>
      <c r="J89" s="132">
        <f>IF(RES_hhdet_fec!J89=0,0,RES_hhdet_fec!J89/0.086*1000000/RES_hhdet_num!J89)</f>
        <v>4378.1037969992822</v>
      </c>
      <c r="K89" s="132">
        <f>IF(RES_hhdet_fec!K89=0,0,RES_hhdet_fec!K89/0.086*1000000/RES_hhdet_num!K89)</f>
        <v>4332.3037839659901</v>
      </c>
      <c r="L89" s="132">
        <f>IF(RES_hhdet_fec!L89=0,0,RES_hhdet_fec!L89/0.086*1000000/RES_hhdet_num!L89)</f>
        <v>4275.1045088586661</v>
      </c>
      <c r="M89" s="132">
        <f>IF(RES_hhdet_fec!M89=0,0,RES_hhdet_fec!M89/0.086*1000000/RES_hhdet_num!M89)</f>
        <v>4258.8251279410488</v>
      </c>
      <c r="N89" s="132">
        <f>IF(RES_hhdet_fec!N89=0,0,RES_hhdet_fec!N89/0.086*1000000/RES_hhdet_num!N89)</f>
        <v>4282.7373356449652</v>
      </c>
      <c r="O89" s="132">
        <f>IF(RES_hhdet_fec!O89=0,0,RES_hhdet_fec!O89/0.086*1000000/RES_hhdet_num!O89)</f>
        <v>4198.4459141622174</v>
      </c>
      <c r="P89" s="132">
        <f>IF(RES_hhdet_fec!P89=0,0,RES_hhdet_fec!P89/0.086*1000000/RES_hhdet_num!P89)</f>
        <v>4207.34331639632</v>
      </c>
      <c r="Q89" s="132">
        <f>IF(RES_hhdet_fec!Q89=0,0,RES_hhdet_fec!Q89/0.086*1000000/RES_hhdet_num!Q89)</f>
        <v>4125.9082104118042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4464.6606181480356</v>
      </c>
      <c r="C90" s="165">
        <f>IF(RES_hhdet_fec!C90=0,0,RES_hhdet_fec!C90/0.086*1000000/RES_hhdet_num!C89)</f>
        <v>4399.4339120330187</v>
      </c>
      <c r="D90" s="165">
        <f>IF(RES_hhdet_fec!D90=0,0,RES_hhdet_fec!D90/0.086*1000000/RES_hhdet_num!D89)</f>
        <v>4355.6769388756129</v>
      </c>
      <c r="E90" s="165">
        <f>IF(RES_hhdet_fec!E90=0,0,RES_hhdet_fec!E90/0.086*1000000/RES_hhdet_num!E89)</f>
        <v>4313.2133457038472</v>
      </c>
      <c r="F90" s="165">
        <f>IF(RES_hhdet_fec!F90=0,0,RES_hhdet_fec!F90/0.086*1000000/RES_hhdet_num!F89)</f>
        <v>4268.7566350267525</v>
      </c>
      <c r="G90" s="165">
        <f>IF(RES_hhdet_fec!G90=0,0,RES_hhdet_fec!G90/0.086*1000000/RES_hhdet_num!G89)</f>
        <v>4239.3536336956086</v>
      </c>
      <c r="H90" s="165">
        <f>IF(RES_hhdet_fec!H90=0,0,RES_hhdet_fec!H90/0.086*1000000/RES_hhdet_num!H89)</f>
        <v>4201.3875058370986</v>
      </c>
      <c r="I90" s="165">
        <f>IF(RES_hhdet_fec!I90=0,0,RES_hhdet_fec!I90/0.086*1000000/RES_hhdet_num!I89)</f>
        <v>4177.8473105825105</v>
      </c>
      <c r="J90" s="165">
        <f>IF(RES_hhdet_fec!J90=0,0,RES_hhdet_fec!J90/0.086*1000000/RES_hhdet_num!J89)</f>
        <v>4141.5659074731211</v>
      </c>
      <c r="K90" s="165">
        <f>IF(RES_hhdet_fec!K90=0,0,RES_hhdet_fec!K90/0.086*1000000/RES_hhdet_num!K89)</f>
        <v>4096.5571714974694</v>
      </c>
      <c r="L90" s="165">
        <f>IF(RES_hhdet_fec!L90=0,0,RES_hhdet_fec!L90/0.086*1000000/RES_hhdet_num!L89)</f>
        <v>4040.7350685412252</v>
      </c>
      <c r="M90" s="165">
        <f>IF(RES_hhdet_fec!M90=0,0,RES_hhdet_fec!M90/0.086*1000000/RES_hhdet_num!M89)</f>
        <v>4025.3080901167295</v>
      </c>
      <c r="N90" s="165">
        <f>IF(RES_hhdet_fec!N90=0,0,RES_hhdet_fec!N90/0.086*1000000/RES_hhdet_num!N89)</f>
        <v>4049.976886670705</v>
      </c>
      <c r="O90" s="165">
        <f>IF(RES_hhdet_fec!O90=0,0,RES_hhdet_fec!O90/0.086*1000000/RES_hhdet_num!O89)</f>
        <v>3965.8543161470488</v>
      </c>
      <c r="P90" s="165">
        <f>IF(RES_hhdet_fec!P90=0,0,RES_hhdet_fec!P90/0.086*1000000/RES_hhdet_num!P89)</f>
        <v>3975.7104667081217</v>
      </c>
      <c r="Q90" s="165">
        <f>IF(RES_hhdet_fec!Q90=0,0,RES_hhdet_fec!Q90/0.086*1000000/RES_hhdet_num!Q89)</f>
        <v>3898.3016015513322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238.3929500223818</v>
      </c>
      <c r="C91" s="164">
        <f>IF(RES_hhdet_fec!C91=0,0,RES_hhdet_fec!C91/0.086*1000000/RES_hhdet_num!C89)</f>
        <v>237.03816077350288</v>
      </c>
      <c r="D91" s="164">
        <f>IF(RES_hhdet_fec!D91=0,0,RES_hhdet_fec!D91/0.086*1000000/RES_hhdet_num!D89)</f>
        <v>236.84503466205541</v>
      </c>
      <c r="E91" s="164">
        <f>IF(RES_hhdet_fec!E91=0,0,RES_hhdet_fec!E91/0.086*1000000/RES_hhdet_num!E89)</f>
        <v>236.73653945628718</v>
      </c>
      <c r="F91" s="164">
        <f>IF(RES_hhdet_fec!F91=0,0,RES_hhdet_fec!F91/0.086*1000000/RES_hhdet_num!F89)</f>
        <v>236.4837701188568</v>
      </c>
      <c r="G91" s="164">
        <f>IF(RES_hhdet_fec!G91=0,0,RES_hhdet_fec!G91/0.086*1000000/RES_hhdet_num!G89)</f>
        <v>236.54525745348852</v>
      </c>
      <c r="H91" s="164">
        <f>IF(RES_hhdet_fec!H91=0,0,RES_hhdet_fec!H91/0.086*1000000/RES_hhdet_num!H89)</f>
        <v>236.19555102060104</v>
      </c>
      <c r="I91" s="164">
        <f>IF(RES_hhdet_fec!I91=0,0,RES_hhdet_fec!I91/0.086*1000000/RES_hhdet_num!I89)</f>
        <v>234.07180386655395</v>
      </c>
      <c r="J91" s="164">
        <f>IF(RES_hhdet_fec!J91=0,0,RES_hhdet_fec!J91/0.086*1000000/RES_hhdet_num!J89)</f>
        <v>236.53788952616139</v>
      </c>
      <c r="K91" s="164">
        <f>IF(RES_hhdet_fec!K91=0,0,RES_hhdet_fec!K91/0.086*1000000/RES_hhdet_num!K89)</f>
        <v>235.74661246852042</v>
      </c>
      <c r="L91" s="164">
        <f>IF(RES_hhdet_fec!L91=0,0,RES_hhdet_fec!L91/0.086*1000000/RES_hhdet_num!L89)</f>
        <v>234.3694403174413</v>
      </c>
      <c r="M91" s="164">
        <f>IF(RES_hhdet_fec!M91=0,0,RES_hhdet_fec!M91/0.086*1000000/RES_hhdet_num!M89)</f>
        <v>233.5170378243196</v>
      </c>
      <c r="N91" s="164">
        <f>IF(RES_hhdet_fec!N91=0,0,RES_hhdet_fec!N91/0.086*1000000/RES_hhdet_num!N89)</f>
        <v>232.76044897426007</v>
      </c>
      <c r="O91" s="164">
        <f>IF(RES_hhdet_fec!O91=0,0,RES_hhdet_fec!O91/0.086*1000000/RES_hhdet_num!O89)</f>
        <v>232.59159801516898</v>
      </c>
      <c r="P91" s="164">
        <f>IF(RES_hhdet_fec!P91=0,0,RES_hhdet_fec!P91/0.086*1000000/RES_hhdet_num!P89)</f>
        <v>231.63284968819877</v>
      </c>
      <c r="Q91" s="164">
        <f>IF(RES_hhdet_fec!Q91=0,0,RES_hhdet_fec!Q91/0.086*1000000/RES_hhdet_num!Q89)</f>
        <v>227.60660886047179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4133.4919855254147</v>
      </c>
      <c r="C92" s="162">
        <f>IF(RES_hhdet_fec!C92=0,0,RES_hhdet_fec!C92/0.086*1000000/RES_hhdet_num!C92)</f>
        <v>4073.8328306268518</v>
      </c>
      <c r="D92" s="162">
        <f>IF(RES_hhdet_fec!D92=0,0,RES_hhdet_fec!D92/0.086*1000000/RES_hhdet_num!D92)</f>
        <v>4033.0564546470018</v>
      </c>
      <c r="E92" s="162">
        <f>IF(RES_hhdet_fec!E92=0,0,RES_hhdet_fec!E92/0.086*1000000/RES_hhdet_num!E92)</f>
        <v>3993.517045054517</v>
      </c>
      <c r="F92" s="162">
        <f>IF(RES_hhdet_fec!F92=0,0,RES_hhdet_fec!F92/0.086*1000000/RES_hhdet_num!F92)</f>
        <v>3952.5561817759785</v>
      </c>
      <c r="G92" s="162">
        <f>IF(RES_hhdet_fec!G92=0,0,RES_hhdet_fec!G92/0.086*1000000/RES_hhdet_num!G92)</f>
        <v>3925.5656454482732</v>
      </c>
      <c r="H92" s="162">
        <f>IF(RES_hhdet_fec!H92=0,0,RES_hhdet_fec!H92/0.086*1000000/RES_hhdet_num!H92)</f>
        <v>3890.1018778044204</v>
      </c>
      <c r="I92" s="162">
        <f>IF(RES_hhdet_fec!I92=0,0,RES_hhdet_fec!I92/0.086*1000000/RES_hhdet_num!I92)</f>
        <v>3863.7790759557543</v>
      </c>
      <c r="J92" s="162">
        <f>IF(RES_hhdet_fec!J92=0,0,RES_hhdet_fec!J92/0.086*1000000/RES_hhdet_num!J92)</f>
        <v>3834.8800833760297</v>
      </c>
      <c r="K92" s="162">
        <f>IF(RES_hhdet_fec!K92=0,0,RES_hhdet_fec!K92/0.086*1000000/RES_hhdet_num!K92)</f>
        <v>3793.4079770483054</v>
      </c>
      <c r="L92" s="162">
        <f>IF(RES_hhdet_fec!L92=0,0,RES_hhdet_fec!L92/0.086*1000000/RES_hhdet_num!L92)</f>
        <v>3741.3982893427269</v>
      </c>
      <c r="M92" s="162">
        <f>IF(RES_hhdet_fec!M92=0,0,RES_hhdet_fec!M92/0.086*1000000/RES_hhdet_num!M92)</f>
        <v>3780.9774242206399</v>
      </c>
      <c r="N92" s="162">
        <f>IF(RES_hhdet_fec!N92=0,0,RES_hhdet_fec!N92/0.086*1000000/RES_hhdet_num!N92)</f>
        <v>3794.4092613714206</v>
      </c>
      <c r="O92" s="162">
        <f>IF(RES_hhdet_fec!O92=0,0,RES_hhdet_fec!O92/0.086*1000000/RES_hhdet_num!O92)</f>
        <v>3803.8646614704758</v>
      </c>
      <c r="P92" s="162">
        <f>IF(RES_hhdet_fec!P92=0,0,RES_hhdet_fec!P92/0.086*1000000/RES_hhdet_num!P92)</f>
        <v>3793.0501663087616</v>
      </c>
      <c r="Q92" s="162">
        <f>IF(RES_hhdet_fec!Q92=0,0,RES_hhdet_fec!Q92/0.086*1000000/RES_hhdet_num!Q92)</f>
        <v>3726.0464964662065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3958.5357369952917</v>
      </c>
      <c r="C93" s="160">
        <f>IF(RES_hhdet_fec!C93=0,0,RES_hhdet_fec!C93/0.086*1000000/RES_hhdet_num!C93)</f>
        <v>3903.487708337705</v>
      </c>
      <c r="D93" s="160">
        <f>IF(RES_hhdet_fec!D93=0,0,RES_hhdet_fec!D93/0.086*1000000/RES_hhdet_num!D93)</f>
        <v>3866.5958438444309</v>
      </c>
      <c r="E93" s="160">
        <f>IF(RES_hhdet_fec!E93=0,0,RES_hhdet_fec!E93/0.086*1000000/RES_hhdet_num!E93)</f>
        <v>3830.9018800053482</v>
      </c>
      <c r="F93" s="160">
        <f>IF(RES_hhdet_fec!F93=0,0,RES_hhdet_fec!F93/0.086*1000000/RES_hhdet_num!F93)</f>
        <v>3793.7843337170875</v>
      </c>
      <c r="G93" s="160">
        <f>IF(RES_hhdet_fec!G93=0,0,RES_hhdet_fec!G93/0.086*1000000/RES_hhdet_num!G93)</f>
        <v>3769.5543383570571</v>
      </c>
      <c r="H93" s="160">
        <f>IF(RES_hhdet_fec!H93=0,0,RES_hhdet_fec!H93/0.086*1000000/RES_hhdet_num!H93)</f>
        <v>3737.2872410445661</v>
      </c>
      <c r="I93" s="160">
        <f>IF(RES_hhdet_fec!I93=0,0,RES_hhdet_fec!I93/0.086*1000000/RES_hhdet_num!I93)</f>
        <v>3715.3367513026142</v>
      </c>
      <c r="J93" s="160">
        <f>IF(RES_hhdet_fec!J93=0,0,RES_hhdet_fec!J93/0.086*1000000/RES_hhdet_num!J93)</f>
        <v>3687.9299645645988</v>
      </c>
      <c r="K93" s="160">
        <f>IF(RES_hhdet_fec!K93=0,0,RES_hhdet_fec!K93/0.086*1000000/RES_hhdet_num!K93)</f>
        <v>3649.8137918120356</v>
      </c>
      <c r="L93" s="160">
        <f>IF(RES_hhdet_fec!L93=0,0,RES_hhdet_fec!L93/0.086*1000000/RES_hhdet_num!L93)</f>
        <v>3601.6279007258458</v>
      </c>
      <c r="M93" s="160">
        <f>IF(RES_hhdet_fec!M93=0,0,RES_hhdet_fec!M93/0.086*1000000/RES_hhdet_num!M93)</f>
        <v>3636.396719622835</v>
      </c>
      <c r="N93" s="160">
        <f>IF(RES_hhdet_fec!N93=0,0,RES_hhdet_fec!N93/0.086*1000000/RES_hhdet_num!N93)</f>
        <v>3647.7287842085034</v>
      </c>
      <c r="O93" s="160">
        <f>IF(RES_hhdet_fec!O93=0,0,RES_hhdet_fec!O93/0.086*1000000/RES_hhdet_num!O93)</f>
        <v>3656.0697933385482</v>
      </c>
      <c r="P93" s="160">
        <f>IF(RES_hhdet_fec!P93=0,0,RES_hhdet_fec!P93/0.086*1000000/RES_hhdet_num!P93)</f>
        <v>3645.3779993660446</v>
      </c>
      <c r="Q93" s="160">
        <f>IF(RES_hhdet_fec!Q93=0,0,RES_hhdet_fec!Q93/0.086*1000000/RES_hhdet_num!Q93)</f>
        <v>3581.0484556800188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3720.14278697291</v>
      </c>
      <c r="C94" s="156">
        <f>IF(RES_hhdet_fec!C94=0,0,RES_hhdet_fec!C94/0.086*1000000/RES_hhdet_num!C93)</f>
        <v>3666.4495475642016</v>
      </c>
      <c r="D94" s="156">
        <f>IF(RES_hhdet_fec!D94=0,0,RES_hhdet_fec!D94/0.086*1000000/RES_hhdet_num!D93)</f>
        <v>3629.7508091823752</v>
      </c>
      <c r="E94" s="156">
        <f>IF(RES_hhdet_fec!E94=0,0,RES_hhdet_fec!E94/0.086*1000000/RES_hhdet_num!E93)</f>
        <v>3594.1653405490611</v>
      </c>
      <c r="F94" s="156">
        <f>IF(RES_hhdet_fec!F94=0,0,RES_hhdet_fec!F94/0.086*1000000/RES_hhdet_num!F93)</f>
        <v>3557.3005635982308</v>
      </c>
      <c r="G94" s="156">
        <f>IF(RES_hhdet_fec!G94=0,0,RES_hhdet_fec!G94/0.086*1000000/RES_hhdet_num!G93)</f>
        <v>3533.0090809035451</v>
      </c>
      <c r="H94" s="156">
        <f>IF(RES_hhdet_fec!H94=0,0,RES_hhdet_fec!H94/0.086*1000000/RES_hhdet_num!H93)</f>
        <v>3501.0916900239649</v>
      </c>
      <c r="I94" s="156">
        <f>IF(RES_hhdet_fec!I94=0,0,RES_hhdet_fec!I94/0.086*1000000/RES_hhdet_num!I93)</f>
        <v>3481.2649474360596</v>
      </c>
      <c r="J94" s="156">
        <f>IF(RES_hhdet_fec!J94=0,0,RES_hhdet_fec!J94/0.086*1000000/RES_hhdet_num!J93)</f>
        <v>3451.3920750384377</v>
      </c>
      <c r="K94" s="156">
        <f>IF(RES_hhdet_fec!K94=0,0,RES_hhdet_fec!K94/0.086*1000000/RES_hhdet_num!K93)</f>
        <v>3414.0671793435158</v>
      </c>
      <c r="L94" s="156">
        <f>IF(RES_hhdet_fec!L94=0,0,RES_hhdet_fec!L94/0.086*1000000/RES_hhdet_num!L93)</f>
        <v>3367.258460408405</v>
      </c>
      <c r="M94" s="156">
        <f>IF(RES_hhdet_fec!M94=0,0,RES_hhdet_fec!M94/0.086*1000000/RES_hhdet_num!M93)</f>
        <v>3402.8796817985158</v>
      </c>
      <c r="N94" s="156">
        <f>IF(RES_hhdet_fec!N94=0,0,RES_hhdet_fec!N94/0.086*1000000/RES_hhdet_num!N93)</f>
        <v>3414.9683352342436</v>
      </c>
      <c r="O94" s="156">
        <f>IF(RES_hhdet_fec!O94=0,0,RES_hhdet_fec!O94/0.086*1000000/RES_hhdet_num!O93)</f>
        <v>3423.4781953233796</v>
      </c>
      <c r="P94" s="156">
        <f>IF(RES_hhdet_fec!P94=0,0,RES_hhdet_fec!P94/0.086*1000000/RES_hhdet_num!P93)</f>
        <v>3413.7451496778458</v>
      </c>
      <c r="Q94" s="156">
        <f>IF(RES_hhdet_fec!Q94=0,0,RES_hhdet_fec!Q94/0.086*1000000/RES_hhdet_num!Q93)</f>
        <v>3353.4418468195472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238.39295002238177</v>
      </c>
      <c r="C95" s="156">
        <f>IF(RES_hhdet_fec!C95=0,0,RES_hhdet_fec!C95/0.086*1000000/RES_hhdet_num!C93)</f>
        <v>237.03816077350353</v>
      </c>
      <c r="D95" s="156">
        <f>IF(RES_hhdet_fec!D95=0,0,RES_hhdet_fec!D95/0.086*1000000/RES_hhdet_num!D93)</f>
        <v>236.84503466205513</v>
      </c>
      <c r="E95" s="156">
        <f>IF(RES_hhdet_fec!E95=0,0,RES_hhdet_fec!E95/0.086*1000000/RES_hhdet_num!E93)</f>
        <v>236.73653945628706</v>
      </c>
      <c r="F95" s="156">
        <f>IF(RES_hhdet_fec!F95=0,0,RES_hhdet_fec!F95/0.086*1000000/RES_hhdet_num!F93)</f>
        <v>236.48377011885671</v>
      </c>
      <c r="G95" s="156">
        <f>IF(RES_hhdet_fec!G95=0,0,RES_hhdet_fec!G95/0.086*1000000/RES_hhdet_num!G93)</f>
        <v>236.54525745351214</v>
      </c>
      <c r="H95" s="156">
        <f>IF(RES_hhdet_fec!H95=0,0,RES_hhdet_fec!H95/0.086*1000000/RES_hhdet_num!H93)</f>
        <v>236.19555102060198</v>
      </c>
      <c r="I95" s="156">
        <f>IF(RES_hhdet_fec!I95=0,0,RES_hhdet_fec!I95/0.086*1000000/RES_hhdet_num!I93)</f>
        <v>234.07180386655438</v>
      </c>
      <c r="J95" s="156">
        <f>IF(RES_hhdet_fec!J95=0,0,RES_hhdet_fec!J95/0.086*1000000/RES_hhdet_num!J93)</f>
        <v>236.53788952616139</v>
      </c>
      <c r="K95" s="156">
        <f>IF(RES_hhdet_fec!K95=0,0,RES_hhdet_fec!K95/0.086*1000000/RES_hhdet_num!K93)</f>
        <v>235.74661246852037</v>
      </c>
      <c r="L95" s="156">
        <f>IF(RES_hhdet_fec!L95=0,0,RES_hhdet_fec!L95/0.086*1000000/RES_hhdet_num!L93)</f>
        <v>234.36944031744102</v>
      </c>
      <c r="M95" s="156">
        <f>IF(RES_hhdet_fec!M95=0,0,RES_hhdet_fec!M95/0.086*1000000/RES_hhdet_num!M93)</f>
        <v>233.51703782431974</v>
      </c>
      <c r="N95" s="156">
        <f>IF(RES_hhdet_fec!N95=0,0,RES_hhdet_fec!N95/0.086*1000000/RES_hhdet_num!N93)</f>
        <v>232.76044897426033</v>
      </c>
      <c r="O95" s="156">
        <f>IF(RES_hhdet_fec!O95=0,0,RES_hhdet_fec!O95/0.086*1000000/RES_hhdet_num!O93)</f>
        <v>232.59159801516901</v>
      </c>
      <c r="P95" s="156">
        <f>IF(RES_hhdet_fec!P95=0,0,RES_hhdet_fec!P95/0.086*1000000/RES_hhdet_num!P93)</f>
        <v>231.63284968819883</v>
      </c>
      <c r="Q95" s="156">
        <f>IF(RES_hhdet_fec!Q95=0,0,RES_hhdet_fec!Q95/0.086*1000000/RES_hhdet_num!Q93)</f>
        <v>227.60660886047171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3386.3089145490071</v>
      </c>
      <c r="C96" s="162">
        <f>IF(RES_hhdet_fec!C96=0,0,RES_hhdet_fec!C96/0.086*1000000/RES_hhdet_num!C96)</f>
        <v>3327.3449912758879</v>
      </c>
      <c r="D96" s="162">
        <f>IF(RES_hhdet_fec!D96=0,0,RES_hhdet_fec!D96/0.086*1000000/RES_hhdet_num!D96)</f>
        <v>3314.0633172395787</v>
      </c>
      <c r="E96" s="162">
        <f>IF(RES_hhdet_fec!E96=0,0,RES_hhdet_fec!E96/0.086*1000000/RES_hhdet_num!E96)</f>
        <v>3208.0778412509585</v>
      </c>
      <c r="F96" s="162">
        <f>IF(RES_hhdet_fec!F96=0,0,RES_hhdet_fec!F96/0.086*1000000/RES_hhdet_num!F96)</f>
        <v>3202.7286146876909</v>
      </c>
      <c r="G96" s="162">
        <f>IF(RES_hhdet_fec!G96=0,0,RES_hhdet_fec!G96/0.086*1000000/RES_hhdet_num!G96)</f>
        <v>3250.0692332198623</v>
      </c>
      <c r="H96" s="162">
        <f>IF(RES_hhdet_fec!H96=0,0,RES_hhdet_fec!H96/0.086*1000000/RES_hhdet_num!H96)</f>
        <v>3284.936602871624</v>
      </c>
      <c r="I96" s="162">
        <f>IF(RES_hhdet_fec!I96=0,0,RES_hhdet_fec!I96/0.086*1000000/RES_hhdet_num!I96)</f>
        <v>3195.2307364342778</v>
      </c>
      <c r="J96" s="162">
        <f>IF(RES_hhdet_fec!J96=0,0,RES_hhdet_fec!J96/0.086*1000000/RES_hhdet_num!J96)</f>
        <v>3266.6750286603665</v>
      </c>
      <c r="K96" s="162">
        <f>IF(RES_hhdet_fec!K96=0,0,RES_hhdet_fec!K96/0.086*1000000/RES_hhdet_num!K96)</f>
        <v>3470.3603296626343</v>
      </c>
      <c r="L96" s="162">
        <f>IF(RES_hhdet_fec!L96=0,0,RES_hhdet_fec!L96/0.086*1000000/RES_hhdet_num!L96)</f>
        <v>3627.3465071417022</v>
      </c>
      <c r="M96" s="162">
        <f>IF(RES_hhdet_fec!M96=0,0,RES_hhdet_fec!M96/0.086*1000000/RES_hhdet_num!M96)</f>
        <v>3647.0859034334981</v>
      </c>
      <c r="N96" s="162">
        <f>IF(RES_hhdet_fec!N96=0,0,RES_hhdet_fec!N96/0.086*1000000/RES_hhdet_num!N96)</f>
        <v>3791.1734595591429</v>
      </c>
      <c r="O96" s="162">
        <f>IF(RES_hhdet_fec!O96=0,0,RES_hhdet_fec!O96/0.086*1000000/RES_hhdet_num!O96)</f>
        <v>3777.8727428505963</v>
      </c>
      <c r="P96" s="162">
        <f>IF(RES_hhdet_fec!P96=0,0,RES_hhdet_fec!P96/0.086*1000000/RES_hhdet_num!P96)</f>
        <v>3764.2908158823798</v>
      </c>
      <c r="Q96" s="162">
        <f>IF(RES_hhdet_fec!Q96=0,0,RES_hhdet_fec!Q96/0.086*1000000/RES_hhdet_num!Q96)</f>
        <v>3690.0308772132521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3286.070973116447</v>
      </c>
      <c r="C97" s="160">
        <f>IF(RES_hhdet_fec!C97=0,0,RES_hhdet_fec!C97/0.086*1000000/RES_hhdet_num!C97)</f>
        <v>3231.6486529218632</v>
      </c>
      <c r="D97" s="160">
        <f>IF(RES_hhdet_fec!D97=0,0,RES_hhdet_fec!D97/0.086*1000000/RES_hhdet_num!D97)</f>
        <v>3219.5020201777402</v>
      </c>
      <c r="E97" s="160">
        <f>IF(RES_hhdet_fec!E97=0,0,RES_hhdet_fec!E97/0.086*1000000/RES_hhdet_num!E97)</f>
        <v>3124.0065965820986</v>
      </c>
      <c r="F97" s="160">
        <f>IF(RES_hhdet_fec!F97=0,0,RES_hhdet_fec!F97/0.086*1000000/RES_hhdet_num!F97)</f>
        <v>3118.9395233377268</v>
      </c>
      <c r="G97" s="160">
        <f>IF(RES_hhdet_fec!G97=0,0,RES_hhdet_fec!G97/0.086*1000000/RES_hhdet_num!G97)</f>
        <v>3161.6075673512537</v>
      </c>
      <c r="H97" s="160">
        <f>IF(RES_hhdet_fec!H97=0,0,RES_hhdet_fec!H97/0.086*1000000/RES_hhdet_num!H97)</f>
        <v>3192.6384936050463</v>
      </c>
      <c r="I97" s="160">
        <f>IF(RES_hhdet_fec!I97=0,0,RES_hhdet_fec!I97/0.086*1000000/RES_hhdet_num!I97)</f>
        <v>3112.9746973938049</v>
      </c>
      <c r="J97" s="160">
        <f>IF(RES_hhdet_fec!J97=0,0,RES_hhdet_fec!J97/0.086*1000000/RES_hhdet_num!J97)</f>
        <v>3176.5454153204864</v>
      </c>
      <c r="K97" s="160">
        <f>IF(RES_hhdet_fec!K97=0,0,RES_hhdet_fec!K97/0.086*1000000/RES_hhdet_num!K97)</f>
        <v>3359.0709091649342</v>
      </c>
      <c r="L97" s="160">
        <f>IF(RES_hhdet_fec!L97=0,0,RES_hhdet_fec!L97/0.086*1000000/RES_hhdet_num!L97)</f>
        <v>3498.9812967449075</v>
      </c>
      <c r="M97" s="160">
        <f>IF(RES_hhdet_fec!M97=0,0,RES_hhdet_fec!M97/0.086*1000000/RES_hhdet_num!M97)</f>
        <v>3515.8943509144437</v>
      </c>
      <c r="N97" s="160">
        <f>IF(RES_hhdet_fec!N97=0,0,RES_hhdet_fec!N97/0.086*1000000/RES_hhdet_num!N97)</f>
        <v>3644.8165625774755</v>
      </c>
      <c r="O97" s="160">
        <f>IF(RES_hhdet_fec!O97=0,0,RES_hhdet_fec!O97/0.086*1000000/RES_hhdet_num!O97)</f>
        <v>3632.6770665806612</v>
      </c>
      <c r="P97" s="160">
        <f>IF(RES_hhdet_fec!P97=0,0,RES_hhdet_fec!P97/0.086*1000000/RES_hhdet_num!P97)</f>
        <v>3619.4945839822963</v>
      </c>
      <c r="Q97" s="160">
        <f>IF(RES_hhdet_fec!Q97=0,0,RES_hhdet_fec!Q97/0.086*1000000/RES_hhdet_num!Q97)</f>
        <v>3548.6343983523434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3047.6780230940653</v>
      </c>
      <c r="C98" s="156">
        <f>IF(RES_hhdet_fec!C98=0,0,RES_hhdet_fec!C98/0.086*1000000/RES_hhdet_num!C97)</f>
        <v>2994.6104921483607</v>
      </c>
      <c r="D98" s="156">
        <f>IF(RES_hhdet_fec!D98=0,0,RES_hhdet_fec!D98/0.086*1000000/RES_hhdet_num!D97)</f>
        <v>2982.6569855156845</v>
      </c>
      <c r="E98" s="156">
        <f>IF(RES_hhdet_fec!E98=0,0,RES_hhdet_fec!E98/0.086*1000000/RES_hhdet_num!E97)</f>
        <v>2887.270057125811</v>
      </c>
      <c r="F98" s="156">
        <f>IF(RES_hhdet_fec!F98=0,0,RES_hhdet_fec!F98/0.086*1000000/RES_hhdet_num!F97)</f>
        <v>2882.4557532188701</v>
      </c>
      <c r="G98" s="156">
        <f>IF(RES_hhdet_fec!G98=0,0,RES_hhdet_fec!G98/0.086*1000000/RES_hhdet_num!G97)</f>
        <v>2925.062309897763</v>
      </c>
      <c r="H98" s="156">
        <f>IF(RES_hhdet_fec!H98=0,0,RES_hhdet_fec!H98/0.086*1000000/RES_hhdet_num!H97)</f>
        <v>2956.4429425844451</v>
      </c>
      <c r="I98" s="156">
        <f>IF(RES_hhdet_fec!I98=0,0,RES_hhdet_fec!I98/0.086*1000000/RES_hhdet_num!I97)</f>
        <v>2878.9028935272513</v>
      </c>
      <c r="J98" s="156">
        <f>IF(RES_hhdet_fec!J98=0,0,RES_hhdet_fec!J98/0.086*1000000/RES_hhdet_num!J97)</f>
        <v>2940.0075257943254</v>
      </c>
      <c r="K98" s="156">
        <f>IF(RES_hhdet_fec!K98=0,0,RES_hhdet_fec!K98/0.086*1000000/RES_hhdet_num!K97)</f>
        <v>3123.3242966964131</v>
      </c>
      <c r="L98" s="156">
        <f>IF(RES_hhdet_fec!L98=0,0,RES_hhdet_fec!L98/0.086*1000000/RES_hhdet_num!L97)</f>
        <v>3264.6118564274657</v>
      </c>
      <c r="M98" s="156">
        <f>IF(RES_hhdet_fec!M98=0,0,RES_hhdet_fec!M98/0.086*1000000/RES_hhdet_num!M97)</f>
        <v>3282.3773130901241</v>
      </c>
      <c r="N98" s="156">
        <f>IF(RES_hhdet_fec!N98=0,0,RES_hhdet_fec!N98/0.086*1000000/RES_hhdet_num!N97)</f>
        <v>3412.0561136032156</v>
      </c>
      <c r="O98" s="156">
        <f>IF(RES_hhdet_fec!O98=0,0,RES_hhdet_fec!O98/0.086*1000000/RES_hhdet_num!O97)</f>
        <v>3400.0854685654913</v>
      </c>
      <c r="P98" s="156">
        <f>IF(RES_hhdet_fec!P98=0,0,RES_hhdet_fec!P98/0.086*1000000/RES_hhdet_num!P97)</f>
        <v>3387.8617342940979</v>
      </c>
      <c r="Q98" s="156">
        <f>IF(RES_hhdet_fec!Q98=0,0,RES_hhdet_fec!Q98/0.086*1000000/RES_hhdet_num!Q97)</f>
        <v>3321.0277894918722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238.39295002238174</v>
      </c>
      <c r="C99" s="156">
        <f>IF(RES_hhdet_fec!C99=0,0,RES_hhdet_fec!C99/0.086*1000000/RES_hhdet_num!C97)</f>
        <v>237.03816077350291</v>
      </c>
      <c r="D99" s="156">
        <f>IF(RES_hhdet_fec!D99=0,0,RES_hhdet_fec!D99/0.086*1000000/RES_hhdet_num!D97)</f>
        <v>236.84503466205544</v>
      </c>
      <c r="E99" s="156">
        <f>IF(RES_hhdet_fec!E99=0,0,RES_hhdet_fec!E99/0.086*1000000/RES_hhdet_num!E97)</f>
        <v>236.7365394562872</v>
      </c>
      <c r="F99" s="156">
        <f>IF(RES_hhdet_fec!F99=0,0,RES_hhdet_fec!F99/0.086*1000000/RES_hhdet_num!F97)</f>
        <v>236.48377011885668</v>
      </c>
      <c r="G99" s="156">
        <f>IF(RES_hhdet_fec!G99=0,0,RES_hhdet_fec!G99/0.086*1000000/RES_hhdet_num!G97)</f>
        <v>236.54525745348968</v>
      </c>
      <c r="H99" s="156">
        <f>IF(RES_hhdet_fec!H99=0,0,RES_hhdet_fec!H99/0.086*1000000/RES_hhdet_num!H97)</f>
        <v>236.19555102060087</v>
      </c>
      <c r="I99" s="156">
        <f>IF(RES_hhdet_fec!I99=0,0,RES_hhdet_fec!I99/0.086*1000000/RES_hhdet_num!I97)</f>
        <v>234.07180386655398</v>
      </c>
      <c r="J99" s="156">
        <f>IF(RES_hhdet_fec!J99=0,0,RES_hhdet_fec!J99/0.086*1000000/RES_hhdet_num!J97)</f>
        <v>236.53788952616131</v>
      </c>
      <c r="K99" s="156">
        <f>IF(RES_hhdet_fec!K99=0,0,RES_hhdet_fec!K99/0.086*1000000/RES_hhdet_num!K97)</f>
        <v>235.74661246852045</v>
      </c>
      <c r="L99" s="156">
        <f>IF(RES_hhdet_fec!L99=0,0,RES_hhdet_fec!L99/0.086*1000000/RES_hhdet_num!L97)</f>
        <v>234.36944031744127</v>
      </c>
      <c r="M99" s="156">
        <f>IF(RES_hhdet_fec!M99=0,0,RES_hhdet_fec!M99/0.086*1000000/RES_hhdet_num!M97)</f>
        <v>233.5170378243198</v>
      </c>
      <c r="N99" s="156">
        <f>IF(RES_hhdet_fec!N99=0,0,RES_hhdet_fec!N99/0.086*1000000/RES_hhdet_num!N97)</f>
        <v>232.76044897426013</v>
      </c>
      <c r="O99" s="156">
        <f>IF(RES_hhdet_fec!O99=0,0,RES_hhdet_fec!O99/0.086*1000000/RES_hhdet_num!O97)</f>
        <v>232.59159801516901</v>
      </c>
      <c r="P99" s="156">
        <f>IF(RES_hhdet_fec!P99=0,0,RES_hhdet_fec!P99/0.086*1000000/RES_hhdet_num!P97)</f>
        <v>231.63284968819863</v>
      </c>
      <c r="Q99" s="156">
        <f>IF(RES_hhdet_fec!Q99=0,0,RES_hhdet_fec!Q99/0.086*1000000/RES_hhdet_num!Q97)</f>
        <v>227.60660886047162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876.63654436069123</v>
      </c>
      <c r="C100" s="157">
        <f>IF(RES_hhdet_fec!C100=0,0,RES_hhdet_fec!C100/0.086*1000000/RES_hhdet_num!C$81)</f>
        <v>870.0021351847962</v>
      </c>
      <c r="D100" s="157">
        <f>IF(RES_hhdet_fec!D100=0,0,RES_hhdet_fec!D100/0.086*1000000/RES_hhdet_num!D$81)</f>
        <v>871.15606982068937</v>
      </c>
      <c r="E100" s="157">
        <f>IF(RES_hhdet_fec!E100=0,0,RES_hhdet_fec!E100/0.086*1000000/RES_hhdet_num!E$81)</f>
        <v>874.63571430909178</v>
      </c>
      <c r="F100" s="157">
        <f>IF(RES_hhdet_fec!F100=0,0,RES_hhdet_fec!F100/0.086*1000000/RES_hhdet_num!F$81)</f>
        <v>873.05156170300756</v>
      </c>
      <c r="G100" s="157">
        <f>IF(RES_hhdet_fec!G100=0,0,RES_hhdet_fec!G100/0.086*1000000/RES_hhdet_num!G$81)</f>
        <v>892.33241279569029</v>
      </c>
      <c r="H100" s="157">
        <f>IF(RES_hhdet_fec!H100=0,0,RES_hhdet_fec!H100/0.086*1000000/RES_hhdet_num!H$81)</f>
        <v>906.24053643695925</v>
      </c>
      <c r="I100" s="157">
        <f>IF(RES_hhdet_fec!I100=0,0,RES_hhdet_fec!I100/0.086*1000000/RES_hhdet_num!I$81)</f>
        <v>905.63957199926153</v>
      </c>
      <c r="J100" s="157">
        <f>IF(RES_hhdet_fec!J100=0,0,RES_hhdet_fec!J100/0.086*1000000/RES_hhdet_num!J$81)</f>
        <v>925.41823952207665</v>
      </c>
      <c r="K100" s="157">
        <f>IF(RES_hhdet_fec!K100=0,0,RES_hhdet_fec!K100/0.086*1000000/RES_hhdet_num!K$81)</f>
        <v>990.89328885802513</v>
      </c>
      <c r="L100" s="157">
        <f>IF(RES_hhdet_fec!L100=0,0,RES_hhdet_fec!L100/0.086*1000000/RES_hhdet_num!L$81)</f>
        <v>1048.2581853092988</v>
      </c>
      <c r="M100" s="157">
        <f>IF(RES_hhdet_fec!M100=0,0,RES_hhdet_fec!M100/0.086*1000000/RES_hhdet_num!M$81)</f>
        <v>1058.8073612126905</v>
      </c>
      <c r="N100" s="157">
        <f>IF(RES_hhdet_fec!N100=0,0,RES_hhdet_fec!N100/0.086*1000000/RES_hhdet_num!N$81)</f>
        <v>1112.385532441265</v>
      </c>
      <c r="O100" s="157">
        <f>IF(RES_hhdet_fec!O100=0,0,RES_hhdet_fec!O100/0.086*1000000/RES_hhdet_num!O$81)</f>
        <v>1108.7174454834185</v>
      </c>
      <c r="P100" s="157">
        <f>IF(RES_hhdet_fec!P100=0,0,RES_hhdet_fec!P100/0.086*1000000/RES_hhdet_num!P$81)</f>
        <v>1104.7423401516373</v>
      </c>
      <c r="Q100" s="157">
        <f>IF(RES_hhdet_fec!Q100=0,0,RES_hhdet_fec!Q100/0.086*1000000/RES_hhdet_num!Q$81)</f>
        <v>1094.5147740048312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1574.7353390212113</v>
      </c>
      <c r="C102" s="156">
        <f>IF(RES_hhdet_fec!C102=0,0,RES_hhdet_fec!C102/0.086*1000000/RES_hhdet_num!C102)</f>
        <v>1573.4285892801918</v>
      </c>
      <c r="D102" s="156">
        <f>IF(RES_hhdet_fec!D102=0,0,RES_hhdet_fec!D102/0.086*1000000/RES_hhdet_num!D102)</f>
        <v>1554.4561324313008</v>
      </c>
      <c r="E102" s="156">
        <f>IF(RES_hhdet_fec!E102=0,0,RES_hhdet_fec!E102/0.086*1000000/RES_hhdet_num!E102)</f>
        <v>1770.2541492065468</v>
      </c>
      <c r="F102" s="156">
        <f>IF(RES_hhdet_fec!F102=0,0,RES_hhdet_fec!F102/0.086*1000000/RES_hhdet_num!F102)</f>
        <v>1349.7232002440694</v>
      </c>
      <c r="G102" s="156">
        <f>IF(RES_hhdet_fec!G102=0,0,RES_hhdet_fec!G102/0.086*1000000/RES_hhdet_num!G102)</f>
        <v>1552.1673754106205</v>
      </c>
      <c r="H102" s="156">
        <f>IF(RES_hhdet_fec!H102=0,0,RES_hhdet_fec!H102/0.086*1000000/RES_hhdet_num!H102)</f>
        <v>1557.9622110847145</v>
      </c>
      <c r="I102" s="156">
        <f>IF(RES_hhdet_fec!I102=0,0,RES_hhdet_fec!I102/0.086*1000000/RES_hhdet_num!I102)</f>
        <v>1553.5620076989856</v>
      </c>
      <c r="J102" s="156">
        <f>IF(RES_hhdet_fec!J102=0,0,RES_hhdet_fec!J102/0.086*1000000/RES_hhdet_num!J102)</f>
        <v>1547.0644462148641</v>
      </c>
      <c r="K102" s="156">
        <f>IF(RES_hhdet_fec!K102=0,0,RES_hhdet_fec!K102/0.086*1000000/RES_hhdet_num!K102)</f>
        <v>1538.5646889796778</v>
      </c>
      <c r="L102" s="156">
        <f>IF(RES_hhdet_fec!L102=0,0,RES_hhdet_fec!L102/0.086*1000000/RES_hhdet_num!L102)</f>
        <v>1535.2513045762882</v>
      </c>
      <c r="M102" s="156">
        <f>IF(RES_hhdet_fec!M102=0,0,RES_hhdet_fec!M102/0.086*1000000/RES_hhdet_num!M102)</f>
        <v>1515.4326512267367</v>
      </c>
      <c r="N102" s="156">
        <f>IF(RES_hhdet_fec!N102=0,0,RES_hhdet_fec!N102/0.086*1000000/RES_hhdet_num!N102)</f>
        <v>1506.394583006138</v>
      </c>
      <c r="O102" s="156">
        <f>IF(RES_hhdet_fec!O102=0,0,RES_hhdet_fec!O102/0.086*1000000/RES_hhdet_num!O102)</f>
        <v>1499.6122103623893</v>
      </c>
      <c r="P102" s="156">
        <f>IF(RES_hhdet_fec!P102=0,0,RES_hhdet_fec!P102/0.086*1000000/RES_hhdet_num!P102)</f>
        <v>1499.3817392042906</v>
      </c>
      <c r="Q102" s="156">
        <f>IF(RES_hhdet_fec!Q102=0,0,RES_hhdet_fec!Q102/0.086*1000000/RES_hhdet_num!Q102)</f>
        <v>1470.8764372588284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872.17258837082477</v>
      </c>
      <c r="C103" s="57">
        <f>IF(RES_hhdet_fec!C103=0,0,RES_hhdet_fec!C103/0.086*1000000/RES_hhdet_num!C103)</f>
        <v>860.80111407866218</v>
      </c>
      <c r="D103" s="57">
        <f>IF(RES_hhdet_fec!D103=0,0,RES_hhdet_fec!D103/0.086*1000000/RES_hhdet_num!D103)</f>
        <v>862.35203964279799</v>
      </c>
      <c r="E103" s="57">
        <f>IF(RES_hhdet_fec!E103=0,0,RES_hhdet_fec!E103/0.086*1000000/RES_hhdet_num!E103)</f>
        <v>861.98921746298367</v>
      </c>
      <c r="F103" s="57">
        <f>IF(RES_hhdet_fec!F103=0,0,RES_hhdet_fec!F103/0.086*1000000/RES_hhdet_num!F103)</f>
        <v>866.35297704704101</v>
      </c>
      <c r="G103" s="57">
        <f>IF(RES_hhdet_fec!G103=0,0,RES_hhdet_fec!G103/0.086*1000000/RES_hhdet_num!G103)</f>
        <v>882.09264968240836</v>
      </c>
      <c r="H103" s="57">
        <f>IF(RES_hhdet_fec!H103=0,0,RES_hhdet_fec!H103/0.086*1000000/RES_hhdet_num!H103)</f>
        <v>902.87901364027982</v>
      </c>
      <c r="I103" s="57">
        <f>IF(RES_hhdet_fec!I103=0,0,RES_hhdet_fec!I103/0.086*1000000/RES_hhdet_num!I103)</f>
        <v>900.16309354856298</v>
      </c>
      <c r="J103" s="57">
        <f>IF(RES_hhdet_fec!J103=0,0,RES_hhdet_fec!J103/0.086*1000000/RES_hhdet_num!J103)</f>
        <v>916.41575303848322</v>
      </c>
      <c r="K103" s="57">
        <f>IF(RES_hhdet_fec!K103=0,0,RES_hhdet_fec!K103/0.086*1000000/RES_hhdet_num!K103)</f>
        <v>981.23921277883107</v>
      </c>
      <c r="L103" s="57">
        <f>IF(RES_hhdet_fec!L103=0,0,RES_hhdet_fec!L103/0.086*1000000/RES_hhdet_num!L103)</f>
        <v>1042.8620200023665</v>
      </c>
      <c r="M103" s="57">
        <f>IF(RES_hhdet_fec!M103=0,0,RES_hhdet_fec!M103/0.086*1000000/RES_hhdet_num!M103)</f>
        <v>1054.7110553896066</v>
      </c>
      <c r="N103" s="57">
        <f>IF(RES_hhdet_fec!N103=0,0,RES_hhdet_fec!N103/0.086*1000000/RES_hhdet_num!N103)</f>
        <v>1109.6588210868392</v>
      </c>
      <c r="O103" s="57">
        <f>IF(RES_hhdet_fec!O103=0,0,RES_hhdet_fec!O103/0.086*1000000/RES_hhdet_num!O103)</f>
        <v>1104.4989716986111</v>
      </c>
      <c r="P103" s="57">
        <f>IF(RES_hhdet_fec!P103=0,0,RES_hhdet_fec!P103/0.086*1000000/RES_hhdet_num!P103)</f>
        <v>1100.453256266575</v>
      </c>
      <c r="Q103" s="57">
        <f>IF(RES_hhdet_fec!Q103=0,0,RES_hhdet_fec!Q103/0.086*1000000/RES_hhdet_num!Q103)</f>
        <v>1088.9376774325367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18467.753157366195</v>
      </c>
      <c r="C124" s="168">
        <f t="shared" ref="C124:Q124" si="24">SUM(C125,C128,C130,C139)</f>
        <v>20365.266781543622</v>
      </c>
      <c r="D124" s="168">
        <f t="shared" si="24"/>
        <v>20172.171310122998</v>
      </c>
      <c r="E124" s="168">
        <f t="shared" si="24"/>
        <v>20744.36941197158</v>
      </c>
      <c r="F124" s="168">
        <f t="shared" si="24"/>
        <v>19462.456945693382</v>
      </c>
      <c r="G124" s="168">
        <f t="shared" si="24"/>
        <v>19140.642393896218</v>
      </c>
      <c r="H124" s="168">
        <f t="shared" si="24"/>
        <v>19265.489066048787</v>
      </c>
      <c r="I124" s="168">
        <f t="shared" si="24"/>
        <v>19235.90046903264</v>
      </c>
      <c r="J124" s="168">
        <f t="shared" si="24"/>
        <v>18598.409015661502</v>
      </c>
      <c r="K124" s="168">
        <f t="shared" si="24"/>
        <v>19337.203463178386</v>
      </c>
      <c r="L124" s="168">
        <f t="shared" si="24"/>
        <v>21260.498557108469</v>
      </c>
      <c r="M124" s="168">
        <f t="shared" si="24"/>
        <v>18358.604612054911</v>
      </c>
      <c r="N124" s="168">
        <f t="shared" si="24"/>
        <v>19923.761133372747</v>
      </c>
      <c r="O124" s="168">
        <f t="shared" si="24"/>
        <v>18971.147058082483</v>
      </c>
      <c r="P124" s="168">
        <f t="shared" si="24"/>
        <v>18687.465953652762</v>
      </c>
      <c r="Q124" s="168">
        <f t="shared" si="24"/>
        <v>18248.077031883826</v>
      </c>
    </row>
    <row r="125" spans="1:17" ht="12.95" customHeight="1" x14ac:dyDescent="0.25">
      <c r="A125" s="158" t="s">
        <v>65</v>
      </c>
      <c r="B125" s="157">
        <f t="shared" ref="B125" si="25">SUM(B126:B127)</f>
        <v>14760.021421592961</v>
      </c>
      <c r="C125" s="157">
        <f t="shared" ref="C125:Q125" si="26">SUM(C126:C127)</f>
        <v>16738.89875438813</v>
      </c>
      <c r="D125" s="157">
        <f t="shared" si="26"/>
        <v>16552.420655390164</v>
      </c>
      <c r="E125" s="157">
        <f t="shared" si="26"/>
        <v>17146.13077684004</v>
      </c>
      <c r="F125" s="157">
        <f t="shared" si="26"/>
        <v>15883.104910409522</v>
      </c>
      <c r="G125" s="157">
        <f t="shared" si="26"/>
        <v>15556.585173521074</v>
      </c>
      <c r="H125" s="157">
        <f t="shared" si="26"/>
        <v>15683.633732718283</v>
      </c>
      <c r="I125" s="157">
        <f t="shared" si="26"/>
        <v>15675.068364527577</v>
      </c>
      <c r="J125" s="157">
        <f t="shared" si="26"/>
        <v>15030.485504535722</v>
      </c>
      <c r="K125" s="157">
        <f t="shared" si="26"/>
        <v>15713.970802950778</v>
      </c>
      <c r="L125" s="157">
        <f t="shared" si="26"/>
        <v>17602.958971440956</v>
      </c>
      <c r="M125" s="157">
        <f t="shared" si="26"/>
        <v>14697.639958335023</v>
      </c>
      <c r="N125" s="157">
        <f t="shared" si="26"/>
        <v>16212.090994476039</v>
      </c>
      <c r="O125" s="157">
        <f t="shared" si="26"/>
        <v>15255.865148017381</v>
      </c>
      <c r="P125" s="157">
        <f t="shared" si="26"/>
        <v>15019.992104289513</v>
      </c>
      <c r="Q125" s="157">
        <f t="shared" si="26"/>
        <v>14623.3945578495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14688.431433715967</v>
      </c>
      <c r="C126" s="156">
        <f>IF(RES_hhdet_fec!C126=0,0,RES_hhdet_fec!C126/0.086*1000000/RES_hhdet_num!C$124)</f>
        <v>16684.792677153091</v>
      </c>
      <c r="D126" s="156">
        <f>IF(RES_hhdet_fec!D126=0,0,RES_hhdet_fec!D126/0.086*1000000/RES_hhdet_num!D$124)</f>
        <v>16497.760756545471</v>
      </c>
      <c r="E126" s="156">
        <f>IF(RES_hhdet_fec!E126=0,0,RES_hhdet_fec!E126/0.086*1000000/RES_hhdet_num!E$124)</f>
        <v>17090.218595712096</v>
      </c>
      <c r="F126" s="156">
        <f>IF(RES_hhdet_fec!F126=0,0,RES_hhdet_fec!F126/0.086*1000000/RES_hhdet_num!F$124)</f>
        <v>15829.461584787909</v>
      </c>
      <c r="G126" s="156">
        <f>IF(RES_hhdet_fec!G126=0,0,RES_hhdet_fec!G126/0.086*1000000/RES_hhdet_num!G$124)</f>
        <v>15494.124572864184</v>
      </c>
      <c r="H126" s="156">
        <f>IF(RES_hhdet_fec!H126=0,0,RES_hhdet_fec!H126/0.086*1000000/RES_hhdet_num!H$124)</f>
        <v>15619.558628792991</v>
      </c>
      <c r="I126" s="156">
        <f>IF(RES_hhdet_fec!I126=0,0,RES_hhdet_fec!I126/0.086*1000000/RES_hhdet_num!I$124)</f>
        <v>15629.710169574264</v>
      </c>
      <c r="J126" s="156">
        <f>IF(RES_hhdet_fec!J126=0,0,RES_hhdet_fec!J126/0.086*1000000/RES_hhdet_num!J$124)</f>
        <v>14984.833011282964</v>
      </c>
      <c r="K126" s="156">
        <f>IF(RES_hhdet_fec!K126=0,0,RES_hhdet_fec!K126/0.086*1000000/RES_hhdet_num!K$124)</f>
        <v>15636.226040310892</v>
      </c>
      <c r="L126" s="156">
        <f>IF(RES_hhdet_fec!L126=0,0,RES_hhdet_fec!L126/0.086*1000000/RES_hhdet_num!L$124)</f>
        <v>17508.563995230692</v>
      </c>
      <c r="M126" s="156">
        <f>IF(RES_hhdet_fec!M126=0,0,RES_hhdet_fec!M126/0.086*1000000/RES_hhdet_num!M$124)</f>
        <v>14602.239404380976</v>
      </c>
      <c r="N126" s="156">
        <f>IF(RES_hhdet_fec!N126=0,0,RES_hhdet_fec!N126/0.086*1000000/RES_hhdet_num!N$124)</f>
        <v>16100.079603440465</v>
      </c>
      <c r="O126" s="156">
        <f>IF(RES_hhdet_fec!O126=0,0,RES_hhdet_fec!O126/0.086*1000000/RES_hhdet_num!O$124)</f>
        <v>15155.866091209555</v>
      </c>
      <c r="P126" s="156">
        <f>IF(RES_hhdet_fec!P126=0,0,RES_hhdet_fec!P126/0.086*1000000/RES_hhdet_num!P$124)</f>
        <v>14931.261755536707</v>
      </c>
      <c r="Q126" s="156">
        <f>IF(RES_hhdet_fec!Q126=0,0,RES_hhdet_fec!Q126/0.086*1000000/RES_hhdet_num!Q$124)</f>
        <v>14524.41672842421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71.589987876994158</v>
      </c>
      <c r="C127" s="156">
        <f>IF(RES_hhdet_fec!C127=0,0,RES_hhdet_fec!C127/0.086*1000000/RES_hhdet_num!C$124)</f>
        <v>54.106077235038619</v>
      </c>
      <c r="D127" s="156">
        <f>IF(RES_hhdet_fec!D127=0,0,RES_hhdet_fec!D127/0.086*1000000/RES_hhdet_num!D$124)</f>
        <v>54.659898844693785</v>
      </c>
      <c r="E127" s="156">
        <f>IF(RES_hhdet_fec!E127=0,0,RES_hhdet_fec!E127/0.086*1000000/RES_hhdet_num!E$124)</f>
        <v>55.912181127943995</v>
      </c>
      <c r="F127" s="156">
        <f>IF(RES_hhdet_fec!F127=0,0,RES_hhdet_fec!F127/0.086*1000000/RES_hhdet_num!F$124)</f>
        <v>53.643325621612519</v>
      </c>
      <c r="G127" s="156">
        <f>IF(RES_hhdet_fec!G127=0,0,RES_hhdet_fec!G127/0.086*1000000/RES_hhdet_num!G$124)</f>
        <v>62.460600656890755</v>
      </c>
      <c r="H127" s="156">
        <f>IF(RES_hhdet_fec!H127=0,0,RES_hhdet_fec!H127/0.086*1000000/RES_hhdet_num!H$124)</f>
        <v>64.075103925291742</v>
      </c>
      <c r="I127" s="156">
        <f>IF(RES_hhdet_fec!I127=0,0,RES_hhdet_fec!I127/0.086*1000000/RES_hhdet_num!I$124)</f>
        <v>45.358194953312243</v>
      </c>
      <c r="J127" s="156">
        <f>IF(RES_hhdet_fec!J127=0,0,RES_hhdet_fec!J127/0.086*1000000/RES_hhdet_num!J$124)</f>
        <v>45.652493252757232</v>
      </c>
      <c r="K127" s="156">
        <f>IF(RES_hhdet_fec!K127=0,0,RES_hhdet_fec!K127/0.086*1000000/RES_hhdet_num!K$124)</f>
        <v>77.744762639885991</v>
      </c>
      <c r="L127" s="156">
        <f>IF(RES_hhdet_fec!L127=0,0,RES_hhdet_fec!L127/0.086*1000000/RES_hhdet_num!L$124)</f>
        <v>94.394976210264488</v>
      </c>
      <c r="M127" s="156">
        <f>IF(RES_hhdet_fec!M127=0,0,RES_hhdet_fec!M127/0.086*1000000/RES_hhdet_num!M$124)</f>
        <v>95.400553954047027</v>
      </c>
      <c r="N127" s="156">
        <f>IF(RES_hhdet_fec!N127=0,0,RES_hhdet_fec!N127/0.086*1000000/RES_hhdet_num!N$124)</f>
        <v>112.01139103557352</v>
      </c>
      <c r="O127" s="156">
        <f>IF(RES_hhdet_fec!O127=0,0,RES_hhdet_fec!O127/0.086*1000000/RES_hhdet_num!O$124)</f>
        <v>99.99905680782696</v>
      </c>
      <c r="P127" s="156">
        <f>IF(RES_hhdet_fec!P127=0,0,RES_hhdet_fec!P127/0.086*1000000/RES_hhdet_num!P$124)</f>
        <v>88.730348752806293</v>
      </c>
      <c r="Q127" s="156">
        <f>IF(RES_hhdet_fec!Q127=0,0,RES_hhdet_fec!Q127/0.086*1000000/RES_hhdet_num!Q$124)</f>
        <v>98.977829425290892</v>
      </c>
    </row>
    <row r="128" spans="1:17" ht="12.95" customHeight="1" x14ac:dyDescent="0.25">
      <c r="A128" s="158" t="s">
        <v>112</v>
      </c>
      <c r="B128" s="157">
        <f t="shared" ref="B128:Q128" si="27">B129</f>
        <v>16.533698019810934</v>
      </c>
      <c r="C128" s="157">
        <f t="shared" si="27"/>
        <v>17.001367424447224</v>
      </c>
      <c r="D128" s="157">
        <f t="shared" si="27"/>
        <v>16.993467078276499</v>
      </c>
      <c r="E128" s="157">
        <f t="shared" si="27"/>
        <v>16.671879212228102</v>
      </c>
      <c r="F128" s="157">
        <f t="shared" si="27"/>
        <v>16.290869797991483</v>
      </c>
      <c r="G128" s="157">
        <f t="shared" si="27"/>
        <v>16.216662376782772</v>
      </c>
      <c r="H128" s="157">
        <f t="shared" si="27"/>
        <v>16.787525443625292</v>
      </c>
      <c r="I128" s="157">
        <f t="shared" si="27"/>
        <v>17.551855558678497</v>
      </c>
      <c r="J128" s="157">
        <f t="shared" si="27"/>
        <v>17.56400629188423</v>
      </c>
      <c r="K128" s="157">
        <f t="shared" si="27"/>
        <v>17.265709668557811</v>
      </c>
      <c r="L128" s="157">
        <f t="shared" si="27"/>
        <v>17.859427293810278</v>
      </c>
      <c r="M128" s="157">
        <f t="shared" si="27"/>
        <v>18.951475380576309</v>
      </c>
      <c r="N128" s="157">
        <f t="shared" si="27"/>
        <v>18.846280894939515</v>
      </c>
      <c r="O128" s="157">
        <f t="shared" si="27"/>
        <v>19.469338557145321</v>
      </c>
      <c r="P128" s="157">
        <f t="shared" si="27"/>
        <v>18.300583959919297</v>
      </c>
      <c r="Q128" s="157">
        <f t="shared" si="27"/>
        <v>17.620859828112486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16.533698019810934</v>
      </c>
      <c r="C129" s="156">
        <f>IF(RES_hhdet_fec!C129=0,0,RES_hhdet_fec!C129/0.086*1000000/RES_hhdet_num!C$124)</f>
        <v>17.001367424447224</v>
      </c>
      <c r="D129" s="156">
        <f>IF(RES_hhdet_fec!D129=0,0,RES_hhdet_fec!D129/0.086*1000000/RES_hhdet_num!D$124)</f>
        <v>16.993467078276499</v>
      </c>
      <c r="E129" s="156">
        <f>IF(RES_hhdet_fec!E129=0,0,RES_hhdet_fec!E129/0.086*1000000/RES_hhdet_num!E$124)</f>
        <v>16.671879212228102</v>
      </c>
      <c r="F129" s="156">
        <f>IF(RES_hhdet_fec!F129=0,0,RES_hhdet_fec!F129/0.086*1000000/RES_hhdet_num!F$124)</f>
        <v>16.290869797991483</v>
      </c>
      <c r="G129" s="156">
        <f>IF(RES_hhdet_fec!G129=0,0,RES_hhdet_fec!G129/0.086*1000000/RES_hhdet_num!G$124)</f>
        <v>16.216662376782772</v>
      </c>
      <c r="H129" s="156">
        <f>IF(RES_hhdet_fec!H129=0,0,RES_hhdet_fec!H129/0.086*1000000/RES_hhdet_num!H$124)</f>
        <v>16.787525443625292</v>
      </c>
      <c r="I129" s="156">
        <f>IF(RES_hhdet_fec!I129=0,0,RES_hhdet_fec!I129/0.086*1000000/RES_hhdet_num!I$124)</f>
        <v>17.551855558678497</v>
      </c>
      <c r="J129" s="156">
        <f>IF(RES_hhdet_fec!J129=0,0,RES_hhdet_fec!J129/0.086*1000000/RES_hhdet_num!J$124)</f>
        <v>17.56400629188423</v>
      </c>
      <c r="K129" s="156">
        <f>IF(RES_hhdet_fec!K129=0,0,RES_hhdet_fec!K129/0.086*1000000/RES_hhdet_num!K$124)</f>
        <v>17.265709668557811</v>
      </c>
      <c r="L129" s="156">
        <f>IF(RES_hhdet_fec!L129=0,0,RES_hhdet_fec!L129/0.086*1000000/RES_hhdet_num!L$124)</f>
        <v>17.859427293810278</v>
      </c>
      <c r="M129" s="156">
        <f>IF(RES_hhdet_fec!M129=0,0,RES_hhdet_fec!M129/0.086*1000000/RES_hhdet_num!M$124)</f>
        <v>18.951475380576309</v>
      </c>
      <c r="N129" s="156">
        <f>IF(RES_hhdet_fec!N129=0,0,RES_hhdet_fec!N129/0.086*1000000/RES_hhdet_num!N$124)</f>
        <v>18.846280894939515</v>
      </c>
      <c r="O129" s="156">
        <f>IF(RES_hhdet_fec!O129=0,0,RES_hhdet_fec!O129/0.086*1000000/RES_hhdet_num!O$124)</f>
        <v>19.469338557145321</v>
      </c>
      <c r="P129" s="156">
        <f>IF(RES_hhdet_fec!P129=0,0,RES_hhdet_fec!P129/0.086*1000000/RES_hhdet_num!P$124)</f>
        <v>18.300583959919297</v>
      </c>
      <c r="Q129" s="156">
        <f>IF(RES_hhdet_fec!Q129=0,0,RES_hhdet_fec!Q129/0.086*1000000/RES_hhdet_num!Q$124)</f>
        <v>17.620859828112486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2814.5603457207721</v>
      </c>
      <c r="C130" s="157">
        <f>IF(RES_hhdet_fec!C130=0,0,RES_hhdet_fec!C130/0.086*1000000/RES_hhdet_num!C$124)</f>
        <v>2738.6093060917019</v>
      </c>
      <c r="D130" s="157">
        <f>IF(RES_hhdet_fec!D130=0,0,RES_hhdet_fec!D130/0.086*1000000/RES_hhdet_num!D$124)</f>
        <v>2731.210168803756</v>
      </c>
      <c r="E130" s="157">
        <f>IF(RES_hhdet_fec!E130=0,0,RES_hhdet_fec!E130/0.086*1000000/RES_hhdet_num!E$124)</f>
        <v>2707.2899132984144</v>
      </c>
      <c r="F130" s="157">
        <f>IF(RES_hhdet_fec!F130=0,0,RES_hhdet_fec!F130/0.086*1000000/RES_hhdet_num!F$124)</f>
        <v>2689.6756389568732</v>
      </c>
      <c r="G130" s="157">
        <f>IF(RES_hhdet_fec!G130=0,0,RES_hhdet_fec!G130/0.086*1000000/RES_hhdet_num!G$124)</f>
        <v>2674.7789062448524</v>
      </c>
      <c r="H130" s="157">
        <f>IF(RES_hhdet_fec!H130=0,0,RES_hhdet_fec!H130/0.086*1000000/RES_hhdet_num!H$124)</f>
        <v>2658.2710497917619</v>
      </c>
      <c r="I130" s="157">
        <f>IF(RES_hhdet_fec!I130=0,0,RES_hhdet_fec!I130/0.086*1000000/RES_hhdet_num!I$124)</f>
        <v>2637.4574777847492</v>
      </c>
      <c r="J130" s="157">
        <f>IF(RES_hhdet_fec!J130=0,0,RES_hhdet_fec!J130/0.086*1000000/RES_hhdet_num!J$124)</f>
        <v>2624.1496886784125</v>
      </c>
      <c r="K130" s="157">
        <f>IF(RES_hhdet_fec!K130=0,0,RES_hhdet_fec!K130/0.086*1000000/RES_hhdet_num!K$124)</f>
        <v>2614.1131144895062</v>
      </c>
      <c r="L130" s="157">
        <f>IF(RES_hhdet_fec!L130=0,0,RES_hhdet_fec!L130/0.086*1000000/RES_hhdet_num!L$124)</f>
        <v>2591.0102249211368</v>
      </c>
      <c r="M130" s="157">
        <f>IF(RES_hhdet_fec!M130=0,0,RES_hhdet_fec!M130/0.086*1000000/RES_hhdet_num!M$124)</f>
        <v>2583.8096674851845</v>
      </c>
      <c r="N130" s="157">
        <f>IF(RES_hhdet_fec!N130=0,0,RES_hhdet_fec!N130/0.086*1000000/RES_hhdet_num!N$124)</f>
        <v>2581.0054091702232</v>
      </c>
      <c r="O130" s="157">
        <f>IF(RES_hhdet_fec!O130=0,0,RES_hhdet_fec!O130/0.086*1000000/RES_hhdet_num!O$124)</f>
        <v>2587.6258498231036</v>
      </c>
      <c r="P130" s="157">
        <f>IF(RES_hhdet_fec!P130=0,0,RES_hhdet_fec!P130/0.086*1000000/RES_hhdet_num!P$124)</f>
        <v>2545.0603534071797</v>
      </c>
      <c r="Q130" s="157">
        <f>IF(RES_hhdet_fec!Q130=0,0,RES_hhdet_fec!Q130/0.086*1000000/RES_hhdet_num!Q$124)</f>
        <v>2513.6495620181781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2741.1868763825628</v>
      </c>
      <c r="C131" s="132">
        <f>IF(RES_hhdet_fec!C131=0,0,RES_hhdet_fec!C131/0.086*1000000/RES_hhdet_num!C131)</f>
        <v>2679.4913837378626</v>
      </c>
      <c r="D131" s="132">
        <f>IF(RES_hhdet_fec!D131=0,0,RES_hhdet_fec!D131/0.086*1000000/RES_hhdet_num!D131)</f>
        <v>2676.5894356736635</v>
      </c>
      <c r="E131" s="132">
        <f>IF(RES_hhdet_fec!E131=0,0,RES_hhdet_fec!E131/0.086*1000000/RES_hhdet_num!E131)</f>
        <v>2660.2998450475397</v>
      </c>
      <c r="F131" s="132">
        <f>IF(RES_hhdet_fec!F131=0,0,RES_hhdet_fec!F131/0.086*1000000/RES_hhdet_num!F131)</f>
        <v>2645.8095771785229</v>
      </c>
      <c r="G131" s="132">
        <f>IF(RES_hhdet_fec!G131=0,0,RES_hhdet_fec!G131/0.086*1000000/RES_hhdet_num!G131)</f>
        <v>2628.9842667232651</v>
      </c>
      <c r="H131" s="132">
        <f>IF(RES_hhdet_fec!H131=0,0,RES_hhdet_fec!H131/0.086*1000000/RES_hhdet_num!H131)</f>
        <v>2616.3283318070066</v>
      </c>
      <c r="I131" s="132">
        <f>IF(RES_hhdet_fec!I131=0,0,RES_hhdet_fec!I131/0.086*1000000/RES_hhdet_num!I131)</f>
        <v>2606.7550726604454</v>
      </c>
      <c r="J131" s="132">
        <f>IF(RES_hhdet_fec!J131=0,0,RES_hhdet_fec!J131/0.086*1000000/RES_hhdet_num!J131)</f>
        <v>2595.3909885691869</v>
      </c>
      <c r="K131" s="132">
        <f>IF(RES_hhdet_fec!K131=0,0,RES_hhdet_fec!K131/0.086*1000000/RES_hhdet_num!K131)</f>
        <v>2575.0482694246634</v>
      </c>
      <c r="L131" s="132">
        <f>IF(RES_hhdet_fec!L131=0,0,RES_hhdet_fec!L131/0.086*1000000/RES_hhdet_num!L131)</f>
        <v>2547.8700947030507</v>
      </c>
      <c r="M131" s="132">
        <f>IF(RES_hhdet_fec!M131=0,0,RES_hhdet_fec!M131/0.086*1000000/RES_hhdet_num!M131)</f>
        <v>2538.5955532283715</v>
      </c>
      <c r="N131" s="132">
        <f>IF(RES_hhdet_fec!N131=0,0,RES_hhdet_fec!N131/0.086*1000000/RES_hhdet_num!N131)</f>
        <v>2529.5653485538787</v>
      </c>
      <c r="O131" s="132">
        <f>IF(RES_hhdet_fec!O131=0,0,RES_hhdet_fec!O131/0.086*1000000/RES_hhdet_num!O131)</f>
        <v>2541.6470991392016</v>
      </c>
      <c r="P131" s="132">
        <f>IF(RES_hhdet_fec!P131=0,0,RES_hhdet_fec!P131/0.086*1000000/RES_hhdet_num!P131)</f>
        <v>2500.1939452402012</v>
      </c>
      <c r="Q131" s="132">
        <f>IF(RES_hhdet_fec!Q131=0,0,RES_hhdet_fec!Q131/0.086*1000000/RES_hhdet_num!Q131)</f>
        <v>2469.7208515993452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2705.4611387666414</v>
      </c>
      <c r="C132" s="132">
        <f>IF(RES_hhdet_fec!C132=0,0,RES_hhdet_fec!C132/0.086*1000000/RES_hhdet_num!C132)</f>
        <v>2648.5804061375666</v>
      </c>
      <c r="D132" s="132">
        <f>IF(RES_hhdet_fec!D132=0,0,RES_hhdet_fec!D132/0.086*1000000/RES_hhdet_num!D132)</f>
        <v>2645.775526768442</v>
      </c>
      <c r="E132" s="132">
        <f>IF(RES_hhdet_fec!E132=0,0,RES_hhdet_fec!E132/0.086*1000000/RES_hhdet_num!E132)</f>
        <v>2631.0063999990484</v>
      </c>
      <c r="F132" s="132">
        <f>IF(RES_hhdet_fec!F132=0,0,RES_hhdet_fec!F132/0.086*1000000/RES_hhdet_num!F132)</f>
        <v>2617.7123895794593</v>
      </c>
      <c r="G132" s="132">
        <f>IF(RES_hhdet_fec!G132=0,0,RES_hhdet_fec!G132/0.086*1000000/RES_hhdet_num!G132)</f>
        <v>2602.6310975043398</v>
      </c>
      <c r="H132" s="132">
        <f>IF(RES_hhdet_fec!H132=0,0,RES_hhdet_fec!H132/0.086*1000000/RES_hhdet_num!H132)</f>
        <v>2590.8910496468766</v>
      </c>
      <c r="I132" s="132">
        <f>IF(RES_hhdet_fec!I132=0,0,RES_hhdet_fec!I132/0.086*1000000/RES_hhdet_num!I132)</f>
        <v>2582.7581243336231</v>
      </c>
      <c r="J132" s="132">
        <f>IF(RES_hhdet_fec!J132=0,0,RES_hhdet_fec!J132/0.086*1000000/RES_hhdet_num!J132)</f>
        <v>2572.3897792384269</v>
      </c>
      <c r="K132" s="132">
        <f>IF(RES_hhdet_fec!K132=0,0,RES_hhdet_fec!K132/0.086*1000000/RES_hhdet_num!K132)</f>
        <v>2553.2900549507535</v>
      </c>
      <c r="L132" s="132">
        <f>IF(RES_hhdet_fec!L132=0,0,RES_hhdet_fec!L132/0.086*1000000/RES_hhdet_num!L132)</f>
        <v>2527.4525255501608</v>
      </c>
      <c r="M132" s="132">
        <f>IF(RES_hhdet_fec!M132=0,0,RES_hhdet_fec!M132/0.086*1000000/RES_hhdet_num!M132)</f>
        <v>2518.2530357298265</v>
      </c>
      <c r="N132" s="132">
        <f>IF(RES_hhdet_fec!N132=0,0,RES_hhdet_fec!N132/0.086*1000000/RES_hhdet_num!N132)</f>
        <v>2509.3692626727252</v>
      </c>
      <c r="O132" s="132">
        <f>IF(RES_hhdet_fec!O132=0,0,RES_hhdet_fec!O132/0.086*1000000/RES_hhdet_num!O132)</f>
        <v>2520.0739872404238</v>
      </c>
      <c r="P132" s="132">
        <f>IF(RES_hhdet_fec!P132=0,0,RES_hhdet_fec!P132/0.086*1000000/RES_hhdet_num!P132)</f>
        <v>2481.8074004043528</v>
      </c>
      <c r="Q132" s="132">
        <f>IF(RES_hhdet_fec!Q132=0,0,RES_hhdet_fec!Q132/0.086*1000000/RES_hhdet_num!Q132)</f>
        <v>2450.3553752998487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2467.0681887442597</v>
      </c>
      <c r="C133" s="165">
        <f>IF(RES_hhdet_fec!C133=0,0,RES_hhdet_fec!C133/0.086*1000000/RES_hhdet_num!C132)</f>
        <v>2411.5422453640631</v>
      </c>
      <c r="D133" s="165">
        <f>IF(RES_hhdet_fec!D133=0,0,RES_hhdet_fec!D133/0.086*1000000/RES_hhdet_num!D132)</f>
        <v>2408.9304921063863</v>
      </c>
      <c r="E133" s="165">
        <f>IF(RES_hhdet_fec!E133=0,0,RES_hhdet_fec!E133/0.086*1000000/RES_hhdet_num!E132)</f>
        <v>2394.2698605427613</v>
      </c>
      <c r="F133" s="165">
        <f>IF(RES_hhdet_fec!F133=0,0,RES_hhdet_fec!F133/0.086*1000000/RES_hhdet_num!F132)</f>
        <v>2381.2286194606022</v>
      </c>
      <c r="G133" s="165">
        <f>IF(RES_hhdet_fec!G133=0,0,RES_hhdet_fec!G133/0.086*1000000/RES_hhdet_num!G132)</f>
        <v>2366.0858400508514</v>
      </c>
      <c r="H133" s="165">
        <f>IF(RES_hhdet_fec!H133=0,0,RES_hhdet_fec!H133/0.086*1000000/RES_hhdet_num!H132)</f>
        <v>2354.6954986262758</v>
      </c>
      <c r="I133" s="165">
        <f>IF(RES_hhdet_fec!I133=0,0,RES_hhdet_fec!I133/0.086*1000000/RES_hhdet_num!I132)</f>
        <v>2348.6863204670694</v>
      </c>
      <c r="J133" s="165">
        <f>IF(RES_hhdet_fec!J133=0,0,RES_hhdet_fec!J133/0.086*1000000/RES_hhdet_num!J132)</f>
        <v>2335.8518897122653</v>
      </c>
      <c r="K133" s="165">
        <f>IF(RES_hhdet_fec!K133=0,0,RES_hhdet_fec!K133/0.086*1000000/RES_hhdet_num!K132)</f>
        <v>2317.5434424822329</v>
      </c>
      <c r="L133" s="165">
        <f>IF(RES_hhdet_fec!L133=0,0,RES_hhdet_fec!L133/0.086*1000000/RES_hhdet_num!L132)</f>
        <v>2293.0830852327199</v>
      </c>
      <c r="M133" s="165">
        <f>IF(RES_hhdet_fec!M133=0,0,RES_hhdet_fec!M133/0.086*1000000/RES_hhdet_num!M132)</f>
        <v>2284.7359979055068</v>
      </c>
      <c r="N133" s="165">
        <f>IF(RES_hhdet_fec!N133=0,0,RES_hhdet_fec!N133/0.086*1000000/RES_hhdet_num!N132)</f>
        <v>2276.6088136984654</v>
      </c>
      <c r="O133" s="165">
        <f>IF(RES_hhdet_fec!O133=0,0,RES_hhdet_fec!O133/0.086*1000000/RES_hhdet_num!O132)</f>
        <v>2287.4823892252552</v>
      </c>
      <c r="P133" s="165">
        <f>IF(RES_hhdet_fec!P133=0,0,RES_hhdet_fec!P133/0.086*1000000/RES_hhdet_num!P132)</f>
        <v>2250.1745507161545</v>
      </c>
      <c r="Q133" s="165">
        <f>IF(RES_hhdet_fec!Q133=0,0,RES_hhdet_fec!Q133/0.086*1000000/RES_hhdet_num!Q132)</f>
        <v>2222.7487664393771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238.3929500223818</v>
      </c>
      <c r="C134" s="164">
        <f>IF(RES_hhdet_fec!C134=0,0,RES_hhdet_fec!C134/0.086*1000000/RES_hhdet_num!C132)</f>
        <v>237.03816077350294</v>
      </c>
      <c r="D134" s="164">
        <f>IF(RES_hhdet_fec!D134=0,0,RES_hhdet_fec!D134/0.086*1000000/RES_hhdet_num!D132)</f>
        <v>236.84503466205547</v>
      </c>
      <c r="E134" s="164">
        <f>IF(RES_hhdet_fec!E134=0,0,RES_hhdet_fec!E134/0.086*1000000/RES_hhdet_num!E132)</f>
        <v>236.73653945628718</v>
      </c>
      <c r="F134" s="164">
        <f>IF(RES_hhdet_fec!F134=0,0,RES_hhdet_fec!F134/0.086*1000000/RES_hhdet_num!F132)</f>
        <v>236.48377011885671</v>
      </c>
      <c r="G134" s="164">
        <f>IF(RES_hhdet_fec!G134=0,0,RES_hhdet_fec!G134/0.086*1000000/RES_hhdet_num!G132)</f>
        <v>236.54525745348852</v>
      </c>
      <c r="H134" s="164">
        <f>IF(RES_hhdet_fec!H134=0,0,RES_hhdet_fec!H134/0.086*1000000/RES_hhdet_num!H132)</f>
        <v>236.19555102060107</v>
      </c>
      <c r="I134" s="164">
        <f>IF(RES_hhdet_fec!I134=0,0,RES_hhdet_fec!I134/0.086*1000000/RES_hhdet_num!I132)</f>
        <v>234.07180386655395</v>
      </c>
      <c r="J134" s="164">
        <f>IF(RES_hhdet_fec!J134=0,0,RES_hhdet_fec!J134/0.086*1000000/RES_hhdet_num!J132)</f>
        <v>236.53788952616139</v>
      </c>
      <c r="K134" s="164">
        <f>IF(RES_hhdet_fec!K134=0,0,RES_hhdet_fec!K134/0.086*1000000/RES_hhdet_num!K132)</f>
        <v>235.7466124685204</v>
      </c>
      <c r="L134" s="164">
        <f>IF(RES_hhdet_fec!L134=0,0,RES_hhdet_fec!L134/0.086*1000000/RES_hhdet_num!L132)</f>
        <v>234.3694403174413</v>
      </c>
      <c r="M134" s="164">
        <f>IF(RES_hhdet_fec!M134=0,0,RES_hhdet_fec!M134/0.086*1000000/RES_hhdet_num!M132)</f>
        <v>233.51703782431969</v>
      </c>
      <c r="N134" s="164">
        <f>IF(RES_hhdet_fec!N134=0,0,RES_hhdet_fec!N134/0.086*1000000/RES_hhdet_num!N132)</f>
        <v>232.76044897426024</v>
      </c>
      <c r="O134" s="164">
        <f>IF(RES_hhdet_fec!O134=0,0,RES_hhdet_fec!O134/0.086*1000000/RES_hhdet_num!O132)</f>
        <v>232.59159801516913</v>
      </c>
      <c r="P134" s="164">
        <f>IF(RES_hhdet_fec!P134=0,0,RES_hhdet_fec!P134/0.086*1000000/RES_hhdet_num!P132)</f>
        <v>231.63284968819863</v>
      </c>
      <c r="Q134" s="164">
        <f>IF(RES_hhdet_fec!Q134=0,0,RES_hhdet_fec!Q134/0.086*1000000/RES_hhdet_num!Q132)</f>
        <v>227.60660886047171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3386.3089145490076</v>
      </c>
      <c r="C135" s="162">
        <f>IF(RES_hhdet_fec!C135=0,0,RES_hhdet_fec!C135/0.086*1000000/RES_hhdet_num!C135)</f>
        <v>3327.344991275887</v>
      </c>
      <c r="D135" s="162">
        <f>IF(RES_hhdet_fec!D135=0,0,RES_hhdet_fec!D135/0.086*1000000/RES_hhdet_num!D135)</f>
        <v>3314.0633172395801</v>
      </c>
      <c r="E135" s="162">
        <f>IF(RES_hhdet_fec!E135=0,0,RES_hhdet_fec!E135/0.086*1000000/RES_hhdet_num!E135)</f>
        <v>3208.0778412509585</v>
      </c>
      <c r="F135" s="162">
        <f>IF(RES_hhdet_fec!F135=0,0,RES_hhdet_fec!F135/0.086*1000000/RES_hhdet_num!F135)</f>
        <v>3202.7286146876904</v>
      </c>
      <c r="G135" s="162">
        <f>IF(RES_hhdet_fec!G135=0,0,RES_hhdet_fec!G135/0.086*1000000/RES_hhdet_num!G135)</f>
        <v>3250.0692332198619</v>
      </c>
      <c r="H135" s="162">
        <f>IF(RES_hhdet_fec!H135=0,0,RES_hhdet_fec!H135/0.086*1000000/RES_hhdet_num!H135)</f>
        <v>3284.9366028716249</v>
      </c>
      <c r="I135" s="162">
        <f>IF(RES_hhdet_fec!I135=0,0,RES_hhdet_fec!I135/0.086*1000000/RES_hhdet_num!I135)</f>
        <v>3195.2307364342778</v>
      </c>
      <c r="J135" s="162">
        <f>IF(RES_hhdet_fec!J135=0,0,RES_hhdet_fec!J135/0.086*1000000/RES_hhdet_num!J135)</f>
        <v>3266.6750286603692</v>
      </c>
      <c r="K135" s="162">
        <f>IF(RES_hhdet_fec!K135=0,0,RES_hhdet_fec!K135/0.086*1000000/RES_hhdet_num!K135)</f>
        <v>3470.3603296626366</v>
      </c>
      <c r="L135" s="162">
        <f>IF(RES_hhdet_fec!L135=0,0,RES_hhdet_fec!L135/0.086*1000000/RES_hhdet_num!L135)</f>
        <v>3627.3465071417054</v>
      </c>
      <c r="M135" s="162">
        <f>IF(RES_hhdet_fec!M135=0,0,RES_hhdet_fec!M135/0.086*1000000/RES_hhdet_num!M135)</f>
        <v>3647.0859034335003</v>
      </c>
      <c r="N135" s="162">
        <f>IF(RES_hhdet_fec!N135=0,0,RES_hhdet_fec!N135/0.086*1000000/RES_hhdet_num!N135)</f>
        <v>3791.1734595591429</v>
      </c>
      <c r="O135" s="162">
        <f>IF(RES_hhdet_fec!O135=0,0,RES_hhdet_fec!O135/0.086*1000000/RES_hhdet_num!O135)</f>
        <v>3777.8727428505949</v>
      </c>
      <c r="P135" s="162">
        <f>IF(RES_hhdet_fec!P135=0,0,RES_hhdet_fec!P135/0.086*1000000/RES_hhdet_num!P135)</f>
        <v>3764.2908158823802</v>
      </c>
      <c r="Q135" s="162">
        <f>IF(RES_hhdet_fec!Q135=0,0,RES_hhdet_fec!Q135/0.086*1000000/RES_hhdet_num!Q135)</f>
        <v>3690.0308772132498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3286.0709731164461</v>
      </c>
      <c r="C136" s="160">
        <f>IF(RES_hhdet_fec!C136=0,0,RES_hhdet_fec!C136/0.086*1000000/RES_hhdet_num!C136)</f>
        <v>3231.6486529218632</v>
      </c>
      <c r="D136" s="160">
        <f>IF(RES_hhdet_fec!D136=0,0,RES_hhdet_fec!D136/0.086*1000000/RES_hhdet_num!D136)</f>
        <v>3219.5020201777393</v>
      </c>
      <c r="E136" s="160">
        <f>IF(RES_hhdet_fec!E136=0,0,RES_hhdet_fec!E136/0.086*1000000/RES_hhdet_num!E136)</f>
        <v>3124.0065965820991</v>
      </c>
      <c r="F136" s="160">
        <f>IF(RES_hhdet_fec!F136=0,0,RES_hhdet_fec!F136/0.086*1000000/RES_hhdet_num!F136)</f>
        <v>3118.9395233377277</v>
      </c>
      <c r="G136" s="160">
        <f>IF(RES_hhdet_fec!G136=0,0,RES_hhdet_fec!G136/0.086*1000000/RES_hhdet_num!G136)</f>
        <v>3161.6075673511618</v>
      </c>
      <c r="H136" s="160">
        <f>IF(RES_hhdet_fec!H136=0,0,RES_hhdet_fec!H136/0.086*1000000/RES_hhdet_num!H136)</f>
        <v>3192.6384936050472</v>
      </c>
      <c r="I136" s="160">
        <f>IF(RES_hhdet_fec!I136=0,0,RES_hhdet_fec!I136/0.086*1000000/RES_hhdet_num!I136)</f>
        <v>3112.9746973938068</v>
      </c>
      <c r="J136" s="160">
        <f>IF(RES_hhdet_fec!J136=0,0,RES_hhdet_fec!J136/0.086*1000000/RES_hhdet_num!J136)</f>
        <v>3176.5454153204873</v>
      </c>
      <c r="K136" s="160">
        <f>IF(RES_hhdet_fec!K136=0,0,RES_hhdet_fec!K136/0.086*1000000/RES_hhdet_num!K136)</f>
        <v>3359.0709091649337</v>
      </c>
      <c r="L136" s="160">
        <f>IF(RES_hhdet_fec!L136=0,0,RES_hhdet_fec!L136/0.086*1000000/RES_hhdet_num!L136)</f>
        <v>3498.9812967449066</v>
      </c>
      <c r="M136" s="160">
        <f>IF(RES_hhdet_fec!M136=0,0,RES_hhdet_fec!M136/0.086*1000000/RES_hhdet_num!M136)</f>
        <v>3515.8943509144433</v>
      </c>
      <c r="N136" s="160">
        <f>IF(RES_hhdet_fec!N136=0,0,RES_hhdet_fec!N136/0.086*1000000/RES_hhdet_num!N136)</f>
        <v>3644.8165625774773</v>
      </c>
      <c r="O136" s="160">
        <f>IF(RES_hhdet_fec!O136=0,0,RES_hhdet_fec!O136/0.086*1000000/RES_hhdet_num!O136)</f>
        <v>3632.6770665806621</v>
      </c>
      <c r="P136" s="160">
        <f>IF(RES_hhdet_fec!P136=0,0,RES_hhdet_fec!P136/0.086*1000000/RES_hhdet_num!P136)</f>
        <v>3619.4945839822994</v>
      </c>
      <c r="Q136" s="160">
        <f>IF(RES_hhdet_fec!Q136=0,0,RES_hhdet_fec!Q136/0.086*1000000/RES_hhdet_num!Q136)</f>
        <v>3548.6343983523443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3047.6780230940649</v>
      </c>
      <c r="C137" s="156">
        <f>IF(RES_hhdet_fec!C137=0,0,RES_hhdet_fec!C137/0.086*1000000/RES_hhdet_num!C136)</f>
        <v>2994.6104921483602</v>
      </c>
      <c r="D137" s="156">
        <f>IF(RES_hhdet_fec!D137=0,0,RES_hhdet_fec!D137/0.086*1000000/RES_hhdet_num!D136)</f>
        <v>2982.6569855156836</v>
      </c>
      <c r="E137" s="156">
        <f>IF(RES_hhdet_fec!E137=0,0,RES_hhdet_fec!E137/0.086*1000000/RES_hhdet_num!E136)</f>
        <v>2887.2700571258115</v>
      </c>
      <c r="F137" s="156">
        <f>IF(RES_hhdet_fec!F137=0,0,RES_hhdet_fec!F137/0.086*1000000/RES_hhdet_num!F136)</f>
        <v>2882.455753218871</v>
      </c>
      <c r="G137" s="156">
        <f>IF(RES_hhdet_fec!G137=0,0,RES_hhdet_fec!G137/0.086*1000000/RES_hhdet_num!G136)</f>
        <v>2925.0623098976789</v>
      </c>
      <c r="H137" s="156">
        <f>IF(RES_hhdet_fec!H137=0,0,RES_hhdet_fec!H137/0.086*1000000/RES_hhdet_num!H136)</f>
        <v>2956.4429425844455</v>
      </c>
      <c r="I137" s="156">
        <f>IF(RES_hhdet_fec!I137=0,0,RES_hhdet_fec!I137/0.086*1000000/RES_hhdet_num!I136)</f>
        <v>2878.9028935272522</v>
      </c>
      <c r="J137" s="156">
        <f>IF(RES_hhdet_fec!J137=0,0,RES_hhdet_fec!J137/0.086*1000000/RES_hhdet_num!J136)</f>
        <v>2940.0075257943263</v>
      </c>
      <c r="K137" s="156">
        <f>IF(RES_hhdet_fec!K137=0,0,RES_hhdet_fec!K137/0.086*1000000/RES_hhdet_num!K136)</f>
        <v>3123.3242966964126</v>
      </c>
      <c r="L137" s="156">
        <f>IF(RES_hhdet_fec!L137=0,0,RES_hhdet_fec!L137/0.086*1000000/RES_hhdet_num!L136)</f>
        <v>3264.6118564274657</v>
      </c>
      <c r="M137" s="156">
        <f>IF(RES_hhdet_fec!M137=0,0,RES_hhdet_fec!M137/0.086*1000000/RES_hhdet_num!M136)</f>
        <v>3282.3773130901236</v>
      </c>
      <c r="N137" s="156">
        <f>IF(RES_hhdet_fec!N137=0,0,RES_hhdet_fec!N137/0.086*1000000/RES_hhdet_num!N136)</f>
        <v>3412.0561136032161</v>
      </c>
      <c r="O137" s="156">
        <f>IF(RES_hhdet_fec!O137=0,0,RES_hhdet_fec!O137/0.086*1000000/RES_hhdet_num!O136)</f>
        <v>3400.0854685654926</v>
      </c>
      <c r="P137" s="156">
        <f>IF(RES_hhdet_fec!P137=0,0,RES_hhdet_fec!P137/0.086*1000000/RES_hhdet_num!P136)</f>
        <v>3387.8617342941011</v>
      </c>
      <c r="Q137" s="156">
        <f>IF(RES_hhdet_fec!Q137=0,0,RES_hhdet_fec!Q137/0.086*1000000/RES_hhdet_num!Q136)</f>
        <v>3321.0277894918727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238.39295002238174</v>
      </c>
      <c r="C138" s="156">
        <f>IF(RES_hhdet_fec!C138=0,0,RES_hhdet_fec!C138/0.086*1000000/RES_hhdet_num!C136)</f>
        <v>237.03816077350294</v>
      </c>
      <c r="D138" s="156">
        <f>IF(RES_hhdet_fec!D138=0,0,RES_hhdet_fec!D138/0.086*1000000/RES_hhdet_num!D136)</f>
        <v>236.84503466205535</v>
      </c>
      <c r="E138" s="156">
        <f>IF(RES_hhdet_fec!E138=0,0,RES_hhdet_fec!E138/0.086*1000000/RES_hhdet_num!E136)</f>
        <v>236.73653945628718</v>
      </c>
      <c r="F138" s="156">
        <f>IF(RES_hhdet_fec!F138=0,0,RES_hhdet_fec!F138/0.086*1000000/RES_hhdet_num!F136)</f>
        <v>236.48377011885682</v>
      </c>
      <c r="G138" s="156">
        <f>IF(RES_hhdet_fec!G138=0,0,RES_hhdet_fec!G138/0.086*1000000/RES_hhdet_num!G136)</f>
        <v>236.54525745348278</v>
      </c>
      <c r="H138" s="156">
        <f>IF(RES_hhdet_fec!H138=0,0,RES_hhdet_fec!H138/0.086*1000000/RES_hhdet_num!H136)</f>
        <v>236.19555102060099</v>
      </c>
      <c r="I138" s="156">
        <f>IF(RES_hhdet_fec!I138=0,0,RES_hhdet_fec!I138/0.086*1000000/RES_hhdet_num!I136)</f>
        <v>234.07180386655395</v>
      </c>
      <c r="J138" s="156">
        <f>IF(RES_hhdet_fec!J138=0,0,RES_hhdet_fec!J138/0.086*1000000/RES_hhdet_num!J136)</f>
        <v>236.53788952616139</v>
      </c>
      <c r="K138" s="156">
        <f>IF(RES_hhdet_fec!K138=0,0,RES_hhdet_fec!K138/0.086*1000000/RES_hhdet_num!K136)</f>
        <v>235.74661246852048</v>
      </c>
      <c r="L138" s="156">
        <f>IF(RES_hhdet_fec!L138=0,0,RES_hhdet_fec!L138/0.086*1000000/RES_hhdet_num!L136)</f>
        <v>234.36944031744125</v>
      </c>
      <c r="M138" s="156">
        <f>IF(RES_hhdet_fec!M138=0,0,RES_hhdet_fec!M138/0.086*1000000/RES_hhdet_num!M136)</f>
        <v>233.5170378243196</v>
      </c>
      <c r="N138" s="156">
        <f>IF(RES_hhdet_fec!N138=0,0,RES_hhdet_fec!N138/0.086*1000000/RES_hhdet_num!N136)</f>
        <v>232.76044897426019</v>
      </c>
      <c r="O138" s="156">
        <f>IF(RES_hhdet_fec!O138=0,0,RES_hhdet_fec!O138/0.086*1000000/RES_hhdet_num!O136)</f>
        <v>232.5915980151691</v>
      </c>
      <c r="P138" s="156">
        <f>IF(RES_hhdet_fec!P138=0,0,RES_hhdet_fec!P138/0.086*1000000/RES_hhdet_num!P136)</f>
        <v>231.63284968819883</v>
      </c>
      <c r="Q138" s="156">
        <f>IF(RES_hhdet_fec!Q138=0,0,RES_hhdet_fec!Q138/0.086*1000000/RES_hhdet_num!Q136)</f>
        <v>227.60660886047179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876.63769203265247</v>
      </c>
      <c r="C139" s="157">
        <f>IF(RES_hhdet_fec!C139=0,0,RES_hhdet_fec!C139/0.086*1000000/RES_hhdet_num!C$124)</f>
        <v>870.75735363934359</v>
      </c>
      <c r="D139" s="157">
        <f>IF(RES_hhdet_fec!D139=0,0,RES_hhdet_fec!D139/0.086*1000000/RES_hhdet_num!D$124)</f>
        <v>871.54701885080522</v>
      </c>
      <c r="E139" s="157">
        <f>IF(RES_hhdet_fec!E139=0,0,RES_hhdet_fec!E139/0.086*1000000/RES_hhdet_num!E$124)</f>
        <v>874.27684262089906</v>
      </c>
      <c r="F139" s="157">
        <f>IF(RES_hhdet_fec!F139=0,0,RES_hhdet_fec!F139/0.086*1000000/RES_hhdet_num!F$124)</f>
        <v>873.38552652899853</v>
      </c>
      <c r="G139" s="157">
        <f>IF(RES_hhdet_fec!G139=0,0,RES_hhdet_fec!G139/0.086*1000000/RES_hhdet_num!G$124)</f>
        <v>893.06165175350964</v>
      </c>
      <c r="H139" s="157">
        <f>IF(RES_hhdet_fec!H139=0,0,RES_hhdet_fec!H139/0.086*1000000/RES_hhdet_num!H$124)</f>
        <v>906.79675809511514</v>
      </c>
      <c r="I139" s="157">
        <f>IF(RES_hhdet_fec!I139=0,0,RES_hhdet_fec!I139/0.086*1000000/RES_hhdet_num!I$124)</f>
        <v>905.82277116163311</v>
      </c>
      <c r="J139" s="157">
        <f>IF(RES_hhdet_fec!J139=0,0,RES_hhdet_fec!J139/0.086*1000000/RES_hhdet_num!J$124)</f>
        <v>926.20981615548294</v>
      </c>
      <c r="K139" s="157">
        <f>IF(RES_hhdet_fec!K139=0,0,RES_hhdet_fec!K139/0.086*1000000/RES_hhdet_num!K$124)</f>
        <v>991.85383606954213</v>
      </c>
      <c r="L139" s="157">
        <f>IF(RES_hhdet_fec!L139=0,0,RES_hhdet_fec!L139/0.086*1000000/RES_hhdet_num!L$124)</f>
        <v>1048.6699334525663</v>
      </c>
      <c r="M139" s="157">
        <f>IF(RES_hhdet_fec!M139=0,0,RES_hhdet_fec!M139/0.086*1000000/RES_hhdet_num!M$124)</f>
        <v>1058.2035108541281</v>
      </c>
      <c r="N139" s="157">
        <f>IF(RES_hhdet_fec!N139=0,0,RES_hhdet_fec!N139/0.086*1000000/RES_hhdet_num!N$124)</f>
        <v>1111.8184488315453</v>
      </c>
      <c r="O139" s="157">
        <f>IF(RES_hhdet_fec!O139=0,0,RES_hhdet_fec!O139/0.086*1000000/RES_hhdet_num!O$124)</f>
        <v>1108.1867216848543</v>
      </c>
      <c r="P139" s="157">
        <f>IF(RES_hhdet_fec!P139=0,0,RES_hhdet_fec!P139/0.086*1000000/RES_hhdet_num!P$124)</f>
        <v>1104.1129119961477</v>
      </c>
      <c r="Q139" s="157">
        <f>IF(RES_hhdet_fec!Q139=0,0,RES_hhdet_fec!Q139/0.086*1000000/RES_hhdet_num!Q$124)</f>
        <v>1093.4120521880357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1574.7353390212111</v>
      </c>
      <c r="C140" s="156">
        <f>IF(RES_hhdet_fec!C140=0,0,RES_hhdet_fec!C140/0.086*1000000/RES_hhdet_num!C140)</f>
        <v>1574.6962991416369</v>
      </c>
      <c r="D140" s="156">
        <f>IF(RES_hhdet_fec!D140=0,0,RES_hhdet_fec!D140/0.086*1000000/RES_hhdet_num!D140)</f>
        <v>1555.0606044473152</v>
      </c>
      <c r="E140" s="156">
        <f>IF(RES_hhdet_fec!E140=0,0,RES_hhdet_fec!E140/0.086*1000000/RES_hhdet_num!E140)</f>
        <v>1769.2772574852622</v>
      </c>
      <c r="F140" s="156">
        <f>IF(RES_hhdet_fec!F140=0,0,RES_hhdet_fec!F140/0.086*1000000/RES_hhdet_num!F140)</f>
        <v>1350.3017702177556</v>
      </c>
      <c r="G140" s="156">
        <f>IF(RES_hhdet_fec!G140=0,0,RES_hhdet_fec!G140/0.086*1000000/RES_hhdet_num!G140)</f>
        <v>1553.757740525537</v>
      </c>
      <c r="H140" s="156">
        <f>IF(RES_hhdet_fec!H140=0,0,RES_hhdet_fec!H140/0.086*1000000/RES_hhdet_num!H140)</f>
        <v>1559.7702242452724</v>
      </c>
      <c r="I140" s="156">
        <f>IF(RES_hhdet_fec!I140=0,0,RES_hhdet_fec!I140/0.086*1000000/RES_hhdet_num!I140)</f>
        <v>1554.5451757626804</v>
      </c>
      <c r="J140" s="156">
        <f>IF(RES_hhdet_fec!J140=0,0,RES_hhdet_fec!J140/0.086*1000000/RES_hhdet_num!J140)</f>
        <v>1548.8947479431181</v>
      </c>
      <c r="K140" s="156">
        <f>IF(RES_hhdet_fec!K140=0,0,RES_hhdet_fec!K140/0.086*1000000/RES_hhdet_num!K140)</f>
        <v>1539.9130384790624</v>
      </c>
      <c r="L140" s="156">
        <f>IF(RES_hhdet_fec!L140=0,0,RES_hhdet_fec!L140/0.086*1000000/RES_hhdet_num!L140)</f>
        <v>1535.7627610128659</v>
      </c>
      <c r="M140" s="156">
        <f>IF(RES_hhdet_fec!M140=0,0,RES_hhdet_fec!M140/0.086*1000000/RES_hhdet_num!M140)</f>
        <v>1515.3883241829701</v>
      </c>
      <c r="N140" s="156">
        <f>IF(RES_hhdet_fec!N140=0,0,RES_hhdet_fec!N140/0.086*1000000/RES_hhdet_num!N140)</f>
        <v>1506.3893167593358</v>
      </c>
      <c r="O140" s="156">
        <f>IF(RES_hhdet_fec!O140=0,0,RES_hhdet_fec!O140/0.086*1000000/RES_hhdet_num!O140)</f>
        <v>1499.1130264434264</v>
      </c>
      <c r="P140" s="156">
        <f>IF(RES_hhdet_fec!P140=0,0,RES_hhdet_fec!P140/0.086*1000000/RES_hhdet_num!P140)</f>
        <v>1498.8964397998791</v>
      </c>
      <c r="Q140" s="156">
        <f>IF(RES_hhdet_fec!Q140=0,0,RES_hhdet_fec!Q140/0.086*1000000/RES_hhdet_num!Q140)</f>
        <v>1470.0623153063857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872.17258837082466</v>
      </c>
      <c r="C141" s="57">
        <f>IF(RES_hhdet_fec!C141=0,0,RES_hhdet_fec!C141/0.086*1000000/RES_hhdet_num!C141)</f>
        <v>861.54987455999617</v>
      </c>
      <c r="D141" s="57">
        <f>IF(RES_hhdet_fec!D141=0,0,RES_hhdet_fec!D141/0.086*1000000/RES_hhdet_num!D141)</f>
        <v>862.73936116045115</v>
      </c>
      <c r="E141" s="57">
        <f>IF(RES_hhdet_fec!E141=0,0,RES_hhdet_fec!E141/0.086*1000000/RES_hhdet_num!E141)</f>
        <v>861.63794054684342</v>
      </c>
      <c r="F141" s="57">
        <f>IF(RES_hhdet_fec!F141=0,0,RES_hhdet_fec!F141/0.086*1000000/RES_hhdet_num!F141)</f>
        <v>866.68321915115791</v>
      </c>
      <c r="G141" s="57">
        <f>IF(RES_hhdet_fec!G141=0,0,RES_hhdet_fec!G141/0.086*1000000/RES_hhdet_num!G141)</f>
        <v>882.80843279846249</v>
      </c>
      <c r="H141" s="57">
        <f>IF(RES_hhdet_fec!H141=0,0,RES_hhdet_fec!H141/0.086*1000000/RES_hhdet_num!H141)</f>
        <v>903.42946309132026</v>
      </c>
      <c r="I141" s="57">
        <f>IF(RES_hhdet_fec!I141=0,0,RES_hhdet_fec!I141/0.086*1000000/RES_hhdet_num!I141)</f>
        <v>900.33994712216429</v>
      </c>
      <c r="J141" s="57">
        <f>IF(RES_hhdet_fec!J141=0,0,RES_hhdet_fec!J141/0.086*1000000/RES_hhdet_num!J141)</f>
        <v>917.19297540829166</v>
      </c>
      <c r="K141" s="57">
        <f>IF(RES_hhdet_fec!K141=0,0,RES_hhdet_fec!K141/0.086*1000000/RES_hhdet_num!K141)</f>
        <v>982.19257510035413</v>
      </c>
      <c r="L141" s="57">
        <f>IF(RES_hhdet_fec!L141=0,0,RES_hhdet_fec!L141/0.086*1000000/RES_hhdet_num!L141)</f>
        <v>1043.2729887239263</v>
      </c>
      <c r="M141" s="57">
        <f>IF(RES_hhdet_fec!M141=0,0,RES_hhdet_fec!M141/0.086*1000000/RES_hhdet_num!M141)</f>
        <v>1054.1025444219456</v>
      </c>
      <c r="N141" s="57">
        <f>IF(RES_hhdet_fec!N141=0,0,RES_hhdet_fec!N141/0.086*1000000/RES_hhdet_num!N141)</f>
        <v>1109.0876172378948</v>
      </c>
      <c r="O141" s="57">
        <f>IF(RES_hhdet_fec!O141=0,0,RES_hhdet_fec!O141/0.086*1000000/RES_hhdet_num!O141)</f>
        <v>1103.9677210639759</v>
      </c>
      <c r="P141" s="57">
        <f>IF(RES_hhdet_fec!P141=0,0,RES_hhdet_fec!P141/0.086*1000000/RES_hhdet_num!P141)</f>
        <v>1099.8223871239531</v>
      </c>
      <c r="Q141" s="57">
        <f>IF(RES_hhdet_fec!Q141=0,0,RES_hhdet_fec!Q141/0.086*1000000/RES_hhdet_num!Q141)</f>
        <v>1087.8309702366823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14701.364458191047</v>
      </c>
      <c r="C143" s="168">
        <f t="shared" ref="C143:Q143" si="28">SUM(C144,C146,C148,C157)</f>
        <v>15745.82603266355</v>
      </c>
      <c r="D143" s="168">
        <f t="shared" si="28"/>
        <v>15516.69775293165</v>
      </c>
      <c r="E143" s="168">
        <f t="shared" si="28"/>
        <v>15868.512796243447</v>
      </c>
      <c r="F143" s="168">
        <f t="shared" si="28"/>
        <v>14901.397718215685</v>
      </c>
      <c r="G143" s="168">
        <f t="shared" si="28"/>
        <v>14550.222947290171</v>
      </c>
      <c r="H143" s="168">
        <f t="shared" si="28"/>
        <v>14427.531839119212</v>
      </c>
      <c r="I143" s="168">
        <f t="shared" si="28"/>
        <v>14091.925720263071</v>
      </c>
      <c r="J143" s="168">
        <f t="shared" si="28"/>
        <v>13536.40780970185</v>
      </c>
      <c r="K143" s="168">
        <f t="shared" si="28"/>
        <v>13917.374531182173</v>
      </c>
      <c r="L143" s="168">
        <f t="shared" si="28"/>
        <v>14859.348837378613</v>
      </c>
      <c r="M143" s="168">
        <f t="shared" si="28"/>
        <v>12749.173350933652</v>
      </c>
      <c r="N143" s="168">
        <f t="shared" si="28"/>
        <v>13231.561192255183</v>
      </c>
      <c r="O143" s="168">
        <f t="shared" si="28"/>
        <v>12218.368391950997</v>
      </c>
      <c r="P143" s="168">
        <f t="shared" si="28"/>
        <v>11842.87016485847</v>
      </c>
      <c r="Q143" s="168">
        <f t="shared" si="28"/>
        <v>11191.796962280765</v>
      </c>
    </row>
    <row r="144" spans="1:17" ht="12.95" customHeight="1" x14ac:dyDescent="0.25">
      <c r="A144" s="158" t="s">
        <v>65</v>
      </c>
      <c r="B144" s="157">
        <f t="shared" ref="B144:Q144" si="29">B145</f>
        <v>10304.767713883792</v>
      </c>
      <c r="C144" s="157">
        <f t="shared" si="29"/>
        <v>11421.144851445782</v>
      </c>
      <c r="D144" s="157">
        <f t="shared" si="29"/>
        <v>11211.224613454047</v>
      </c>
      <c r="E144" s="157">
        <f t="shared" si="29"/>
        <v>11670.211387033993</v>
      </c>
      <c r="F144" s="157">
        <f t="shared" si="29"/>
        <v>10713.140412023189</v>
      </c>
      <c r="G144" s="157">
        <f t="shared" si="29"/>
        <v>10299.634532109187</v>
      </c>
      <c r="H144" s="157">
        <f t="shared" si="29"/>
        <v>10129.812657225391</v>
      </c>
      <c r="I144" s="157">
        <f t="shared" si="29"/>
        <v>9884.7476008272643</v>
      </c>
      <c r="J144" s="157">
        <f t="shared" si="29"/>
        <v>9235.5720806665449</v>
      </c>
      <c r="K144" s="157">
        <f t="shared" si="29"/>
        <v>9352.0948591876531</v>
      </c>
      <c r="L144" s="157">
        <f t="shared" si="29"/>
        <v>10084.911805454596</v>
      </c>
      <c r="M144" s="157">
        <f t="shared" si="29"/>
        <v>7950.9707694700537</v>
      </c>
      <c r="N144" s="157">
        <f t="shared" si="29"/>
        <v>8242.1733663342511</v>
      </c>
      <c r="O144" s="157">
        <f t="shared" si="29"/>
        <v>7250.567674910174</v>
      </c>
      <c r="P144" s="157">
        <f t="shared" si="29"/>
        <v>6896.3641148462439</v>
      </c>
      <c r="Q144" s="157">
        <f t="shared" si="29"/>
        <v>6332.1961714264417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10304.767713883792</v>
      </c>
      <c r="C145" s="156">
        <f>IF(RES_hhdet_fec!C145=0,0,RES_hhdet_fec!C145/0.086*1000000/RES_hhdet_num!C$143)</f>
        <v>11421.144851445782</v>
      </c>
      <c r="D145" s="156">
        <f>IF(RES_hhdet_fec!D145=0,0,RES_hhdet_fec!D145/0.086*1000000/RES_hhdet_num!D$143)</f>
        <v>11211.224613454047</v>
      </c>
      <c r="E145" s="156">
        <f>IF(RES_hhdet_fec!E145=0,0,RES_hhdet_fec!E145/0.086*1000000/RES_hhdet_num!E$143)</f>
        <v>11670.211387033993</v>
      </c>
      <c r="F145" s="156">
        <f>IF(RES_hhdet_fec!F145=0,0,RES_hhdet_fec!F145/0.086*1000000/RES_hhdet_num!F$143)</f>
        <v>10713.140412023189</v>
      </c>
      <c r="G145" s="156">
        <f>IF(RES_hhdet_fec!G145=0,0,RES_hhdet_fec!G145/0.086*1000000/RES_hhdet_num!G$143)</f>
        <v>10299.634532109187</v>
      </c>
      <c r="H145" s="156">
        <f>IF(RES_hhdet_fec!H145=0,0,RES_hhdet_fec!H145/0.086*1000000/RES_hhdet_num!H$143)</f>
        <v>10129.812657225391</v>
      </c>
      <c r="I145" s="156">
        <f>IF(RES_hhdet_fec!I145=0,0,RES_hhdet_fec!I145/0.086*1000000/RES_hhdet_num!I$143)</f>
        <v>9884.7476008272643</v>
      </c>
      <c r="J145" s="156">
        <f>IF(RES_hhdet_fec!J145=0,0,RES_hhdet_fec!J145/0.086*1000000/RES_hhdet_num!J$143)</f>
        <v>9235.5720806665449</v>
      </c>
      <c r="K145" s="156">
        <f>IF(RES_hhdet_fec!K145=0,0,RES_hhdet_fec!K145/0.086*1000000/RES_hhdet_num!K$143)</f>
        <v>9352.0948591876531</v>
      </c>
      <c r="L145" s="156">
        <f>IF(RES_hhdet_fec!L145=0,0,RES_hhdet_fec!L145/0.086*1000000/RES_hhdet_num!L$143)</f>
        <v>10084.911805454596</v>
      </c>
      <c r="M145" s="156">
        <f>IF(RES_hhdet_fec!M145=0,0,RES_hhdet_fec!M145/0.086*1000000/RES_hhdet_num!M$143)</f>
        <v>7950.9707694700537</v>
      </c>
      <c r="N145" s="156">
        <f>IF(RES_hhdet_fec!N145=0,0,RES_hhdet_fec!N145/0.086*1000000/RES_hhdet_num!N$143)</f>
        <v>8242.1733663342511</v>
      </c>
      <c r="O145" s="156">
        <f>IF(RES_hhdet_fec!O145=0,0,RES_hhdet_fec!O145/0.086*1000000/RES_hhdet_num!O$143)</f>
        <v>7250.567674910174</v>
      </c>
      <c r="P145" s="156">
        <f>IF(RES_hhdet_fec!P145=0,0,RES_hhdet_fec!P145/0.086*1000000/RES_hhdet_num!P$143)</f>
        <v>6896.3641148462439</v>
      </c>
      <c r="Q145" s="156">
        <f>IF(RES_hhdet_fec!Q145=0,0,RES_hhdet_fec!Q145/0.086*1000000/RES_hhdet_num!Q$143)</f>
        <v>6332.1961714264417</v>
      </c>
    </row>
    <row r="146" spans="1:17" ht="12.95" customHeight="1" x14ac:dyDescent="0.25">
      <c r="A146" s="158" t="s">
        <v>112</v>
      </c>
      <c r="B146" s="157">
        <f t="shared" ref="B146:Q146" si="30">B147</f>
        <v>130.08081393745255</v>
      </c>
      <c r="C146" s="157">
        <f t="shared" si="30"/>
        <v>126.02304348582238</v>
      </c>
      <c r="D146" s="157">
        <f t="shared" si="30"/>
        <v>121.19676778980129</v>
      </c>
      <c r="E146" s="157">
        <f t="shared" si="30"/>
        <v>117.45219216244352</v>
      </c>
      <c r="F146" s="157">
        <f t="shared" si="30"/>
        <v>113.91121807373459</v>
      </c>
      <c r="G146" s="157">
        <f t="shared" si="30"/>
        <v>110.27734488974099</v>
      </c>
      <c r="H146" s="157">
        <f t="shared" si="30"/>
        <v>108.02589380887463</v>
      </c>
      <c r="I146" s="157">
        <f t="shared" si="30"/>
        <v>106.16859233426661</v>
      </c>
      <c r="J146" s="157">
        <f t="shared" si="30"/>
        <v>106.5845368055478</v>
      </c>
      <c r="K146" s="157">
        <f t="shared" si="30"/>
        <v>103.85716315355684</v>
      </c>
      <c r="L146" s="157">
        <f t="shared" si="30"/>
        <v>100.85873480755032</v>
      </c>
      <c r="M146" s="157">
        <f t="shared" si="30"/>
        <v>95.823846592786097</v>
      </c>
      <c r="N146" s="157">
        <f t="shared" si="30"/>
        <v>90.398812984972153</v>
      </c>
      <c r="O146" s="157">
        <f t="shared" si="30"/>
        <v>86.822873771225588</v>
      </c>
      <c r="P146" s="157">
        <f t="shared" si="30"/>
        <v>83.103542309508242</v>
      </c>
      <c r="Q146" s="157">
        <f t="shared" si="30"/>
        <v>81.095471905849479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130.08081393745255</v>
      </c>
      <c r="C147" s="156">
        <f>IF(RES_hhdet_fec!C147=0,0,RES_hhdet_fec!C147/0.086*1000000/RES_hhdet_num!C$143)</f>
        <v>126.02304348582238</v>
      </c>
      <c r="D147" s="156">
        <f>IF(RES_hhdet_fec!D147=0,0,RES_hhdet_fec!D147/0.086*1000000/RES_hhdet_num!D$143)</f>
        <v>121.19676778980129</v>
      </c>
      <c r="E147" s="156">
        <f>IF(RES_hhdet_fec!E147=0,0,RES_hhdet_fec!E147/0.086*1000000/RES_hhdet_num!E$143)</f>
        <v>117.45219216244352</v>
      </c>
      <c r="F147" s="156">
        <f>IF(RES_hhdet_fec!F147=0,0,RES_hhdet_fec!F147/0.086*1000000/RES_hhdet_num!F$143)</f>
        <v>113.91121807373459</v>
      </c>
      <c r="G147" s="156">
        <f>IF(RES_hhdet_fec!G147=0,0,RES_hhdet_fec!G147/0.086*1000000/RES_hhdet_num!G$143)</f>
        <v>110.27734488974099</v>
      </c>
      <c r="H147" s="156">
        <f>IF(RES_hhdet_fec!H147=0,0,RES_hhdet_fec!H147/0.086*1000000/RES_hhdet_num!H$143)</f>
        <v>108.02589380887463</v>
      </c>
      <c r="I147" s="156">
        <f>IF(RES_hhdet_fec!I147=0,0,RES_hhdet_fec!I147/0.086*1000000/RES_hhdet_num!I$143)</f>
        <v>106.16859233426661</v>
      </c>
      <c r="J147" s="156">
        <f>IF(RES_hhdet_fec!J147=0,0,RES_hhdet_fec!J147/0.086*1000000/RES_hhdet_num!J$143)</f>
        <v>106.5845368055478</v>
      </c>
      <c r="K147" s="156">
        <f>IF(RES_hhdet_fec!K147=0,0,RES_hhdet_fec!K147/0.086*1000000/RES_hhdet_num!K$143)</f>
        <v>103.85716315355684</v>
      </c>
      <c r="L147" s="156">
        <f>IF(RES_hhdet_fec!L147=0,0,RES_hhdet_fec!L147/0.086*1000000/RES_hhdet_num!L$143)</f>
        <v>100.85873480755032</v>
      </c>
      <c r="M147" s="156">
        <f>IF(RES_hhdet_fec!M147=0,0,RES_hhdet_fec!M147/0.086*1000000/RES_hhdet_num!M$143)</f>
        <v>95.823846592786097</v>
      </c>
      <c r="N147" s="156">
        <f>IF(RES_hhdet_fec!N147=0,0,RES_hhdet_fec!N147/0.086*1000000/RES_hhdet_num!N$143)</f>
        <v>90.398812984972153</v>
      </c>
      <c r="O147" s="156">
        <f>IF(RES_hhdet_fec!O147=0,0,RES_hhdet_fec!O147/0.086*1000000/RES_hhdet_num!O$143)</f>
        <v>86.822873771225588</v>
      </c>
      <c r="P147" s="156">
        <f>IF(RES_hhdet_fec!P147=0,0,RES_hhdet_fec!P147/0.086*1000000/RES_hhdet_num!P$143)</f>
        <v>83.103542309508242</v>
      </c>
      <c r="Q147" s="156">
        <f>IF(RES_hhdet_fec!Q147=0,0,RES_hhdet_fec!Q147/0.086*1000000/RES_hhdet_num!Q$143)</f>
        <v>81.095471905849479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3389.8799686628131</v>
      </c>
      <c r="C148" s="157">
        <f>IF(RES_hhdet_fec!C148=0,0,RES_hhdet_fec!C148/0.086*1000000/RES_hhdet_num!C$143)</f>
        <v>3330.9168472936558</v>
      </c>
      <c r="D148" s="157">
        <f>IF(RES_hhdet_fec!D148=0,0,RES_hhdet_fec!D148/0.086*1000000/RES_hhdet_num!D$143)</f>
        <v>3317.1361403732039</v>
      </c>
      <c r="E148" s="157">
        <f>IF(RES_hhdet_fec!E148=0,0,RES_hhdet_fec!E148/0.086*1000000/RES_hhdet_num!E$143)</f>
        <v>3211.3099726290657</v>
      </c>
      <c r="F148" s="157">
        <f>IF(RES_hhdet_fec!F148=0,0,RES_hhdet_fec!F148/0.086*1000000/RES_hhdet_num!F$143)</f>
        <v>3205.5679330635435</v>
      </c>
      <c r="G148" s="157">
        <f>IF(RES_hhdet_fec!G148=0,0,RES_hhdet_fec!G148/0.086*1000000/RES_hhdet_num!G$143)</f>
        <v>3252.1465481032392</v>
      </c>
      <c r="H148" s="157">
        <f>IF(RES_hhdet_fec!H148=0,0,RES_hhdet_fec!H148/0.086*1000000/RES_hhdet_num!H$143)</f>
        <v>3286.3059084290326</v>
      </c>
      <c r="I148" s="157">
        <f>IF(RES_hhdet_fec!I148=0,0,RES_hhdet_fec!I148/0.086*1000000/RES_hhdet_num!I$143)</f>
        <v>3196.876730434692</v>
      </c>
      <c r="J148" s="157">
        <f>IF(RES_hhdet_fec!J148=0,0,RES_hhdet_fec!J148/0.086*1000000/RES_hhdet_num!J$143)</f>
        <v>3267.6763782024996</v>
      </c>
      <c r="K148" s="157">
        <f>IF(RES_hhdet_fec!K148=0,0,RES_hhdet_fec!K148/0.086*1000000/RES_hhdet_num!K$143)</f>
        <v>3469.9970738549709</v>
      </c>
      <c r="L148" s="157">
        <f>IF(RES_hhdet_fec!L148=0,0,RES_hhdet_fec!L148/0.086*1000000/RES_hhdet_num!L$143)</f>
        <v>3625.4933783289025</v>
      </c>
      <c r="M148" s="157">
        <f>IF(RES_hhdet_fec!M148=0,0,RES_hhdet_fec!M148/0.086*1000000/RES_hhdet_num!M$143)</f>
        <v>3644.8822497773676</v>
      </c>
      <c r="N148" s="157">
        <f>IF(RES_hhdet_fec!N148=0,0,RES_hhdet_fec!N148/0.086*1000000/RES_hhdet_num!N$143)</f>
        <v>3788.0535684144588</v>
      </c>
      <c r="O148" s="157">
        <f>IF(RES_hhdet_fec!O148=0,0,RES_hhdet_fec!O148/0.086*1000000/RES_hhdet_num!O$143)</f>
        <v>3774.5029017123757</v>
      </c>
      <c r="P148" s="157">
        <f>IF(RES_hhdet_fec!P148=0,0,RES_hhdet_fec!P148/0.086*1000000/RES_hhdet_num!P$143)</f>
        <v>3760.6138225997397</v>
      </c>
      <c r="Q148" s="157">
        <f>IF(RES_hhdet_fec!Q148=0,0,RES_hhdet_fec!Q148/0.086*1000000/RES_hhdet_num!Q$143)</f>
        <v>3686.0984877133919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4133.4919855254138</v>
      </c>
      <c r="C149" s="132">
        <f>IF(RES_hhdet_fec!C149=0,0,RES_hhdet_fec!C149/0.086*1000000/RES_hhdet_num!C149)</f>
        <v>4073.832830626845</v>
      </c>
      <c r="D149" s="132">
        <f>IF(RES_hhdet_fec!D149=0,0,RES_hhdet_fec!D149/0.086*1000000/RES_hhdet_num!D149)</f>
        <v>4033.0564546470068</v>
      </c>
      <c r="E149" s="132">
        <f>IF(RES_hhdet_fec!E149=0,0,RES_hhdet_fec!E149/0.086*1000000/RES_hhdet_num!E149)</f>
        <v>3993.5170450545183</v>
      </c>
      <c r="F149" s="132">
        <f>IF(RES_hhdet_fec!F149=0,0,RES_hhdet_fec!F149/0.086*1000000/RES_hhdet_num!F149)</f>
        <v>3952.5561817759776</v>
      </c>
      <c r="G149" s="132">
        <f>IF(RES_hhdet_fec!G149=0,0,RES_hhdet_fec!G149/0.086*1000000/RES_hhdet_num!G149)</f>
        <v>3925.5656454481818</v>
      </c>
      <c r="H149" s="132">
        <f>IF(RES_hhdet_fec!H149=0,0,RES_hhdet_fec!H149/0.086*1000000/RES_hhdet_num!H149)</f>
        <v>3890.1018778044186</v>
      </c>
      <c r="I149" s="132">
        <f>IF(RES_hhdet_fec!I149=0,0,RES_hhdet_fec!I149/0.086*1000000/RES_hhdet_num!I149)</f>
        <v>3863.7790759557483</v>
      </c>
      <c r="J149" s="132">
        <f>IF(RES_hhdet_fec!J149=0,0,RES_hhdet_fec!J149/0.086*1000000/RES_hhdet_num!J149)</f>
        <v>3834.8800833760288</v>
      </c>
      <c r="K149" s="132">
        <f>IF(RES_hhdet_fec!K149=0,0,RES_hhdet_fec!K149/0.086*1000000/RES_hhdet_num!K149)</f>
        <v>3793.4079770483067</v>
      </c>
      <c r="L149" s="132">
        <f>IF(RES_hhdet_fec!L149=0,0,RES_hhdet_fec!L149/0.086*1000000/RES_hhdet_num!L149)</f>
        <v>3741.3982893427292</v>
      </c>
      <c r="M149" s="132">
        <f>IF(RES_hhdet_fec!M149=0,0,RES_hhdet_fec!M149/0.086*1000000/RES_hhdet_num!M149)</f>
        <v>3780.9774242206404</v>
      </c>
      <c r="N149" s="132">
        <f>IF(RES_hhdet_fec!N149=0,0,RES_hhdet_fec!N149/0.086*1000000/RES_hhdet_num!N149)</f>
        <v>3794.4092613714206</v>
      </c>
      <c r="O149" s="132">
        <f>IF(RES_hhdet_fec!O149=0,0,RES_hhdet_fec!O149/0.086*1000000/RES_hhdet_num!O149)</f>
        <v>3803.8646614704767</v>
      </c>
      <c r="P149" s="132">
        <f>IF(RES_hhdet_fec!P149=0,0,RES_hhdet_fec!P149/0.086*1000000/RES_hhdet_num!P149)</f>
        <v>3793.050166308763</v>
      </c>
      <c r="Q149" s="132">
        <f>IF(RES_hhdet_fec!Q149=0,0,RES_hhdet_fec!Q149/0.086*1000000/RES_hhdet_num!Q149)</f>
        <v>3726.0464964662046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3958.5357369952917</v>
      </c>
      <c r="C150" s="132">
        <f>IF(RES_hhdet_fec!C150=0,0,RES_hhdet_fec!C150/0.086*1000000/RES_hhdet_num!C150)</f>
        <v>3903.4877083376941</v>
      </c>
      <c r="D150" s="132">
        <f>IF(RES_hhdet_fec!D150=0,0,RES_hhdet_fec!D150/0.086*1000000/RES_hhdet_num!D150)</f>
        <v>3866.5958438444363</v>
      </c>
      <c r="E150" s="132">
        <f>IF(RES_hhdet_fec!E150=0,0,RES_hhdet_fec!E150/0.086*1000000/RES_hhdet_num!E150)</f>
        <v>3830.90188000535</v>
      </c>
      <c r="F150" s="132">
        <f>IF(RES_hhdet_fec!F150=0,0,RES_hhdet_fec!F150/0.086*1000000/RES_hhdet_num!F150)</f>
        <v>3793.7843337170884</v>
      </c>
      <c r="G150" s="132">
        <f>IF(RES_hhdet_fec!G150=0,0,RES_hhdet_fec!G150/0.086*1000000/RES_hhdet_num!G150)</f>
        <v>3769.5543383566819</v>
      </c>
      <c r="H150" s="132">
        <f>IF(RES_hhdet_fec!H150=0,0,RES_hhdet_fec!H150/0.086*1000000/RES_hhdet_num!H150)</f>
        <v>3737.2872410445498</v>
      </c>
      <c r="I150" s="132">
        <f>IF(RES_hhdet_fec!I150=0,0,RES_hhdet_fec!I150/0.086*1000000/RES_hhdet_num!I150)</f>
        <v>3715.3367513026105</v>
      </c>
      <c r="J150" s="132">
        <f>IF(RES_hhdet_fec!J150=0,0,RES_hhdet_fec!J150/0.086*1000000/RES_hhdet_num!J150)</f>
        <v>3687.9299645646047</v>
      </c>
      <c r="K150" s="132">
        <f>IF(RES_hhdet_fec!K150=0,0,RES_hhdet_fec!K150/0.086*1000000/RES_hhdet_num!K150)</f>
        <v>3649.813791812036</v>
      </c>
      <c r="L150" s="132">
        <f>IF(RES_hhdet_fec!L150=0,0,RES_hhdet_fec!L150/0.086*1000000/RES_hhdet_num!L150)</f>
        <v>3601.6279007258499</v>
      </c>
      <c r="M150" s="132">
        <f>IF(RES_hhdet_fec!M150=0,0,RES_hhdet_fec!M150/0.086*1000000/RES_hhdet_num!M150)</f>
        <v>3636.3967196228359</v>
      </c>
      <c r="N150" s="132">
        <f>IF(RES_hhdet_fec!N150=0,0,RES_hhdet_fec!N150/0.086*1000000/RES_hhdet_num!N150)</f>
        <v>3647.7287842085016</v>
      </c>
      <c r="O150" s="132">
        <f>IF(RES_hhdet_fec!O150=0,0,RES_hhdet_fec!O150/0.086*1000000/RES_hhdet_num!O150)</f>
        <v>3656.0697933385486</v>
      </c>
      <c r="P150" s="132">
        <f>IF(RES_hhdet_fec!P150=0,0,RES_hhdet_fec!P150/0.086*1000000/RES_hhdet_num!P150)</f>
        <v>3645.377999366041</v>
      </c>
      <c r="Q150" s="132">
        <f>IF(RES_hhdet_fec!Q150=0,0,RES_hhdet_fec!Q150/0.086*1000000/RES_hhdet_num!Q150)</f>
        <v>3581.0484556800179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3720.14278697291</v>
      </c>
      <c r="C151" s="165">
        <f>IF(RES_hhdet_fec!C151=0,0,RES_hhdet_fec!C151/0.086*1000000/RES_hhdet_num!C150)</f>
        <v>3666.4495475641916</v>
      </c>
      <c r="D151" s="165">
        <f>IF(RES_hhdet_fec!D151=0,0,RES_hhdet_fec!D151/0.086*1000000/RES_hhdet_num!D150)</f>
        <v>3629.7508091823811</v>
      </c>
      <c r="E151" s="165">
        <f>IF(RES_hhdet_fec!E151=0,0,RES_hhdet_fec!E151/0.086*1000000/RES_hhdet_num!E150)</f>
        <v>3594.1653405490633</v>
      </c>
      <c r="F151" s="165">
        <f>IF(RES_hhdet_fec!F151=0,0,RES_hhdet_fec!F151/0.086*1000000/RES_hhdet_num!F150)</f>
        <v>3557.3005635982313</v>
      </c>
      <c r="G151" s="165">
        <f>IF(RES_hhdet_fec!G151=0,0,RES_hhdet_fec!G151/0.086*1000000/RES_hhdet_num!G150)</f>
        <v>3533.0090809031935</v>
      </c>
      <c r="H151" s="165">
        <f>IF(RES_hhdet_fec!H151=0,0,RES_hhdet_fec!H151/0.086*1000000/RES_hhdet_num!H150)</f>
        <v>3501.0916900239495</v>
      </c>
      <c r="I151" s="165">
        <f>IF(RES_hhdet_fec!I151=0,0,RES_hhdet_fec!I151/0.086*1000000/RES_hhdet_num!I150)</f>
        <v>3481.2649474360574</v>
      </c>
      <c r="J151" s="165">
        <f>IF(RES_hhdet_fec!J151=0,0,RES_hhdet_fec!J151/0.086*1000000/RES_hhdet_num!J150)</f>
        <v>3451.3920750384427</v>
      </c>
      <c r="K151" s="165">
        <f>IF(RES_hhdet_fec!K151=0,0,RES_hhdet_fec!K151/0.086*1000000/RES_hhdet_num!K150)</f>
        <v>3414.0671793435163</v>
      </c>
      <c r="L151" s="165">
        <f>IF(RES_hhdet_fec!L151=0,0,RES_hhdet_fec!L151/0.086*1000000/RES_hhdet_num!L150)</f>
        <v>3367.2584604084086</v>
      </c>
      <c r="M151" s="165">
        <f>IF(RES_hhdet_fec!M151=0,0,RES_hhdet_fec!M151/0.086*1000000/RES_hhdet_num!M150)</f>
        <v>3402.8796817985162</v>
      </c>
      <c r="N151" s="165">
        <f>IF(RES_hhdet_fec!N151=0,0,RES_hhdet_fec!N151/0.086*1000000/RES_hhdet_num!N150)</f>
        <v>3414.9683352342417</v>
      </c>
      <c r="O151" s="165">
        <f>IF(RES_hhdet_fec!O151=0,0,RES_hhdet_fec!O151/0.086*1000000/RES_hhdet_num!O150)</f>
        <v>3423.4781953233792</v>
      </c>
      <c r="P151" s="165">
        <f>IF(RES_hhdet_fec!P151=0,0,RES_hhdet_fec!P151/0.086*1000000/RES_hhdet_num!P150)</f>
        <v>3413.7451496778426</v>
      </c>
      <c r="Q151" s="165">
        <f>IF(RES_hhdet_fec!Q151=0,0,RES_hhdet_fec!Q151/0.086*1000000/RES_hhdet_num!Q150)</f>
        <v>3353.4418468195463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238.39295002238177</v>
      </c>
      <c r="C152" s="164">
        <f>IF(RES_hhdet_fec!C152=0,0,RES_hhdet_fec!C152/0.086*1000000/RES_hhdet_num!C150)</f>
        <v>237.03816077350291</v>
      </c>
      <c r="D152" s="164">
        <f>IF(RES_hhdet_fec!D152=0,0,RES_hhdet_fec!D152/0.086*1000000/RES_hhdet_num!D150)</f>
        <v>236.84503466205544</v>
      </c>
      <c r="E152" s="164">
        <f>IF(RES_hhdet_fec!E152=0,0,RES_hhdet_fec!E152/0.086*1000000/RES_hhdet_num!E150)</f>
        <v>236.73653945628718</v>
      </c>
      <c r="F152" s="164">
        <f>IF(RES_hhdet_fec!F152=0,0,RES_hhdet_fec!F152/0.086*1000000/RES_hhdet_num!F150)</f>
        <v>236.48377011885677</v>
      </c>
      <c r="G152" s="164">
        <f>IF(RES_hhdet_fec!G152=0,0,RES_hhdet_fec!G152/0.086*1000000/RES_hhdet_num!G150)</f>
        <v>236.5452574534886</v>
      </c>
      <c r="H152" s="164">
        <f>IF(RES_hhdet_fec!H152=0,0,RES_hhdet_fec!H152/0.086*1000000/RES_hhdet_num!H150)</f>
        <v>236.1955510206009</v>
      </c>
      <c r="I152" s="164">
        <f>IF(RES_hhdet_fec!I152=0,0,RES_hhdet_fec!I152/0.086*1000000/RES_hhdet_num!I150)</f>
        <v>234.07180386655409</v>
      </c>
      <c r="J152" s="164">
        <f>IF(RES_hhdet_fec!J152=0,0,RES_hhdet_fec!J152/0.086*1000000/RES_hhdet_num!J150)</f>
        <v>236.53788952616173</v>
      </c>
      <c r="K152" s="164">
        <f>IF(RES_hhdet_fec!K152=0,0,RES_hhdet_fec!K152/0.086*1000000/RES_hhdet_num!K150)</f>
        <v>235.74661246852045</v>
      </c>
      <c r="L152" s="164">
        <f>IF(RES_hhdet_fec!L152=0,0,RES_hhdet_fec!L152/0.086*1000000/RES_hhdet_num!L150)</f>
        <v>234.36944031744125</v>
      </c>
      <c r="M152" s="164">
        <f>IF(RES_hhdet_fec!M152=0,0,RES_hhdet_fec!M152/0.086*1000000/RES_hhdet_num!M150)</f>
        <v>233.51703782431957</v>
      </c>
      <c r="N152" s="164">
        <f>IF(RES_hhdet_fec!N152=0,0,RES_hhdet_fec!N152/0.086*1000000/RES_hhdet_num!N150)</f>
        <v>232.76044897426027</v>
      </c>
      <c r="O152" s="164">
        <f>IF(RES_hhdet_fec!O152=0,0,RES_hhdet_fec!O152/0.086*1000000/RES_hhdet_num!O150)</f>
        <v>232.59159801516901</v>
      </c>
      <c r="P152" s="164">
        <f>IF(RES_hhdet_fec!P152=0,0,RES_hhdet_fec!P152/0.086*1000000/RES_hhdet_num!P150)</f>
        <v>231.63284968819863</v>
      </c>
      <c r="Q152" s="164">
        <f>IF(RES_hhdet_fec!Q152=0,0,RES_hhdet_fec!Q152/0.086*1000000/RES_hhdet_num!Q150)</f>
        <v>227.60660886047174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3386.3089145490071</v>
      </c>
      <c r="C153" s="162">
        <f>IF(RES_hhdet_fec!C153=0,0,RES_hhdet_fec!C153/0.086*1000000/RES_hhdet_num!C153)</f>
        <v>3327.3449912758883</v>
      </c>
      <c r="D153" s="162">
        <f>IF(RES_hhdet_fec!D153=0,0,RES_hhdet_fec!D153/0.086*1000000/RES_hhdet_num!D153)</f>
        <v>3314.0633172395792</v>
      </c>
      <c r="E153" s="162">
        <f>IF(RES_hhdet_fec!E153=0,0,RES_hhdet_fec!E153/0.086*1000000/RES_hhdet_num!E153)</f>
        <v>3208.0778412509594</v>
      </c>
      <c r="F153" s="162">
        <f>IF(RES_hhdet_fec!F153=0,0,RES_hhdet_fec!F153/0.086*1000000/RES_hhdet_num!F153)</f>
        <v>3202.7286146876913</v>
      </c>
      <c r="G153" s="162">
        <f>IF(RES_hhdet_fec!G153=0,0,RES_hhdet_fec!G153/0.086*1000000/RES_hhdet_num!G153)</f>
        <v>3250.0692332198619</v>
      </c>
      <c r="H153" s="162">
        <f>IF(RES_hhdet_fec!H153=0,0,RES_hhdet_fec!H153/0.086*1000000/RES_hhdet_num!H153)</f>
        <v>3284.9366028716236</v>
      </c>
      <c r="I153" s="162">
        <f>IF(RES_hhdet_fec!I153=0,0,RES_hhdet_fec!I153/0.086*1000000/RES_hhdet_num!I153)</f>
        <v>3195.2307364342787</v>
      </c>
      <c r="J153" s="162">
        <f>IF(RES_hhdet_fec!J153=0,0,RES_hhdet_fec!J153/0.086*1000000/RES_hhdet_num!J153)</f>
        <v>3266.6750286603683</v>
      </c>
      <c r="K153" s="162">
        <f>IF(RES_hhdet_fec!K153=0,0,RES_hhdet_fec!K153/0.086*1000000/RES_hhdet_num!K153)</f>
        <v>3470.3603296626356</v>
      </c>
      <c r="L153" s="162">
        <f>IF(RES_hhdet_fec!L153=0,0,RES_hhdet_fec!L153/0.086*1000000/RES_hhdet_num!L153)</f>
        <v>3627.3465071417058</v>
      </c>
      <c r="M153" s="162">
        <f>IF(RES_hhdet_fec!M153=0,0,RES_hhdet_fec!M153/0.086*1000000/RES_hhdet_num!M153)</f>
        <v>3647.0859034334994</v>
      </c>
      <c r="N153" s="162">
        <f>IF(RES_hhdet_fec!N153=0,0,RES_hhdet_fec!N153/0.086*1000000/RES_hhdet_num!N153)</f>
        <v>3791.1734595591429</v>
      </c>
      <c r="O153" s="162">
        <f>IF(RES_hhdet_fec!O153=0,0,RES_hhdet_fec!O153/0.086*1000000/RES_hhdet_num!O153)</f>
        <v>3777.8727428505954</v>
      </c>
      <c r="P153" s="162">
        <f>IF(RES_hhdet_fec!P153=0,0,RES_hhdet_fec!P153/0.086*1000000/RES_hhdet_num!P153)</f>
        <v>3764.290815882382</v>
      </c>
      <c r="Q153" s="162">
        <f>IF(RES_hhdet_fec!Q153=0,0,RES_hhdet_fec!Q153/0.086*1000000/RES_hhdet_num!Q153)</f>
        <v>3690.0308772132521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3286.0709731164475</v>
      </c>
      <c r="C154" s="160">
        <f>IF(RES_hhdet_fec!C154=0,0,RES_hhdet_fec!C154/0.086*1000000/RES_hhdet_num!C154)</f>
        <v>3231.6486529218641</v>
      </c>
      <c r="D154" s="160">
        <f>IF(RES_hhdet_fec!D154=0,0,RES_hhdet_fec!D154/0.086*1000000/RES_hhdet_num!D154)</f>
        <v>3219.5020201777393</v>
      </c>
      <c r="E154" s="160">
        <f>IF(RES_hhdet_fec!E154=0,0,RES_hhdet_fec!E154/0.086*1000000/RES_hhdet_num!E154)</f>
        <v>3124.0065965820972</v>
      </c>
      <c r="F154" s="160">
        <f>IF(RES_hhdet_fec!F154=0,0,RES_hhdet_fec!F154/0.086*1000000/RES_hhdet_num!F154)</f>
        <v>3118.9395233377259</v>
      </c>
      <c r="G154" s="160">
        <f>IF(RES_hhdet_fec!G154=0,0,RES_hhdet_fec!G154/0.086*1000000/RES_hhdet_num!G154)</f>
        <v>3161.6075673512373</v>
      </c>
      <c r="H154" s="160">
        <f>IF(RES_hhdet_fec!H154=0,0,RES_hhdet_fec!H154/0.086*1000000/RES_hhdet_num!H154)</f>
        <v>3192.6384936050472</v>
      </c>
      <c r="I154" s="160">
        <f>IF(RES_hhdet_fec!I154=0,0,RES_hhdet_fec!I154/0.086*1000000/RES_hhdet_num!I154)</f>
        <v>3112.9746973938068</v>
      </c>
      <c r="J154" s="160">
        <f>IF(RES_hhdet_fec!J154=0,0,RES_hhdet_fec!J154/0.086*1000000/RES_hhdet_num!J154)</f>
        <v>3176.5454153204864</v>
      </c>
      <c r="K154" s="160">
        <f>IF(RES_hhdet_fec!K154=0,0,RES_hhdet_fec!K154/0.086*1000000/RES_hhdet_num!K154)</f>
        <v>3359.0709091649342</v>
      </c>
      <c r="L154" s="160">
        <f>IF(RES_hhdet_fec!L154=0,0,RES_hhdet_fec!L154/0.086*1000000/RES_hhdet_num!L154)</f>
        <v>3498.9812967449056</v>
      </c>
      <c r="M154" s="160">
        <f>IF(RES_hhdet_fec!M154=0,0,RES_hhdet_fec!M154/0.086*1000000/RES_hhdet_num!M154)</f>
        <v>3515.8943509144424</v>
      </c>
      <c r="N154" s="160">
        <f>IF(RES_hhdet_fec!N154=0,0,RES_hhdet_fec!N154/0.086*1000000/RES_hhdet_num!N154)</f>
        <v>3644.8165625774777</v>
      </c>
      <c r="O154" s="160">
        <f>IF(RES_hhdet_fec!O154=0,0,RES_hhdet_fec!O154/0.086*1000000/RES_hhdet_num!O154)</f>
        <v>3632.6770665806621</v>
      </c>
      <c r="P154" s="160">
        <f>IF(RES_hhdet_fec!P154=0,0,RES_hhdet_fec!P154/0.086*1000000/RES_hhdet_num!P154)</f>
        <v>3619.4945839822967</v>
      </c>
      <c r="Q154" s="160">
        <f>IF(RES_hhdet_fec!Q154=0,0,RES_hhdet_fec!Q154/0.086*1000000/RES_hhdet_num!Q154)</f>
        <v>3548.6343983523443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3047.6780230940653</v>
      </c>
      <c r="C155" s="156">
        <f>IF(RES_hhdet_fec!C155=0,0,RES_hhdet_fec!C155/0.086*1000000/RES_hhdet_num!C154)</f>
        <v>2994.6104921483607</v>
      </c>
      <c r="D155" s="156">
        <f>IF(RES_hhdet_fec!D155=0,0,RES_hhdet_fec!D155/0.086*1000000/RES_hhdet_num!D154)</f>
        <v>2982.656985515684</v>
      </c>
      <c r="E155" s="156">
        <f>IF(RES_hhdet_fec!E155=0,0,RES_hhdet_fec!E155/0.086*1000000/RES_hhdet_num!E154)</f>
        <v>2887.2700571258101</v>
      </c>
      <c r="F155" s="156">
        <f>IF(RES_hhdet_fec!F155=0,0,RES_hhdet_fec!F155/0.086*1000000/RES_hhdet_num!F154)</f>
        <v>2882.4557532188692</v>
      </c>
      <c r="G155" s="156">
        <f>IF(RES_hhdet_fec!G155=0,0,RES_hhdet_fec!G155/0.086*1000000/RES_hhdet_num!G154)</f>
        <v>2925.0623098977499</v>
      </c>
      <c r="H155" s="156">
        <f>IF(RES_hhdet_fec!H155=0,0,RES_hhdet_fec!H155/0.086*1000000/RES_hhdet_num!H154)</f>
        <v>2956.442942584446</v>
      </c>
      <c r="I155" s="156">
        <f>IF(RES_hhdet_fec!I155=0,0,RES_hhdet_fec!I155/0.086*1000000/RES_hhdet_num!I154)</f>
        <v>2878.9028935272527</v>
      </c>
      <c r="J155" s="156">
        <f>IF(RES_hhdet_fec!J155=0,0,RES_hhdet_fec!J155/0.086*1000000/RES_hhdet_num!J154)</f>
        <v>2940.0075257943249</v>
      </c>
      <c r="K155" s="156">
        <f>IF(RES_hhdet_fec!K155=0,0,RES_hhdet_fec!K155/0.086*1000000/RES_hhdet_num!K154)</f>
        <v>3123.3242966964135</v>
      </c>
      <c r="L155" s="156">
        <f>IF(RES_hhdet_fec!L155=0,0,RES_hhdet_fec!L155/0.086*1000000/RES_hhdet_num!L154)</f>
        <v>3264.6118564274648</v>
      </c>
      <c r="M155" s="156">
        <f>IF(RES_hhdet_fec!M155=0,0,RES_hhdet_fec!M155/0.086*1000000/RES_hhdet_num!M154)</f>
        <v>3282.3773130901232</v>
      </c>
      <c r="N155" s="156">
        <f>IF(RES_hhdet_fec!N155=0,0,RES_hhdet_fec!N155/0.086*1000000/RES_hhdet_num!N154)</f>
        <v>3412.0561136032175</v>
      </c>
      <c r="O155" s="156">
        <f>IF(RES_hhdet_fec!O155=0,0,RES_hhdet_fec!O155/0.086*1000000/RES_hhdet_num!O154)</f>
        <v>3400.0854685654931</v>
      </c>
      <c r="P155" s="156">
        <f>IF(RES_hhdet_fec!P155=0,0,RES_hhdet_fec!P155/0.086*1000000/RES_hhdet_num!P154)</f>
        <v>3387.8617342940988</v>
      </c>
      <c r="Q155" s="156">
        <f>IF(RES_hhdet_fec!Q155=0,0,RES_hhdet_fec!Q155/0.086*1000000/RES_hhdet_num!Q154)</f>
        <v>3321.0277894918727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238.3929500223818</v>
      </c>
      <c r="C156" s="156">
        <f>IF(RES_hhdet_fec!C156=0,0,RES_hhdet_fec!C156/0.086*1000000/RES_hhdet_num!C154)</f>
        <v>237.03816077350294</v>
      </c>
      <c r="D156" s="156">
        <f>IF(RES_hhdet_fec!D156=0,0,RES_hhdet_fec!D156/0.086*1000000/RES_hhdet_num!D154)</f>
        <v>236.84503466205541</v>
      </c>
      <c r="E156" s="156">
        <f>IF(RES_hhdet_fec!E156=0,0,RES_hhdet_fec!E156/0.086*1000000/RES_hhdet_num!E154)</f>
        <v>236.73653945628715</v>
      </c>
      <c r="F156" s="156">
        <f>IF(RES_hhdet_fec!F156=0,0,RES_hhdet_fec!F156/0.086*1000000/RES_hhdet_num!F154)</f>
        <v>236.48377011885674</v>
      </c>
      <c r="G156" s="156">
        <f>IF(RES_hhdet_fec!G156=0,0,RES_hhdet_fec!G156/0.086*1000000/RES_hhdet_num!G154)</f>
        <v>236.54525745348852</v>
      </c>
      <c r="H156" s="156">
        <f>IF(RES_hhdet_fec!H156=0,0,RES_hhdet_fec!H156/0.086*1000000/RES_hhdet_num!H154)</f>
        <v>236.19555102060107</v>
      </c>
      <c r="I156" s="156">
        <f>IF(RES_hhdet_fec!I156=0,0,RES_hhdet_fec!I156/0.086*1000000/RES_hhdet_num!I154)</f>
        <v>234.07180386655406</v>
      </c>
      <c r="J156" s="156">
        <f>IF(RES_hhdet_fec!J156=0,0,RES_hhdet_fec!J156/0.086*1000000/RES_hhdet_num!J154)</f>
        <v>236.53788952616134</v>
      </c>
      <c r="K156" s="156">
        <f>IF(RES_hhdet_fec!K156=0,0,RES_hhdet_fec!K156/0.086*1000000/RES_hhdet_num!K154)</f>
        <v>235.74661246852051</v>
      </c>
      <c r="L156" s="156">
        <f>IF(RES_hhdet_fec!L156=0,0,RES_hhdet_fec!L156/0.086*1000000/RES_hhdet_num!L154)</f>
        <v>234.3694403174413</v>
      </c>
      <c r="M156" s="156">
        <f>IF(RES_hhdet_fec!M156=0,0,RES_hhdet_fec!M156/0.086*1000000/RES_hhdet_num!M154)</f>
        <v>233.51703782431963</v>
      </c>
      <c r="N156" s="156">
        <f>IF(RES_hhdet_fec!N156=0,0,RES_hhdet_fec!N156/0.086*1000000/RES_hhdet_num!N154)</f>
        <v>232.76044897426019</v>
      </c>
      <c r="O156" s="156">
        <f>IF(RES_hhdet_fec!O156=0,0,RES_hhdet_fec!O156/0.086*1000000/RES_hhdet_num!O154)</f>
        <v>232.5915980151691</v>
      </c>
      <c r="P156" s="156">
        <f>IF(RES_hhdet_fec!P156=0,0,RES_hhdet_fec!P156/0.086*1000000/RES_hhdet_num!P154)</f>
        <v>231.63284968819869</v>
      </c>
      <c r="Q156" s="156">
        <f>IF(RES_hhdet_fec!Q156=0,0,RES_hhdet_fec!Q156/0.086*1000000/RES_hhdet_num!Q154)</f>
        <v>227.60660886047177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876.63596170698838</v>
      </c>
      <c r="C157" s="157">
        <f>IF(RES_hhdet_fec!C157=0,0,RES_hhdet_fec!C157/0.086*1000000/RES_hhdet_num!C$143)</f>
        <v>867.74129043828952</v>
      </c>
      <c r="D157" s="157">
        <f>IF(RES_hhdet_fec!D157=0,0,RES_hhdet_fec!D157/0.086*1000000/RES_hhdet_num!D$143)</f>
        <v>867.14023131459817</v>
      </c>
      <c r="E157" s="157">
        <f>IF(RES_hhdet_fec!E157=0,0,RES_hhdet_fec!E157/0.086*1000000/RES_hhdet_num!E$143)</f>
        <v>869.5392444179447</v>
      </c>
      <c r="F157" s="157">
        <f>IF(RES_hhdet_fec!F157=0,0,RES_hhdet_fec!F157/0.086*1000000/RES_hhdet_num!F$143)</f>
        <v>868.77815505521892</v>
      </c>
      <c r="G157" s="157">
        <f>IF(RES_hhdet_fec!G157=0,0,RES_hhdet_fec!G157/0.086*1000000/RES_hhdet_num!G$143)</f>
        <v>888.16452218800441</v>
      </c>
      <c r="H157" s="157">
        <f>IF(RES_hhdet_fec!H157=0,0,RES_hhdet_fec!H157/0.086*1000000/RES_hhdet_num!H$143)</f>
        <v>903.38737965591247</v>
      </c>
      <c r="I157" s="157">
        <f>IF(RES_hhdet_fec!I157=0,0,RES_hhdet_fec!I157/0.086*1000000/RES_hhdet_num!I$143)</f>
        <v>904.13279666684889</v>
      </c>
      <c r="J157" s="157">
        <f>IF(RES_hhdet_fec!J157=0,0,RES_hhdet_fec!J157/0.086*1000000/RES_hhdet_num!J$143)</f>
        <v>926.57481402725955</v>
      </c>
      <c r="K157" s="157">
        <f>IF(RES_hhdet_fec!K157=0,0,RES_hhdet_fec!K157/0.086*1000000/RES_hhdet_num!K$143)</f>
        <v>991.42543498599275</v>
      </c>
      <c r="L157" s="157">
        <f>IF(RES_hhdet_fec!L157=0,0,RES_hhdet_fec!L157/0.086*1000000/RES_hhdet_num!L$143)</f>
        <v>1048.0849187875644</v>
      </c>
      <c r="M157" s="157">
        <f>IF(RES_hhdet_fec!M157=0,0,RES_hhdet_fec!M157/0.086*1000000/RES_hhdet_num!M$143)</f>
        <v>1057.4964850934439</v>
      </c>
      <c r="N157" s="157">
        <f>IF(RES_hhdet_fec!N157=0,0,RES_hhdet_fec!N157/0.086*1000000/RES_hhdet_num!N$143)</f>
        <v>1110.9354445215024</v>
      </c>
      <c r="O157" s="157">
        <f>IF(RES_hhdet_fec!O157=0,0,RES_hhdet_fec!O157/0.086*1000000/RES_hhdet_num!O$143)</f>
        <v>1106.4749415572228</v>
      </c>
      <c r="P157" s="157">
        <f>IF(RES_hhdet_fec!P157=0,0,RES_hhdet_fec!P157/0.086*1000000/RES_hhdet_num!P$143)</f>
        <v>1102.788685102978</v>
      </c>
      <c r="Q157" s="157">
        <f>IF(RES_hhdet_fec!Q157=0,0,RES_hhdet_fec!Q157/0.086*1000000/RES_hhdet_num!Q$143)</f>
        <v>1092.4068312350828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1574.7353390212108</v>
      </c>
      <c r="C158" s="156">
        <f>IF(RES_hhdet_fec!C158=0,0,RES_hhdet_fec!C158/0.086*1000000/RES_hhdet_num!C158)</f>
        <v>1569.6674278552898</v>
      </c>
      <c r="D158" s="156">
        <f>IF(RES_hhdet_fec!D158=0,0,RES_hhdet_fec!D158/0.086*1000000/RES_hhdet_num!D158)</f>
        <v>1547.2517565941164</v>
      </c>
      <c r="E158" s="156">
        <f>IF(RES_hhdet_fec!E158=0,0,RES_hhdet_fec!E158/0.086*1000000/RES_hhdet_num!E158)</f>
        <v>1759.9900811796342</v>
      </c>
      <c r="F158" s="156">
        <f>IF(RES_hhdet_fec!F158=0,0,RES_hhdet_fec!F158/0.086*1000000/RES_hhdet_num!F158)</f>
        <v>1342.5974542666743</v>
      </c>
      <c r="G158" s="156">
        <f>IF(RES_hhdet_fec!G158=0,0,RES_hhdet_fec!G158/0.086*1000000/RES_hhdet_num!G158)</f>
        <v>1543.8315652227141</v>
      </c>
      <c r="H158" s="156">
        <f>IF(RES_hhdet_fec!H158=0,0,RES_hhdet_fec!H158/0.086*1000000/RES_hhdet_num!H158)</f>
        <v>1555.1772879694036</v>
      </c>
      <c r="I158" s="156">
        <f>IF(RES_hhdet_fec!I158=0,0,RES_hhdet_fec!I158/0.086*1000000/RES_hhdet_num!I158)</f>
        <v>1551.3035287940957</v>
      </c>
      <c r="J158" s="156">
        <f>IF(RES_hhdet_fec!J158=0,0,RES_hhdet_fec!J158/0.086*1000000/RES_hhdet_num!J158)</f>
        <v>1546.7466214882097</v>
      </c>
      <c r="K158" s="156">
        <f>IF(RES_hhdet_fec!K158=0,0,RES_hhdet_fec!K158/0.086*1000000/RES_hhdet_num!K158)</f>
        <v>1537.718220729</v>
      </c>
      <c r="L158" s="156">
        <f>IF(RES_hhdet_fec!L158=0,0,RES_hhdet_fec!L158/0.086*1000000/RES_hhdet_num!L158)</f>
        <v>1535.51957910382</v>
      </c>
      <c r="M158" s="156">
        <f>IF(RES_hhdet_fec!M158=0,0,RES_hhdet_fec!M158/0.086*1000000/RES_hhdet_num!M158)</f>
        <v>1515.5931500001057</v>
      </c>
      <c r="N158" s="156">
        <f>IF(RES_hhdet_fec!N158=0,0,RES_hhdet_fec!N158/0.086*1000000/RES_hhdet_num!N158)</f>
        <v>1506.6069910693579</v>
      </c>
      <c r="O158" s="156">
        <f>IF(RES_hhdet_fec!O158=0,0,RES_hhdet_fec!O158/0.086*1000000/RES_hhdet_num!O158)</f>
        <v>1497.9108894214003</v>
      </c>
      <c r="P158" s="156">
        <f>IF(RES_hhdet_fec!P158=0,0,RES_hhdet_fec!P158/0.086*1000000/RES_hhdet_num!P158)</f>
        <v>1496.1929864998949</v>
      </c>
      <c r="Q158" s="156">
        <f>IF(RES_hhdet_fec!Q158=0,0,RES_hhdet_fec!Q158/0.086*1000000/RES_hhdet_num!Q158)</f>
        <v>1466.8477667489215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872.172588370825</v>
      </c>
      <c r="C159" s="57">
        <f>IF(RES_hhdet_fec!C159=0,0,RES_hhdet_fec!C159/0.086*1000000/RES_hhdet_num!C159)</f>
        <v>858.55997538420388</v>
      </c>
      <c r="D159" s="57">
        <f>IF(RES_hhdet_fec!D159=0,0,RES_hhdet_fec!D159/0.086*1000000/RES_hhdet_num!D159)</f>
        <v>858.3750997177292</v>
      </c>
      <c r="E159" s="57">
        <f>IF(RES_hhdet_fec!E159=0,0,RES_hhdet_fec!E159/0.086*1000000/RES_hhdet_num!E159)</f>
        <v>856.96427373240135</v>
      </c>
      <c r="F159" s="57">
        <f>IF(RES_hhdet_fec!F159=0,0,RES_hhdet_fec!F159/0.086*1000000/RES_hhdet_num!F159)</f>
        <v>862.11931037097088</v>
      </c>
      <c r="G159" s="57">
        <f>IF(RES_hhdet_fec!G159=0,0,RES_hhdet_fec!G159/0.086*1000000/RES_hhdet_num!G159)</f>
        <v>877.98872270667664</v>
      </c>
      <c r="H159" s="57">
        <f>IF(RES_hhdet_fec!H159=0,0,RES_hhdet_fec!H159/0.086*1000000/RES_hhdet_num!H159)</f>
        <v>900.02575277010237</v>
      </c>
      <c r="I159" s="57">
        <f>IF(RES_hhdet_fec!I159=0,0,RES_hhdet_fec!I159/0.086*1000000/RES_hhdet_num!I159)</f>
        <v>898.66231676712414</v>
      </c>
      <c r="J159" s="57">
        <f>IF(RES_hhdet_fec!J159=0,0,RES_hhdet_fec!J159/0.086*1000000/RES_hhdet_num!J159)</f>
        <v>917.59376230145403</v>
      </c>
      <c r="K159" s="57">
        <f>IF(RES_hhdet_fec!K159=0,0,RES_hhdet_fec!K159/0.086*1000000/RES_hhdet_num!K159)</f>
        <v>981.79560764347332</v>
      </c>
      <c r="L159" s="57">
        <f>IF(RES_hhdet_fec!L159=0,0,RES_hhdet_fec!L159/0.086*1000000/RES_hhdet_num!L159)</f>
        <v>1042.6845501147102</v>
      </c>
      <c r="M159" s="57">
        <f>IF(RES_hhdet_fec!M159=0,0,RES_hhdet_fec!M159/0.086*1000000/RES_hhdet_num!M159)</f>
        <v>1053.3876400812983</v>
      </c>
      <c r="N159" s="57">
        <f>IF(RES_hhdet_fec!N159=0,0,RES_hhdet_fec!N159/0.086*1000000/RES_hhdet_num!N159)</f>
        <v>1108.1968829383788</v>
      </c>
      <c r="O159" s="57">
        <f>IF(RES_hhdet_fec!O159=0,0,RES_hhdet_fec!O159/0.086*1000000/RES_hhdet_num!O159)</f>
        <v>1102.2502795832918</v>
      </c>
      <c r="P159" s="57">
        <f>IF(RES_hhdet_fec!P159=0,0,RES_hhdet_fec!P159/0.086*1000000/RES_hhdet_num!P159)</f>
        <v>1098.5127433896841</v>
      </c>
      <c r="Q159" s="57">
        <f>IF(RES_hhdet_fec!Q159=0,0,RES_hhdet_fec!Q159/0.086*1000000/RES_hhdet_num!Q159)</f>
        <v>1086.8580765417187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20553.726558593073</v>
      </c>
      <c r="C161" s="168">
        <f t="shared" ref="C161:Q161" si="31">SUM(C162,C164,C166,C175)</f>
        <v>22251.960612649542</v>
      </c>
      <c r="D161" s="168">
        <f t="shared" si="31"/>
        <v>21909.412237369397</v>
      </c>
      <c r="E161" s="168">
        <f t="shared" si="31"/>
        <v>22532.600774221944</v>
      </c>
      <c r="F161" s="168">
        <f t="shared" si="31"/>
        <v>21015.310969257152</v>
      </c>
      <c r="G161" s="168">
        <f t="shared" si="31"/>
        <v>20775.944837924439</v>
      </c>
      <c r="H161" s="168">
        <f t="shared" si="31"/>
        <v>20877.55907747223</v>
      </c>
      <c r="I161" s="168">
        <f t="shared" si="31"/>
        <v>20526.140494229017</v>
      </c>
      <c r="J161" s="168">
        <f t="shared" si="31"/>
        <v>19821.836839940777</v>
      </c>
      <c r="K161" s="168">
        <f t="shared" si="31"/>
        <v>21285.553884349807</v>
      </c>
      <c r="L161" s="168">
        <f t="shared" si="31"/>
        <v>23624.697307722643</v>
      </c>
      <c r="M161" s="168">
        <f t="shared" si="31"/>
        <v>20508.311533215339</v>
      </c>
      <c r="N161" s="168">
        <f t="shared" si="31"/>
        <v>22379.445443634253</v>
      </c>
      <c r="O161" s="168">
        <f t="shared" si="31"/>
        <v>21152.104995553949</v>
      </c>
      <c r="P161" s="168">
        <f t="shared" si="31"/>
        <v>21062.867642986908</v>
      </c>
      <c r="Q161" s="168">
        <f t="shared" si="31"/>
        <v>20464.464731600539</v>
      </c>
    </row>
    <row r="162" spans="1:17" ht="12.95" customHeight="1" x14ac:dyDescent="0.25">
      <c r="A162" s="158" t="s">
        <v>65</v>
      </c>
      <c r="B162" s="157">
        <f t="shared" ref="B162:Q162" si="32">B163</f>
        <v>16270.677753433118</v>
      </c>
      <c r="C162" s="157">
        <f t="shared" si="32"/>
        <v>18033.347141836966</v>
      </c>
      <c r="D162" s="157">
        <f t="shared" si="32"/>
        <v>17701.94831160301</v>
      </c>
      <c r="E162" s="157">
        <f t="shared" si="32"/>
        <v>18426.624698858228</v>
      </c>
      <c r="F162" s="157">
        <f t="shared" si="32"/>
        <v>16915.459441619918</v>
      </c>
      <c r="G162" s="157">
        <f t="shared" si="32"/>
        <v>16610.288274003968</v>
      </c>
      <c r="H162" s="157">
        <f t="shared" si="32"/>
        <v>16663.316838263894</v>
      </c>
      <c r="I162" s="157">
        <f t="shared" si="32"/>
        <v>16401.273966608991</v>
      </c>
      <c r="J162" s="157">
        <f t="shared" si="32"/>
        <v>15606.08921749173</v>
      </c>
      <c r="K162" s="157">
        <f t="shared" si="32"/>
        <v>16803.435315645984</v>
      </c>
      <c r="L162" s="157">
        <f t="shared" si="32"/>
        <v>18930.933272216178</v>
      </c>
      <c r="M162" s="157">
        <f t="shared" si="32"/>
        <v>15783.960858492326</v>
      </c>
      <c r="N162" s="157">
        <f t="shared" si="32"/>
        <v>17458.547077289353</v>
      </c>
      <c r="O162" s="157">
        <f t="shared" si="32"/>
        <v>16248.46963226739</v>
      </c>
      <c r="P162" s="157">
        <f t="shared" si="32"/>
        <v>16179.140220803436</v>
      </c>
      <c r="Q162" s="157">
        <f t="shared" si="32"/>
        <v>15667.172790041979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16270.677753433118</v>
      </c>
      <c r="C163" s="57">
        <f>IF(RES_hhdet_fec!C163=0,0,RES_hhdet_fec!C163/0.086*1000000/RES_hhdet_num!C$161)</f>
        <v>18033.347141836966</v>
      </c>
      <c r="D163" s="57">
        <f>IF(RES_hhdet_fec!D163=0,0,RES_hhdet_fec!D163/0.086*1000000/RES_hhdet_num!D$161)</f>
        <v>17701.94831160301</v>
      </c>
      <c r="E163" s="57">
        <f>IF(RES_hhdet_fec!E163=0,0,RES_hhdet_fec!E163/0.086*1000000/RES_hhdet_num!E$161)</f>
        <v>18426.624698858228</v>
      </c>
      <c r="F163" s="57">
        <f>IF(RES_hhdet_fec!F163=0,0,RES_hhdet_fec!F163/0.086*1000000/RES_hhdet_num!F$161)</f>
        <v>16915.459441619918</v>
      </c>
      <c r="G163" s="57">
        <f>IF(RES_hhdet_fec!G163=0,0,RES_hhdet_fec!G163/0.086*1000000/RES_hhdet_num!G$161)</f>
        <v>16610.288274003968</v>
      </c>
      <c r="H163" s="57">
        <f>IF(RES_hhdet_fec!H163=0,0,RES_hhdet_fec!H163/0.086*1000000/RES_hhdet_num!H$161)</f>
        <v>16663.316838263894</v>
      </c>
      <c r="I163" s="57">
        <f>IF(RES_hhdet_fec!I163=0,0,RES_hhdet_fec!I163/0.086*1000000/RES_hhdet_num!I$161)</f>
        <v>16401.273966608991</v>
      </c>
      <c r="J163" s="57">
        <f>IF(RES_hhdet_fec!J163=0,0,RES_hhdet_fec!J163/0.086*1000000/RES_hhdet_num!J$161)</f>
        <v>15606.08921749173</v>
      </c>
      <c r="K163" s="57">
        <f>IF(RES_hhdet_fec!K163=0,0,RES_hhdet_fec!K163/0.086*1000000/RES_hhdet_num!K$161)</f>
        <v>16803.435315645984</v>
      </c>
      <c r="L163" s="57">
        <f>IF(RES_hhdet_fec!L163=0,0,RES_hhdet_fec!L163/0.086*1000000/RES_hhdet_num!L$161)</f>
        <v>18930.933272216178</v>
      </c>
      <c r="M163" s="57">
        <f>IF(RES_hhdet_fec!M163=0,0,RES_hhdet_fec!M163/0.086*1000000/RES_hhdet_num!M$161)</f>
        <v>15783.960858492326</v>
      </c>
      <c r="N163" s="57">
        <f>IF(RES_hhdet_fec!N163=0,0,RES_hhdet_fec!N163/0.086*1000000/RES_hhdet_num!N$161)</f>
        <v>17458.547077289353</v>
      </c>
      <c r="O163" s="57">
        <f>IF(RES_hhdet_fec!O163=0,0,RES_hhdet_fec!O163/0.086*1000000/RES_hhdet_num!O$161)</f>
        <v>16248.46963226739</v>
      </c>
      <c r="P163" s="57">
        <f>IF(RES_hhdet_fec!P163=0,0,RES_hhdet_fec!P163/0.086*1000000/RES_hhdet_num!P$161)</f>
        <v>16179.140220803436</v>
      </c>
      <c r="Q163" s="57">
        <f>IF(RES_hhdet_fec!Q163=0,0,RES_hhdet_fec!Q163/0.086*1000000/RES_hhdet_num!Q$161)</f>
        <v>15667.172790041979</v>
      </c>
    </row>
    <row r="164" spans="1:17" ht="12.95" customHeight="1" x14ac:dyDescent="0.25">
      <c r="A164" s="158" t="s">
        <v>112</v>
      </c>
      <c r="B164" s="157">
        <f t="shared" ref="B164:Q164" si="33">B165</f>
        <v>16.532539768854065</v>
      </c>
      <c r="C164" s="157">
        <f t="shared" si="33"/>
        <v>16.959571655398332</v>
      </c>
      <c r="D164" s="157">
        <f t="shared" si="33"/>
        <v>17.061715010118292</v>
      </c>
      <c r="E164" s="157">
        <f t="shared" si="33"/>
        <v>16.784724633166302</v>
      </c>
      <c r="F164" s="157">
        <f t="shared" si="33"/>
        <v>16.42644127257471</v>
      </c>
      <c r="G164" s="157">
        <f t="shared" si="33"/>
        <v>16.347623337569637</v>
      </c>
      <c r="H164" s="157">
        <f t="shared" si="33"/>
        <v>17.041230021464873</v>
      </c>
      <c r="I164" s="157">
        <f t="shared" si="33"/>
        <v>17.920562829415793</v>
      </c>
      <c r="J164" s="157">
        <f t="shared" si="33"/>
        <v>17.70379301449935</v>
      </c>
      <c r="K164" s="157">
        <f t="shared" si="33"/>
        <v>17.325202532979127</v>
      </c>
      <c r="L164" s="157">
        <f t="shared" si="33"/>
        <v>17.976715046498335</v>
      </c>
      <c r="M164" s="157">
        <f t="shared" si="33"/>
        <v>19.123421571544114</v>
      </c>
      <c r="N164" s="157">
        <f t="shared" si="33"/>
        <v>19.225160156060113</v>
      </c>
      <c r="O164" s="157">
        <f t="shared" si="33"/>
        <v>19.933392824719284</v>
      </c>
      <c r="P164" s="157">
        <f t="shared" si="33"/>
        <v>18.659292588801549</v>
      </c>
      <c r="Q164" s="157">
        <f t="shared" si="33"/>
        <v>17.862892823446302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16.532539768854065</v>
      </c>
      <c r="C165" s="156">
        <f>IF(RES_hhdet_fec!C165=0,0,RES_hhdet_fec!C165/0.086*1000000/RES_hhdet_num!C$161)</f>
        <v>16.959571655398332</v>
      </c>
      <c r="D165" s="156">
        <f>IF(RES_hhdet_fec!D165=0,0,RES_hhdet_fec!D165/0.086*1000000/RES_hhdet_num!D$161)</f>
        <v>17.061715010118292</v>
      </c>
      <c r="E165" s="156">
        <f>IF(RES_hhdet_fec!E165=0,0,RES_hhdet_fec!E165/0.086*1000000/RES_hhdet_num!E$161)</f>
        <v>16.784724633166302</v>
      </c>
      <c r="F165" s="156">
        <f>IF(RES_hhdet_fec!F165=0,0,RES_hhdet_fec!F165/0.086*1000000/RES_hhdet_num!F$161)</f>
        <v>16.42644127257471</v>
      </c>
      <c r="G165" s="156">
        <f>IF(RES_hhdet_fec!G165=0,0,RES_hhdet_fec!G165/0.086*1000000/RES_hhdet_num!G$161)</f>
        <v>16.347623337569637</v>
      </c>
      <c r="H165" s="156">
        <f>IF(RES_hhdet_fec!H165=0,0,RES_hhdet_fec!H165/0.086*1000000/RES_hhdet_num!H$161)</f>
        <v>17.041230021464873</v>
      </c>
      <c r="I165" s="156">
        <f>IF(RES_hhdet_fec!I165=0,0,RES_hhdet_fec!I165/0.086*1000000/RES_hhdet_num!I$161)</f>
        <v>17.920562829415793</v>
      </c>
      <c r="J165" s="156">
        <f>IF(RES_hhdet_fec!J165=0,0,RES_hhdet_fec!J165/0.086*1000000/RES_hhdet_num!J$161)</f>
        <v>17.70379301449935</v>
      </c>
      <c r="K165" s="156">
        <f>IF(RES_hhdet_fec!K165=0,0,RES_hhdet_fec!K165/0.086*1000000/RES_hhdet_num!K$161)</f>
        <v>17.325202532979127</v>
      </c>
      <c r="L165" s="156">
        <f>IF(RES_hhdet_fec!L165=0,0,RES_hhdet_fec!L165/0.086*1000000/RES_hhdet_num!L$161)</f>
        <v>17.976715046498335</v>
      </c>
      <c r="M165" s="156">
        <f>IF(RES_hhdet_fec!M165=0,0,RES_hhdet_fec!M165/0.086*1000000/RES_hhdet_num!M$161)</f>
        <v>19.123421571544114</v>
      </c>
      <c r="N165" s="156">
        <f>IF(RES_hhdet_fec!N165=0,0,RES_hhdet_fec!N165/0.086*1000000/RES_hhdet_num!N$161)</f>
        <v>19.225160156060113</v>
      </c>
      <c r="O165" s="156">
        <f>IF(RES_hhdet_fec!O165=0,0,RES_hhdet_fec!O165/0.086*1000000/RES_hhdet_num!O$161)</f>
        <v>19.933392824719284</v>
      </c>
      <c r="P165" s="156">
        <f>IF(RES_hhdet_fec!P165=0,0,RES_hhdet_fec!P165/0.086*1000000/RES_hhdet_num!P$161)</f>
        <v>18.659292588801549</v>
      </c>
      <c r="Q165" s="156">
        <f>IF(RES_hhdet_fec!Q165=0,0,RES_hhdet_fec!Q165/0.086*1000000/RES_hhdet_num!Q$161)</f>
        <v>17.862892823446302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3389.8785776825034</v>
      </c>
      <c r="C166" s="157">
        <f>IF(RES_hhdet_fec!C166=0,0,RES_hhdet_fec!C166/0.086*1000000/RES_hhdet_num!C$161)</f>
        <v>3331.3664036103146</v>
      </c>
      <c r="D166" s="157">
        <f>IF(RES_hhdet_fec!D166=0,0,RES_hhdet_fec!D166/0.086*1000000/RES_hhdet_num!D$161)</f>
        <v>3318.1370397157407</v>
      </c>
      <c r="E166" s="157">
        <f>IF(RES_hhdet_fec!E166=0,0,RES_hhdet_fec!E166/0.086*1000000/RES_hhdet_num!E$161)</f>
        <v>3212.9820372897593</v>
      </c>
      <c r="F166" s="157">
        <f>IF(RES_hhdet_fec!F166=0,0,RES_hhdet_fec!F166/0.086*1000000/RES_hhdet_num!F$161)</f>
        <v>3207.652843106925</v>
      </c>
      <c r="G166" s="157">
        <f>IF(RES_hhdet_fec!G166=0,0,RES_hhdet_fec!G166/0.086*1000000/RES_hhdet_num!G$161)</f>
        <v>3254.4453408127529</v>
      </c>
      <c r="H166" s="157">
        <f>IF(RES_hhdet_fec!H166=0,0,RES_hhdet_fec!H166/0.086*1000000/RES_hhdet_num!H$161)</f>
        <v>3288.6379717763393</v>
      </c>
      <c r="I166" s="157">
        <f>IF(RES_hhdet_fec!I166=0,0,RES_hhdet_fec!I166/0.086*1000000/RES_hhdet_num!I$161)</f>
        <v>3199.7917871378922</v>
      </c>
      <c r="J166" s="157">
        <f>IF(RES_hhdet_fec!J166=0,0,RES_hhdet_fec!J166/0.086*1000000/RES_hhdet_num!J$161)</f>
        <v>3270.959894717299</v>
      </c>
      <c r="K166" s="157">
        <f>IF(RES_hhdet_fec!K166=0,0,RES_hhdet_fec!K166/0.086*1000000/RES_hhdet_num!K$161)</f>
        <v>3472.2364988011982</v>
      </c>
      <c r="L166" s="157">
        <f>IF(RES_hhdet_fec!L166=0,0,RES_hhdet_fec!L166/0.086*1000000/RES_hhdet_num!L$161)</f>
        <v>3626.3148917846443</v>
      </c>
      <c r="M166" s="157">
        <f>IF(RES_hhdet_fec!M166=0,0,RES_hhdet_fec!M166/0.086*1000000/RES_hhdet_num!M$161)</f>
        <v>3645.6953895073639</v>
      </c>
      <c r="N166" s="157">
        <f>IF(RES_hhdet_fec!N166=0,0,RES_hhdet_fec!N166/0.086*1000000/RES_hhdet_num!N$161)</f>
        <v>3788.0690570397119</v>
      </c>
      <c r="O166" s="157">
        <f>IF(RES_hhdet_fec!O166=0,0,RES_hhdet_fec!O166/0.086*1000000/RES_hhdet_num!O$161)</f>
        <v>3774.6142431196317</v>
      </c>
      <c r="P166" s="157">
        <f>IF(RES_hhdet_fec!P166=0,0,RES_hhdet_fec!P166/0.086*1000000/RES_hhdet_num!P$161)</f>
        <v>3760.7360727747355</v>
      </c>
      <c r="Q166" s="157">
        <f>IF(RES_hhdet_fec!Q166=0,0,RES_hhdet_fec!Q166/0.086*1000000/RES_hhdet_num!Q$161)</f>
        <v>3686.2247257893346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4133.4919855254147</v>
      </c>
      <c r="C167" s="132">
        <f>IF(RES_hhdet_fec!C167=0,0,RES_hhdet_fec!C167/0.086*1000000/RES_hhdet_num!C167)</f>
        <v>4073.8328306268445</v>
      </c>
      <c r="D167" s="132">
        <f>IF(RES_hhdet_fec!D167=0,0,RES_hhdet_fec!D167/0.086*1000000/RES_hhdet_num!D167)</f>
        <v>4033.0564546470064</v>
      </c>
      <c r="E167" s="132">
        <f>IF(RES_hhdet_fec!E167=0,0,RES_hhdet_fec!E167/0.086*1000000/RES_hhdet_num!E167)</f>
        <v>3993.5170450545174</v>
      </c>
      <c r="F167" s="132">
        <f>IF(RES_hhdet_fec!F167=0,0,RES_hhdet_fec!F167/0.086*1000000/RES_hhdet_num!F167)</f>
        <v>3952.5561817759813</v>
      </c>
      <c r="G167" s="132">
        <f>IF(RES_hhdet_fec!G167=0,0,RES_hhdet_fec!G167/0.086*1000000/RES_hhdet_num!G167)</f>
        <v>3925.5656454481823</v>
      </c>
      <c r="H167" s="132">
        <f>IF(RES_hhdet_fec!H167=0,0,RES_hhdet_fec!H167/0.086*1000000/RES_hhdet_num!H167)</f>
        <v>3890.1018778044195</v>
      </c>
      <c r="I167" s="132">
        <f>IF(RES_hhdet_fec!I167=0,0,RES_hhdet_fec!I167/0.086*1000000/RES_hhdet_num!I167)</f>
        <v>3863.7790759557492</v>
      </c>
      <c r="J167" s="132">
        <f>IF(RES_hhdet_fec!J167=0,0,RES_hhdet_fec!J167/0.086*1000000/RES_hhdet_num!J167)</f>
        <v>3834.8800833760292</v>
      </c>
      <c r="K167" s="132">
        <f>IF(RES_hhdet_fec!K167=0,0,RES_hhdet_fec!K167/0.086*1000000/RES_hhdet_num!K167)</f>
        <v>3793.4079770483054</v>
      </c>
      <c r="L167" s="132">
        <f>IF(RES_hhdet_fec!L167=0,0,RES_hhdet_fec!L167/0.086*1000000/RES_hhdet_num!L167)</f>
        <v>3741.3982893427274</v>
      </c>
      <c r="M167" s="132">
        <f>IF(RES_hhdet_fec!M167=0,0,RES_hhdet_fec!M167/0.086*1000000/RES_hhdet_num!M167)</f>
        <v>3780.9774242206395</v>
      </c>
      <c r="N167" s="132">
        <f>IF(RES_hhdet_fec!N167=0,0,RES_hhdet_fec!N167/0.086*1000000/RES_hhdet_num!N167)</f>
        <v>3794.4092613714192</v>
      </c>
      <c r="O167" s="132">
        <f>IF(RES_hhdet_fec!O167=0,0,RES_hhdet_fec!O167/0.086*1000000/RES_hhdet_num!O167)</f>
        <v>3803.8646614704762</v>
      </c>
      <c r="P167" s="132">
        <f>IF(RES_hhdet_fec!P167=0,0,RES_hhdet_fec!P167/0.086*1000000/RES_hhdet_num!P167)</f>
        <v>3793.0501663087639</v>
      </c>
      <c r="Q167" s="132">
        <f>IF(RES_hhdet_fec!Q167=0,0,RES_hhdet_fec!Q167/0.086*1000000/RES_hhdet_num!Q167)</f>
        <v>3726.0464964662087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3958.5357369952912</v>
      </c>
      <c r="C168" s="132">
        <f>IF(RES_hhdet_fec!C168=0,0,RES_hhdet_fec!C168/0.086*1000000/RES_hhdet_num!C168)</f>
        <v>3903.4877083376946</v>
      </c>
      <c r="D168" s="132">
        <f>IF(RES_hhdet_fec!D168=0,0,RES_hhdet_fec!D168/0.086*1000000/RES_hhdet_num!D168)</f>
        <v>3866.5958438444359</v>
      </c>
      <c r="E168" s="132">
        <f>IF(RES_hhdet_fec!E168=0,0,RES_hhdet_fec!E168/0.086*1000000/RES_hhdet_num!E168)</f>
        <v>3830.9018800053509</v>
      </c>
      <c r="F168" s="132">
        <f>IF(RES_hhdet_fec!F168=0,0,RES_hhdet_fec!F168/0.086*1000000/RES_hhdet_num!F168)</f>
        <v>3793.7843337170893</v>
      </c>
      <c r="G168" s="132">
        <f>IF(RES_hhdet_fec!G168=0,0,RES_hhdet_fec!G168/0.086*1000000/RES_hhdet_num!G168)</f>
        <v>3769.5543383566783</v>
      </c>
      <c r="H168" s="132">
        <f>IF(RES_hhdet_fec!H168=0,0,RES_hhdet_fec!H168/0.086*1000000/RES_hhdet_num!H168)</f>
        <v>3737.2872410445502</v>
      </c>
      <c r="I168" s="132">
        <f>IF(RES_hhdet_fec!I168=0,0,RES_hhdet_fec!I168/0.086*1000000/RES_hhdet_num!I168)</f>
        <v>3715.3367513026128</v>
      </c>
      <c r="J168" s="132">
        <f>IF(RES_hhdet_fec!J168=0,0,RES_hhdet_fec!J168/0.086*1000000/RES_hhdet_num!J168)</f>
        <v>3687.929964564602</v>
      </c>
      <c r="K168" s="132">
        <f>IF(RES_hhdet_fec!K168=0,0,RES_hhdet_fec!K168/0.086*1000000/RES_hhdet_num!K168)</f>
        <v>3649.8137918120342</v>
      </c>
      <c r="L168" s="132">
        <f>IF(RES_hhdet_fec!L168=0,0,RES_hhdet_fec!L168/0.086*1000000/RES_hhdet_num!L168)</f>
        <v>3601.6279007258518</v>
      </c>
      <c r="M168" s="132">
        <f>IF(RES_hhdet_fec!M168=0,0,RES_hhdet_fec!M168/0.086*1000000/RES_hhdet_num!M168)</f>
        <v>3636.3967196228373</v>
      </c>
      <c r="N168" s="132">
        <f>IF(RES_hhdet_fec!N168=0,0,RES_hhdet_fec!N168/0.086*1000000/RES_hhdet_num!N168)</f>
        <v>3647.7287842085025</v>
      </c>
      <c r="O168" s="132">
        <f>IF(RES_hhdet_fec!O168=0,0,RES_hhdet_fec!O168/0.086*1000000/RES_hhdet_num!O168)</f>
        <v>3656.0697933385468</v>
      </c>
      <c r="P168" s="132">
        <f>IF(RES_hhdet_fec!P168=0,0,RES_hhdet_fec!P168/0.086*1000000/RES_hhdet_num!P168)</f>
        <v>3645.3779993660414</v>
      </c>
      <c r="Q168" s="132">
        <f>IF(RES_hhdet_fec!Q168=0,0,RES_hhdet_fec!Q168/0.086*1000000/RES_hhdet_num!Q168)</f>
        <v>3581.0484556800175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3720.14278697291</v>
      </c>
      <c r="C169" s="165">
        <f>IF(RES_hhdet_fec!C169=0,0,RES_hhdet_fec!C169/0.086*1000000/RES_hhdet_num!C168)</f>
        <v>3666.449547564192</v>
      </c>
      <c r="D169" s="165">
        <f>IF(RES_hhdet_fec!D169=0,0,RES_hhdet_fec!D169/0.086*1000000/RES_hhdet_num!D168)</f>
        <v>3629.7508091823806</v>
      </c>
      <c r="E169" s="165">
        <f>IF(RES_hhdet_fec!E169=0,0,RES_hhdet_fec!E169/0.086*1000000/RES_hhdet_num!E168)</f>
        <v>3594.1653405490638</v>
      </c>
      <c r="F169" s="165">
        <f>IF(RES_hhdet_fec!F169=0,0,RES_hhdet_fec!F169/0.086*1000000/RES_hhdet_num!F168)</f>
        <v>3557.3005635982327</v>
      </c>
      <c r="G169" s="165">
        <f>IF(RES_hhdet_fec!G169=0,0,RES_hhdet_fec!G169/0.086*1000000/RES_hhdet_num!G168)</f>
        <v>3533.0090809031899</v>
      </c>
      <c r="H169" s="165">
        <f>IF(RES_hhdet_fec!H169=0,0,RES_hhdet_fec!H169/0.086*1000000/RES_hhdet_num!H168)</f>
        <v>3501.091690023949</v>
      </c>
      <c r="I169" s="165">
        <f>IF(RES_hhdet_fec!I169=0,0,RES_hhdet_fec!I169/0.086*1000000/RES_hhdet_num!I168)</f>
        <v>3481.2649474360578</v>
      </c>
      <c r="J169" s="165">
        <f>IF(RES_hhdet_fec!J169=0,0,RES_hhdet_fec!J169/0.086*1000000/RES_hhdet_num!J168)</f>
        <v>3451.39207503844</v>
      </c>
      <c r="K169" s="165">
        <f>IF(RES_hhdet_fec!K169=0,0,RES_hhdet_fec!K169/0.086*1000000/RES_hhdet_num!K168)</f>
        <v>3414.0671793435145</v>
      </c>
      <c r="L169" s="165">
        <f>IF(RES_hhdet_fec!L169=0,0,RES_hhdet_fec!L169/0.086*1000000/RES_hhdet_num!L168)</f>
        <v>3367.2584604084104</v>
      </c>
      <c r="M169" s="165">
        <f>IF(RES_hhdet_fec!M169=0,0,RES_hhdet_fec!M169/0.086*1000000/RES_hhdet_num!M168)</f>
        <v>3402.8796817985176</v>
      </c>
      <c r="N169" s="165">
        <f>IF(RES_hhdet_fec!N169=0,0,RES_hhdet_fec!N169/0.086*1000000/RES_hhdet_num!N168)</f>
        <v>3414.9683352342422</v>
      </c>
      <c r="O169" s="165">
        <f>IF(RES_hhdet_fec!O169=0,0,RES_hhdet_fec!O169/0.086*1000000/RES_hhdet_num!O168)</f>
        <v>3423.4781953233778</v>
      </c>
      <c r="P169" s="165">
        <f>IF(RES_hhdet_fec!P169=0,0,RES_hhdet_fec!P169/0.086*1000000/RES_hhdet_num!P168)</f>
        <v>3413.7451496778426</v>
      </c>
      <c r="Q169" s="165">
        <f>IF(RES_hhdet_fec!Q169=0,0,RES_hhdet_fec!Q169/0.086*1000000/RES_hhdet_num!Q168)</f>
        <v>3353.4418468195454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238.3929500223818</v>
      </c>
      <c r="C170" s="164">
        <f>IF(RES_hhdet_fec!C170=0,0,RES_hhdet_fec!C170/0.086*1000000/RES_hhdet_num!C168)</f>
        <v>237.03816077350291</v>
      </c>
      <c r="D170" s="164">
        <f>IF(RES_hhdet_fec!D170=0,0,RES_hhdet_fec!D170/0.086*1000000/RES_hhdet_num!D168)</f>
        <v>236.84503466205541</v>
      </c>
      <c r="E170" s="164">
        <f>IF(RES_hhdet_fec!E170=0,0,RES_hhdet_fec!E170/0.086*1000000/RES_hhdet_num!E168)</f>
        <v>236.73653945628715</v>
      </c>
      <c r="F170" s="164">
        <f>IF(RES_hhdet_fec!F170=0,0,RES_hhdet_fec!F170/0.086*1000000/RES_hhdet_num!F168)</f>
        <v>236.48377011885682</v>
      </c>
      <c r="G170" s="164">
        <f>IF(RES_hhdet_fec!G170=0,0,RES_hhdet_fec!G170/0.086*1000000/RES_hhdet_num!G168)</f>
        <v>236.54525745348835</v>
      </c>
      <c r="H170" s="164">
        <f>IF(RES_hhdet_fec!H170=0,0,RES_hhdet_fec!H170/0.086*1000000/RES_hhdet_num!H168)</f>
        <v>236.19555102060093</v>
      </c>
      <c r="I170" s="164">
        <f>IF(RES_hhdet_fec!I170=0,0,RES_hhdet_fec!I170/0.086*1000000/RES_hhdet_num!I168)</f>
        <v>234.07180386655403</v>
      </c>
      <c r="J170" s="164">
        <f>IF(RES_hhdet_fec!J170=0,0,RES_hhdet_fec!J170/0.086*1000000/RES_hhdet_num!J168)</f>
        <v>236.53788952616159</v>
      </c>
      <c r="K170" s="164">
        <f>IF(RES_hhdet_fec!K170=0,0,RES_hhdet_fec!K170/0.086*1000000/RES_hhdet_num!K168)</f>
        <v>235.74661246852028</v>
      </c>
      <c r="L170" s="164">
        <f>IF(RES_hhdet_fec!L170=0,0,RES_hhdet_fec!L170/0.086*1000000/RES_hhdet_num!L168)</f>
        <v>234.36944031744144</v>
      </c>
      <c r="M170" s="164">
        <f>IF(RES_hhdet_fec!M170=0,0,RES_hhdet_fec!M170/0.086*1000000/RES_hhdet_num!M168)</f>
        <v>233.51703782431977</v>
      </c>
      <c r="N170" s="164">
        <f>IF(RES_hhdet_fec!N170=0,0,RES_hhdet_fec!N170/0.086*1000000/RES_hhdet_num!N168)</f>
        <v>232.76044897426013</v>
      </c>
      <c r="O170" s="164">
        <f>IF(RES_hhdet_fec!O170=0,0,RES_hhdet_fec!O170/0.086*1000000/RES_hhdet_num!O168)</f>
        <v>232.59159801516896</v>
      </c>
      <c r="P170" s="164">
        <f>IF(RES_hhdet_fec!P170=0,0,RES_hhdet_fec!P170/0.086*1000000/RES_hhdet_num!P168)</f>
        <v>231.63284968819877</v>
      </c>
      <c r="Q170" s="164">
        <f>IF(RES_hhdet_fec!Q170=0,0,RES_hhdet_fec!Q170/0.086*1000000/RES_hhdet_num!Q168)</f>
        <v>227.60660886047168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3386.308914549008</v>
      </c>
      <c r="C171" s="162">
        <f>IF(RES_hhdet_fec!C171=0,0,RES_hhdet_fec!C171/0.086*1000000/RES_hhdet_num!C171)</f>
        <v>3327.3449912758879</v>
      </c>
      <c r="D171" s="162">
        <f>IF(RES_hhdet_fec!D171=0,0,RES_hhdet_fec!D171/0.086*1000000/RES_hhdet_num!D171)</f>
        <v>3314.0633172395787</v>
      </c>
      <c r="E171" s="162">
        <f>IF(RES_hhdet_fec!E171=0,0,RES_hhdet_fec!E171/0.086*1000000/RES_hhdet_num!E171)</f>
        <v>3208.0778412509585</v>
      </c>
      <c r="F171" s="162">
        <f>IF(RES_hhdet_fec!F171=0,0,RES_hhdet_fec!F171/0.086*1000000/RES_hhdet_num!F171)</f>
        <v>3202.7286146876904</v>
      </c>
      <c r="G171" s="162">
        <f>IF(RES_hhdet_fec!G171=0,0,RES_hhdet_fec!G171/0.086*1000000/RES_hhdet_num!G171)</f>
        <v>3250.0692332198614</v>
      </c>
      <c r="H171" s="162">
        <f>IF(RES_hhdet_fec!H171=0,0,RES_hhdet_fec!H171/0.086*1000000/RES_hhdet_num!H171)</f>
        <v>3284.9366028716236</v>
      </c>
      <c r="I171" s="162">
        <f>IF(RES_hhdet_fec!I171=0,0,RES_hhdet_fec!I171/0.086*1000000/RES_hhdet_num!I171)</f>
        <v>3195.2307364342796</v>
      </c>
      <c r="J171" s="162">
        <f>IF(RES_hhdet_fec!J171=0,0,RES_hhdet_fec!J171/0.086*1000000/RES_hhdet_num!J171)</f>
        <v>3266.6750286603706</v>
      </c>
      <c r="K171" s="162">
        <f>IF(RES_hhdet_fec!K171=0,0,RES_hhdet_fec!K171/0.086*1000000/RES_hhdet_num!K171)</f>
        <v>3470.3603296626361</v>
      </c>
      <c r="L171" s="162">
        <f>IF(RES_hhdet_fec!L171=0,0,RES_hhdet_fec!L171/0.086*1000000/RES_hhdet_num!L171)</f>
        <v>3627.3465071417058</v>
      </c>
      <c r="M171" s="162">
        <f>IF(RES_hhdet_fec!M171=0,0,RES_hhdet_fec!M171/0.086*1000000/RES_hhdet_num!M171)</f>
        <v>3647.0859034335026</v>
      </c>
      <c r="N171" s="162">
        <f>IF(RES_hhdet_fec!N171=0,0,RES_hhdet_fec!N171/0.086*1000000/RES_hhdet_num!N171)</f>
        <v>3791.1734595591447</v>
      </c>
      <c r="O171" s="162">
        <f>IF(RES_hhdet_fec!O171=0,0,RES_hhdet_fec!O171/0.086*1000000/RES_hhdet_num!O171)</f>
        <v>3777.8727428505949</v>
      </c>
      <c r="P171" s="162">
        <f>IF(RES_hhdet_fec!P171=0,0,RES_hhdet_fec!P171/0.086*1000000/RES_hhdet_num!P171)</f>
        <v>3764.2908158823807</v>
      </c>
      <c r="Q171" s="162">
        <f>IF(RES_hhdet_fec!Q171=0,0,RES_hhdet_fec!Q171/0.086*1000000/RES_hhdet_num!Q171)</f>
        <v>3690.0308772132498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3286.070973116447</v>
      </c>
      <c r="C172" s="160">
        <f>IF(RES_hhdet_fec!C172=0,0,RES_hhdet_fec!C172/0.086*1000000/RES_hhdet_num!C172)</f>
        <v>3231.6486529218637</v>
      </c>
      <c r="D172" s="160">
        <f>IF(RES_hhdet_fec!D172=0,0,RES_hhdet_fec!D172/0.086*1000000/RES_hhdet_num!D172)</f>
        <v>3219.5020201777406</v>
      </c>
      <c r="E172" s="160">
        <f>IF(RES_hhdet_fec!E172=0,0,RES_hhdet_fec!E172/0.086*1000000/RES_hhdet_num!E172)</f>
        <v>3124.0065965820977</v>
      </c>
      <c r="F172" s="160">
        <f>IF(RES_hhdet_fec!F172=0,0,RES_hhdet_fec!F172/0.086*1000000/RES_hhdet_num!F172)</f>
        <v>3118.9395233377272</v>
      </c>
      <c r="G172" s="160">
        <f>IF(RES_hhdet_fec!G172=0,0,RES_hhdet_fec!G172/0.086*1000000/RES_hhdet_num!G172)</f>
        <v>3161.6075673512378</v>
      </c>
      <c r="H172" s="160">
        <f>IF(RES_hhdet_fec!H172=0,0,RES_hhdet_fec!H172/0.086*1000000/RES_hhdet_num!H172)</f>
        <v>3192.6384936050458</v>
      </c>
      <c r="I172" s="160">
        <f>IF(RES_hhdet_fec!I172=0,0,RES_hhdet_fec!I172/0.086*1000000/RES_hhdet_num!I172)</f>
        <v>3112.9746973938063</v>
      </c>
      <c r="J172" s="160">
        <f>IF(RES_hhdet_fec!J172=0,0,RES_hhdet_fec!J172/0.086*1000000/RES_hhdet_num!J172)</f>
        <v>3176.5454153204864</v>
      </c>
      <c r="K172" s="160">
        <f>IF(RES_hhdet_fec!K172=0,0,RES_hhdet_fec!K172/0.086*1000000/RES_hhdet_num!K172)</f>
        <v>3359.0709091649323</v>
      </c>
      <c r="L172" s="160">
        <f>IF(RES_hhdet_fec!L172=0,0,RES_hhdet_fec!L172/0.086*1000000/RES_hhdet_num!L172)</f>
        <v>3498.981296744907</v>
      </c>
      <c r="M172" s="160">
        <f>IF(RES_hhdet_fec!M172=0,0,RES_hhdet_fec!M172/0.086*1000000/RES_hhdet_num!M172)</f>
        <v>3515.8943509144433</v>
      </c>
      <c r="N172" s="160">
        <f>IF(RES_hhdet_fec!N172=0,0,RES_hhdet_fec!N172/0.086*1000000/RES_hhdet_num!N172)</f>
        <v>3644.8165625774768</v>
      </c>
      <c r="O172" s="160">
        <f>IF(RES_hhdet_fec!O172=0,0,RES_hhdet_fec!O172/0.086*1000000/RES_hhdet_num!O172)</f>
        <v>3632.6770665806616</v>
      </c>
      <c r="P172" s="160">
        <f>IF(RES_hhdet_fec!P172=0,0,RES_hhdet_fec!P172/0.086*1000000/RES_hhdet_num!P172)</f>
        <v>3619.4945839822981</v>
      </c>
      <c r="Q172" s="160">
        <f>IF(RES_hhdet_fec!Q172=0,0,RES_hhdet_fec!Q172/0.086*1000000/RES_hhdet_num!Q172)</f>
        <v>3548.6343983523434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3047.6780230940653</v>
      </c>
      <c r="C173" s="156">
        <f>IF(RES_hhdet_fec!C173=0,0,RES_hhdet_fec!C173/0.086*1000000/RES_hhdet_num!C172)</f>
        <v>2994.6104921483598</v>
      </c>
      <c r="D173" s="156">
        <f>IF(RES_hhdet_fec!D173=0,0,RES_hhdet_fec!D173/0.086*1000000/RES_hhdet_num!D172)</f>
        <v>2982.6569855156845</v>
      </c>
      <c r="E173" s="156">
        <f>IF(RES_hhdet_fec!E173=0,0,RES_hhdet_fec!E173/0.086*1000000/RES_hhdet_num!E172)</f>
        <v>2887.2700571258101</v>
      </c>
      <c r="F173" s="156">
        <f>IF(RES_hhdet_fec!F173=0,0,RES_hhdet_fec!F173/0.086*1000000/RES_hhdet_num!F172)</f>
        <v>2882.4557532188705</v>
      </c>
      <c r="G173" s="156">
        <f>IF(RES_hhdet_fec!G173=0,0,RES_hhdet_fec!G173/0.086*1000000/RES_hhdet_num!G172)</f>
        <v>2925.0623098977485</v>
      </c>
      <c r="H173" s="156">
        <f>IF(RES_hhdet_fec!H173=0,0,RES_hhdet_fec!H173/0.086*1000000/RES_hhdet_num!H172)</f>
        <v>2956.4429425844451</v>
      </c>
      <c r="I173" s="156">
        <f>IF(RES_hhdet_fec!I173=0,0,RES_hhdet_fec!I173/0.086*1000000/RES_hhdet_num!I172)</f>
        <v>2878.9028935272527</v>
      </c>
      <c r="J173" s="156">
        <f>IF(RES_hhdet_fec!J173=0,0,RES_hhdet_fec!J173/0.086*1000000/RES_hhdet_num!J172)</f>
        <v>2940.0075257943258</v>
      </c>
      <c r="K173" s="156">
        <f>IF(RES_hhdet_fec!K173=0,0,RES_hhdet_fec!K173/0.086*1000000/RES_hhdet_num!K172)</f>
        <v>3123.3242966964126</v>
      </c>
      <c r="L173" s="156">
        <f>IF(RES_hhdet_fec!L173=0,0,RES_hhdet_fec!L173/0.086*1000000/RES_hhdet_num!L172)</f>
        <v>3264.6118564274657</v>
      </c>
      <c r="M173" s="156">
        <f>IF(RES_hhdet_fec!M173=0,0,RES_hhdet_fec!M173/0.086*1000000/RES_hhdet_num!M172)</f>
        <v>3282.3773130901245</v>
      </c>
      <c r="N173" s="156">
        <f>IF(RES_hhdet_fec!N173=0,0,RES_hhdet_fec!N173/0.086*1000000/RES_hhdet_num!N172)</f>
        <v>3412.056113603217</v>
      </c>
      <c r="O173" s="156">
        <f>IF(RES_hhdet_fec!O173=0,0,RES_hhdet_fec!O173/0.086*1000000/RES_hhdet_num!O172)</f>
        <v>3400.0854685654922</v>
      </c>
      <c r="P173" s="156">
        <f>IF(RES_hhdet_fec!P173=0,0,RES_hhdet_fec!P173/0.086*1000000/RES_hhdet_num!P172)</f>
        <v>3387.8617342940988</v>
      </c>
      <c r="Q173" s="156">
        <f>IF(RES_hhdet_fec!Q173=0,0,RES_hhdet_fec!Q173/0.086*1000000/RES_hhdet_num!Q172)</f>
        <v>3321.0277894918713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238.39295002238177</v>
      </c>
      <c r="C174" s="57">
        <f>IF(RES_hhdet_fec!C174=0,0,RES_hhdet_fec!C174/0.086*1000000/RES_hhdet_num!C172)</f>
        <v>237.03816077350291</v>
      </c>
      <c r="D174" s="57">
        <f>IF(RES_hhdet_fec!D174=0,0,RES_hhdet_fec!D174/0.086*1000000/RES_hhdet_num!D172)</f>
        <v>236.84503466205544</v>
      </c>
      <c r="E174" s="57">
        <f>IF(RES_hhdet_fec!E174=0,0,RES_hhdet_fec!E174/0.086*1000000/RES_hhdet_num!E172)</f>
        <v>236.7365394562872</v>
      </c>
      <c r="F174" s="57">
        <f>IF(RES_hhdet_fec!F174=0,0,RES_hhdet_fec!F174/0.086*1000000/RES_hhdet_num!F172)</f>
        <v>236.48377011885677</v>
      </c>
      <c r="G174" s="57">
        <f>IF(RES_hhdet_fec!G174=0,0,RES_hhdet_fec!G174/0.086*1000000/RES_hhdet_num!G172)</f>
        <v>236.54525745348855</v>
      </c>
      <c r="H174" s="57">
        <f>IF(RES_hhdet_fec!H174=0,0,RES_hhdet_fec!H174/0.086*1000000/RES_hhdet_num!H172)</f>
        <v>236.1955510206009</v>
      </c>
      <c r="I174" s="57">
        <f>IF(RES_hhdet_fec!I174=0,0,RES_hhdet_fec!I174/0.086*1000000/RES_hhdet_num!I172)</f>
        <v>234.07180386655406</v>
      </c>
      <c r="J174" s="57">
        <f>IF(RES_hhdet_fec!J174=0,0,RES_hhdet_fec!J174/0.086*1000000/RES_hhdet_num!J172)</f>
        <v>236.53788952616148</v>
      </c>
      <c r="K174" s="57">
        <f>IF(RES_hhdet_fec!K174=0,0,RES_hhdet_fec!K174/0.086*1000000/RES_hhdet_num!K172)</f>
        <v>235.74661246852045</v>
      </c>
      <c r="L174" s="57">
        <f>IF(RES_hhdet_fec!L174=0,0,RES_hhdet_fec!L174/0.086*1000000/RES_hhdet_num!L172)</f>
        <v>234.36944031744133</v>
      </c>
      <c r="M174" s="57">
        <f>IF(RES_hhdet_fec!M174=0,0,RES_hhdet_fec!M174/0.086*1000000/RES_hhdet_num!M172)</f>
        <v>233.51703782431966</v>
      </c>
      <c r="N174" s="57">
        <f>IF(RES_hhdet_fec!N174=0,0,RES_hhdet_fec!N174/0.086*1000000/RES_hhdet_num!N172)</f>
        <v>232.76044897426013</v>
      </c>
      <c r="O174" s="57">
        <f>IF(RES_hhdet_fec!O174=0,0,RES_hhdet_fec!O174/0.086*1000000/RES_hhdet_num!O172)</f>
        <v>232.59159801516896</v>
      </c>
      <c r="P174" s="57">
        <f>IF(RES_hhdet_fec!P174=0,0,RES_hhdet_fec!P174/0.086*1000000/RES_hhdet_num!P172)</f>
        <v>231.63284968819875</v>
      </c>
      <c r="Q174" s="57">
        <f>IF(RES_hhdet_fec!Q174=0,0,RES_hhdet_fec!Q174/0.086*1000000/RES_hhdet_num!Q172)</f>
        <v>227.60660886047171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876.63768770859588</v>
      </c>
      <c r="C175" s="157">
        <f>IF(RES_hhdet_fec!C175=0,0,RES_hhdet_fec!C175/0.086*1000000/RES_hhdet_num!C$161)</f>
        <v>870.28749554686317</v>
      </c>
      <c r="D175" s="157">
        <f>IF(RES_hhdet_fec!D175=0,0,RES_hhdet_fec!D175/0.086*1000000/RES_hhdet_num!D$161)</f>
        <v>872.265171040528</v>
      </c>
      <c r="E175" s="157">
        <f>IF(RES_hhdet_fec!E175=0,0,RES_hhdet_fec!E175/0.086*1000000/RES_hhdet_num!E$161)</f>
        <v>876.20931344079145</v>
      </c>
      <c r="F175" s="157">
        <f>IF(RES_hhdet_fec!F175=0,0,RES_hhdet_fec!F175/0.086*1000000/RES_hhdet_num!F$161)</f>
        <v>875.77224325773466</v>
      </c>
      <c r="G175" s="157">
        <f>IF(RES_hhdet_fec!G175=0,0,RES_hhdet_fec!G175/0.086*1000000/RES_hhdet_num!G$161)</f>
        <v>894.86359977015093</v>
      </c>
      <c r="H175" s="157">
        <f>IF(RES_hhdet_fec!H175=0,0,RES_hhdet_fec!H175/0.086*1000000/RES_hhdet_num!H$161)</f>
        <v>908.56303741053136</v>
      </c>
      <c r="I175" s="157">
        <f>IF(RES_hhdet_fec!I175=0,0,RES_hhdet_fec!I175/0.086*1000000/RES_hhdet_num!I$161)</f>
        <v>907.15417765271786</v>
      </c>
      <c r="J175" s="157">
        <f>IF(RES_hhdet_fec!J175=0,0,RES_hhdet_fec!J175/0.086*1000000/RES_hhdet_num!J$161)</f>
        <v>927.08393471724935</v>
      </c>
      <c r="K175" s="157">
        <f>IF(RES_hhdet_fec!K175=0,0,RES_hhdet_fec!K175/0.086*1000000/RES_hhdet_num!K$161)</f>
        <v>992.55686736964731</v>
      </c>
      <c r="L175" s="157">
        <f>IF(RES_hhdet_fec!L175=0,0,RES_hhdet_fec!L175/0.086*1000000/RES_hhdet_num!L$161)</f>
        <v>1049.4724286753221</v>
      </c>
      <c r="M175" s="157">
        <f>IF(RES_hhdet_fec!M175=0,0,RES_hhdet_fec!M175/0.086*1000000/RES_hhdet_num!M$161)</f>
        <v>1059.5318636441059</v>
      </c>
      <c r="N175" s="157">
        <f>IF(RES_hhdet_fec!N175=0,0,RES_hhdet_fec!N175/0.086*1000000/RES_hhdet_num!N$161)</f>
        <v>1113.6041491491269</v>
      </c>
      <c r="O175" s="157">
        <f>IF(RES_hhdet_fec!O175=0,0,RES_hhdet_fec!O175/0.086*1000000/RES_hhdet_num!O$161)</f>
        <v>1109.0877273422095</v>
      </c>
      <c r="P175" s="157">
        <f>IF(RES_hhdet_fec!P175=0,0,RES_hhdet_fec!P175/0.086*1000000/RES_hhdet_num!P$161)</f>
        <v>1104.3320568199331</v>
      </c>
      <c r="Q175" s="157">
        <f>IF(RES_hhdet_fec!Q175=0,0,RES_hhdet_fec!Q175/0.086*1000000/RES_hhdet_num!Q$161)</f>
        <v>1093.2043229457793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1574.7353390212108</v>
      </c>
      <c r="C176" s="156">
        <f>IF(RES_hhdet_fec!C176=0,0,RES_hhdet_fec!C176/0.086*1000000/RES_hhdet_num!C176)</f>
        <v>1573.9335383702789</v>
      </c>
      <c r="D176" s="156">
        <f>IF(RES_hhdet_fec!D176=0,0,RES_hhdet_fec!D176/0.086*1000000/RES_hhdet_num!D176)</f>
        <v>1556.4955895228368</v>
      </c>
      <c r="E176" s="156">
        <f>IF(RES_hhdet_fec!E176=0,0,RES_hhdet_fec!E176/0.086*1000000/RES_hhdet_num!E176)</f>
        <v>1773.4681811587343</v>
      </c>
      <c r="F176" s="156">
        <f>IF(RES_hhdet_fec!F176=0,0,RES_hhdet_fec!F176/0.086*1000000/RES_hhdet_num!F176)</f>
        <v>1354.6579781329276</v>
      </c>
      <c r="G176" s="156">
        <f>IF(RES_hhdet_fec!G176=0,0,RES_hhdet_fec!G176/0.086*1000000/RES_hhdet_num!G176)</f>
        <v>1557.4289573290957</v>
      </c>
      <c r="H176" s="156">
        <f>IF(RES_hhdet_fec!H176=0,0,RES_hhdet_fec!H176/0.086*1000000/RES_hhdet_num!H176)</f>
        <v>1560.8709580743853</v>
      </c>
      <c r="I176" s="156">
        <f>IF(RES_hhdet_fec!I176=0,0,RES_hhdet_fec!I176/0.086*1000000/RES_hhdet_num!I176)</f>
        <v>1555.8775472641462</v>
      </c>
      <c r="J176" s="156">
        <f>IF(RES_hhdet_fec!J176=0,0,RES_hhdet_fec!J176/0.086*1000000/RES_hhdet_num!J176)</f>
        <v>1550.9758692354674</v>
      </c>
      <c r="K176" s="156">
        <f>IF(RES_hhdet_fec!K176=0,0,RES_hhdet_fec!K176/0.086*1000000/RES_hhdet_num!K176)</f>
        <v>1543.2417542900532</v>
      </c>
      <c r="L176" s="156">
        <f>IF(RES_hhdet_fec!L176=0,0,RES_hhdet_fec!L176/0.086*1000000/RES_hhdet_num!L176)</f>
        <v>1537.5891529620865</v>
      </c>
      <c r="M176" s="156">
        <f>IF(RES_hhdet_fec!M176=0,0,RES_hhdet_fec!M176/0.086*1000000/RES_hhdet_num!M176)</f>
        <v>1516.9091499507456</v>
      </c>
      <c r="N176" s="156">
        <f>IF(RES_hhdet_fec!N176=0,0,RES_hhdet_fec!N176/0.086*1000000/RES_hhdet_num!N176)</f>
        <v>1507.3338464794529</v>
      </c>
      <c r="O176" s="156">
        <f>IF(RES_hhdet_fec!O176=0,0,RES_hhdet_fec!O176/0.086*1000000/RES_hhdet_num!O176)</f>
        <v>1501.248842004652</v>
      </c>
      <c r="P176" s="156">
        <f>IF(RES_hhdet_fec!P176=0,0,RES_hhdet_fec!P176/0.086*1000000/RES_hhdet_num!P176)</f>
        <v>1500.8940847009583</v>
      </c>
      <c r="Q176" s="156">
        <f>IF(RES_hhdet_fec!Q176=0,0,RES_hhdet_fec!Q176/0.086*1000000/RES_hhdet_num!Q176)</f>
        <v>1472.3565283591261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872.17258837082477</v>
      </c>
      <c r="C177" s="57">
        <f>IF(RES_hhdet_fec!C177=0,0,RES_hhdet_fec!C177/0.086*1000000/RES_hhdet_num!C177)</f>
        <v>861.08662882662259</v>
      </c>
      <c r="D177" s="57">
        <f>IF(RES_hhdet_fec!D177=0,0,RES_hhdet_fec!D177/0.086*1000000/RES_hhdet_num!D177)</f>
        <v>863.44924827680484</v>
      </c>
      <c r="E177" s="57">
        <f>IF(RES_hhdet_fec!E177=0,0,RES_hhdet_fec!E177/0.086*1000000/RES_hhdet_num!E177)</f>
        <v>863.53956453514445</v>
      </c>
      <c r="F177" s="57">
        <f>IF(RES_hhdet_fec!F177=0,0,RES_hhdet_fec!F177/0.086*1000000/RES_hhdet_num!F177)</f>
        <v>869.04334371199252</v>
      </c>
      <c r="G177" s="57">
        <f>IF(RES_hhdet_fec!G177=0,0,RES_hhdet_fec!G177/0.086*1000000/RES_hhdet_num!G177)</f>
        <v>884.58370901688579</v>
      </c>
      <c r="H177" s="57">
        <f>IF(RES_hhdet_fec!H177=0,0,RES_hhdet_fec!H177/0.086*1000000/RES_hhdet_num!H177)</f>
        <v>905.20161525387812</v>
      </c>
      <c r="I177" s="57">
        <f>IF(RES_hhdet_fec!I177=0,0,RES_hhdet_fec!I177/0.086*1000000/RES_hhdet_num!I177)</f>
        <v>901.67236744179991</v>
      </c>
      <c r="J177" s="57">
        <f>IF(RES_hhdet_fec!J177=0,0,RES_hhdet_fec!J177/0.086*1000000/RES_hhdet_num!J177)</f>
        <v>918.04974488290793</v>
      </c>
      <c r="K177" s="57">
        <f>IF(RES_hhdet_fec!K177=0,0,RES_hhdet_fec!K177/0.086*1000000/RES_hhdet_num!K177)</f>
        <v>982.84815953916063</v>
      </c>
      <c r="L177" s="57">
        <f>IF(RES_hhdet_fec!L177=0,0,RES_hhdet_fec!L177/0.086*1000000/RES_hhdet_num!L177)</f>
        <v>1044.0634312799223</v>
      </c>
      <c r="M177" s="57">
        <f>IF(RES_hhdet_fec!M177=0,0,RES_hhdet_fec!M177/0.086*1000000/RES_hhdet_num!M177)</f>
        <v>1055.4292358468633</v>
      </c>
      <c r="N177" s="57">
        <f>IF(RES_hhdet_fec!N177=0,0,RES_hhdet_fec!N177/0.086*1000000/RES_hhdet_num!N177)</f>
        <v>1110.8790126087608</v>
      </c>
      <c r="O177" s="57">
        <f>IF(RES_hhdet_fec!O177=0,0,RES_hhdet_fec!O177/0.086*1000000/RES_hhdet_num!O177)</f>
        <v>1104.8538151842099</v>
      </c>
      <c r="P177" s="57">
        <f>IF(RES_hhdet_fec!P177=0,0,RES_hhdet_fec!P177/0.086*1000000/RES_hhdet_num!P177)</f>
        <v>1100.0217375041871</v>
      </c>
      <c r="Q177" s="57">
        <f>IF(RES_hhdet_fec!Q177=0,0,RES_hhdet_fec!Q177/0.086*1000000/RES_hhdet_num!Q177)</f>
        <v>1087.5855746759617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15655.553665497413</v>
      </c>
      <c r="C3" s="168">
        <f t="shared" ref="C3:Q3" si="0">SUM(C4,C7,C9,C19)</f>
        <v>17269.544897087231</v>
      </c>
      <c r="D3" s="168">
        <f t="shared" si="0"/>
        <v>17099.042596442672</v>
      </c>
      <c r="E3" s="168">
        <f t="shared" si="0"/>
        <v>17642.392542403988</v>
      </c>
      <c r="F3" s="168">
        <f t="shared" si="0"/>
        <v>16642.646242447852</v>
      </c>
      <c r="G3" s="168">
        <f t="shared" si="0"/>
        <v>16506.900166195366</v>
      </c>
      <c r="H3" s="168">
        <f t="shared" si="0"/>
        <v>16713.399478634736</v>
      </c>
      <c r="I3" s="168">
        <f t="shared" si="0"/>
        <v>16692.502464167635</v>
      </c>
      <c r="J3" s="168">
        <f t="shared" si="0"/>
        <v>16355.419374884515</v>
      </c>
      <c r="K3" s="168">
        <f t="shared" si="0"/>
        <v>17244.200099414898</v>
      </c>
      <c r="L3" s="168">
        <f t="shared" si="0"/>
        <v>19300.079797301096</v>
      </c>
      <c r="M3" s="168">
        <f t="shared" si="0"/>
        <v>16877.326117296532</v>
      </c>
      <c r="N3" s="168">
        <f t="shared" si="0"/>
        <v>18530.898267362474</v>
      </c>
      <c r="O3" s="168">
        <f t="shared" si="0"/>
        <v>17638.373448836075</v>
      </c>
      <c r="P3" s="168">
        <f t="shared" si="0"/>
        <v>17655.043141775441</v>
      </c>
      <c r="Q3" s="168">
        <f t="shared" si="0"/>
        <v>17211.547664822221</v>
      </c>
    </row>
    <row r="4" spans="1:17" ht="12.95" customHeight="1" x14ac:dyDescent="0.25">
      <c r="A4" s="158" t="s">
        <v>65</v>
      </c>
      <c r="B4" s="157">
        <f t="shared" ref="B4:Q4" si="1">SUM(B5:B6)</f>
        <v>12428.072694770095</v>
      </c>
      <c r="C4" s="157">
        <f t="shared" si="1"/>
        <v>14081.442779202451</v>
      </c>
      <c r="D4" s="157">
        <f t="shared" si="1"/>
        <v>13904.842931343495</v>
      </c>
      <c r="E4" s="157">
        <f t="shared" si="1"/>
        <v>14512.132739164344</v>
      </c>
      <c r="F4" s="157">
        <f t="shared" si="1"/>
        <v>13487.235867149395</v>
      </c>
      <c r="G4" s="157">
        <f t="shared" si="1"/>
        <v>13278.401512069338</v>
      </c>
      <c r="H4" s="157">
        <f t="shared" si="1"/>
        <v>13414.039793433069</v>
      </c>
      <c r="I4" s="157">
        <f t="shared" si="1"/>
        <v>13439.17457774813</v>
      </c>
      <c r="J4" s="157">
        <f t="shared" si="1"/>
        <v>12996.5082727793</v>
      </c>
      <c r="K4" s="157">
        <f t="shared" si="1"/>
        <v>13666.501031036145</v>
      </c>
      <c r="L4" s="157">
        <f t="shared" si="1"/>
        <v>15535.996504744708</v>
      </c>
      <c r="M4" s="157">
        <f t="shared" si="1"/>
        <v>13075.414590909271</v>
      </c>
      <c r="N4" s="157">
        <f t="shared" si="1"/>
        <v>14542.101001005482</v>
      </c>
      <c r="O4" s="157">
        <f t="shared" si="1"/>
        <v>13627.046996603774</v>
      </c>
      <c r="P4" s="157">
        <f t="shared" si="1"/>
        <v>13621.2645869116</v>
      </c>
      <c r="Q4" s="157">
        <f t="shared" si="1"/>
        <v>13232.722890632138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12284.897390539156</v>
      </c>
      <c r="C5" s="156">
        <f>IF(RES_hhdet_tes!C5=0,0,RES_hhdet_tes!C5/0.086*1000000/RES_hhdet_num!C$3)</f>
        <v>13973.224703311727</v>
      </c>
      <c r="D5" s="156">
        <f>IF(RES_hhdet_tes!D5=0,0,RES_hhdet_tes!D5/0.086*1000000/RES_hhdet_num!D$3)</f>
        <v>13796.068908943564</v>
      </c>
      <c r="E5" s="156">
        <f>IF(RES_hhdet_tes!E5=0,0,RES_hhdet_tes!E5/0.086*1000000/RES_hhdet_num!E$3)</f>
        <v>14400.455447037835</v>
      </c>
      <c r="F5" s="156">
        <f>IF(RES_hhdet_tes!F5=0,0,RES_hhdet_tes!F5/0.086*1000000/RES_hhdet_num!F$3)</f>
        <v>13380.217198506136</v>
      </c>
      <c r="G5" s="156">
        <f>IF(RES_hhdet_tes!G5=0,0,RES_hhdet_tes!G5/0.086*1000000/RES_hhdet_num!G$3)</f>
        <v>13153.636060904684</v>
      </c>
      <c r="H5" s="156">
        <f>IF(RES_hhdet_tes!H5=0,0,RES_hhdet_tes!H5/0.086*1000000/RES_hhdet_num!H$3)</f>
        <v>13286.358439975911</v>
      </c>
      <c r="I5" s="156">
        <f>IF(RES_hhdet_tes!I5=0,0,RES_hhdet_tes!I5/0.086*1000000/RES_hhdet_num!I$3)</f>
        <v>13348.815661943161</v>
      </c>
      <c r="J5" s="156">
        <f>IF(RES_hhdet_tes!J5=0,0,RES_hhdet_tes!J5/0.086*1000000/RES_hhdet_num!J$3)</f>
        <v>12905.288508357788</v>
      </c>
      <c r="K5" s="156">
        <f>IF(RES_hhdet_tes!K5=0,0,RES_hhdet_tes!K5/0.086*1000000/RES_hhdet_num!K$3)</f>
        <v>13511.460045690921</v>
      </c>
      <c r="L5" s="156">
        <f>IF(RES_hhdet_tes!L5=0,0,RES_hhdet_tes!L5/0.086*1000000/RES_hhdet_num!L$3)</f>
        <v>15345.976994075001</v>
      </c>
      <c r="M5" s="156">
        <f>IF(RES_hhdet_tes!M5=0,0,RES_hhdet_tes!M5/0.086*1000000/RES_hhdet_num!M$3)</f>
        <v>12883.132688158843</v>
      </c>
      <c r="N5" s="156">
        <f>IF(RES_hhdet_tes!N5=0,0,RES_hhdet_tes!N5/0.086*1000000/RES_hhdet_num!N$3)</f>
        <v>14315.758986706312</v>
      </c>
      <c r="O5" s="156">
        <f>IF(RES_hhdet_tes!O5=0,0,RES_hhdet_tes!O5/0.086*1000000/RES_hhdet_num!O$3)</f>
        <v>13426.789068804284</v>
      </c>
      <c r="P5" s="156">
        <f>IF(RES_hhdet_tes!P5=0,0,RES_hhdet_tes!P5/0.086*1000000/RES_hhdet_num!P$3)</f>
        <v>13441.569602511137</v>
      </c>
      <c r="Q5" s="156">
        <f>IF(RES_hhdet_tes!Q5=0,0,RES_hhdet_tes!Q5/0.086*1000000/RES_hhdet_num!Q$3)</f>
        <v>13033.947356258759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143.17530423093964</v>
      </c>
      <c r="C6" s="156">
        <f>IF(RES_hhdet_tes!C6=0,0,RES_hhdet_tes!C6/0.086*1000000/RES_hhdet_num!C$3)</f>
        <v>108.21807589072326</v>
      </c>
      <c r="D6" s="156">
        <f>IF(RES_hhdet_tes!D6=0,0,RES_hhdet_tes!D6/0.086*1000000/RES_hhdet_num!D$3)</f>
        <v>108.77402239993182</v>
      </c>
      <c r="E6" s="156">
        <f>IF(RES_hhdet_tes!E6=0,0,RES_hhdet_tes!E6/0.086*1000000/RES_hhdet_num!E$3)</f>
        <v>111.67729212650947</v>
      </c>
      <c r="F6" s="156">
        <f>IF(RES_hhdet_tes!F6=0,0,RES_hhdet_tes!F6/0.086*1000000/RES_hhdet_num!F$3)</f>
        <v>107.01866864325856</v>
      </c>
      <c r="G6" s="156">
        <f>IF(RES_hhdet_tes!G6=0,0,RES_hhdet_tes!G6/0.086*1000000/RES_hhdet_num!G$3)</f>
        <v>124.76545116465383</v>
      </c>
      <c r="H6" s="156">
        <f>IF(RES_hhdet_tes!H6=0,0,RES_hhdet_tes!H6/0.086*1000000/RES_hhdet_num!H$3)</f>
        <v>127.68135345715744</v>
      </c>
      <c r="I6" s="156">
        <f>IF(RES_hhdet_tes!I6=0,0,RES_hhdet_tes!I6/0.086*1000000/RES_hhdet_num!I$3)</f>
        <v>90.358915804968959</v>
      </c>
      <c r="J6" s="156">
        <f>IF(RES_hhdet_tes!J6=0,0,RES_hhdet_tes!J6/0.086*1000000/RES_hhdet_num!J$3)</f>
        <v>91.219764421511499</v>
      </c>
      <c r="K6" s="156">
        <f>IF(RES_hhdet_tes!K6=0,0,RES_hhdet_tes!K6/0.086*1000000/RES_hhdet_num!K$3)</f>
        <v>155.04098534522464</v>
      </c>
      <c r="L6" s="156">
        <f>IF(RES_hhdet_tes!L6=0,0,RES_hhdet_tes!L6/0.086*1000000/RES_hhdet_num!L$3)</f>
        <v>190.01951066970571</v>
      </c>
      <c r="M6" s="156">
        <f>IF(RES_hhdet_tes!M6=0,0,RES_hhdet_tes!M6/0.086*1000000/RES_hhdet_num!M$3)</f>
        <v>192.28190275042775</v>
      </c>
      <c r="N6" s="156">
        <f>IF(RES_hhdet_tes!N6=0,0,RES_hhdet_tes!N6/0.086*1000000/RES_hhdet_num!N$3)</f>
        <v>226.34201429916936</v>
      </c>
      <c r="O6" s="156">
        <f>IF(RES_hhdet_tes!O6=0,0,RES_hhdet_tes!O6/0.086*1000000/RES_hhdet_num!O$3)</f>
        <v>200.25792779948995</v>
      </c>
      <c r="P6" s="156">
        <f>IF(RES_hhdet_tes!P6=0,0,RES_hhdet_tes!P6/0.086*1000000/RES_hhdet_num!P$3)</f>
        <v>179.69498440046223</v>
      </c>
      <c r="Q6" s="156">
        <f>IF(RES_hhdet_tes!Q6=0,0,RES_hhdet_tes!Q6/0.086*1000000/RES_hhdet_num!Q$3)</f>
        <v>198.77553437337932</v>
      </c>
    </row>
    <row r="7" spans="1:17" ht="12.95" customHeight="1" x14ac:dyDescent="0.25">
      <c r="A7" s="158" t="s">
        <v>112</v>
      </c>
      <c r="B7" s="157">
        <f t="shared" ref="B7:Q7" si="2">B8</f>
        <v>27.509500072212155</v>
      </c>
      <c r="C7" s="157">
        <f t="shared" si="2"/>
        <v>28.99228983412797</v>
      </c>
      <c r="D7" s="157">
        <f t="shared" si="2"/>
        <v>29.667996271495326</v>
      </c>
      <c r="E7" s="157">
        <f t="shared" si="2"/>
        <v>29.77505540937338</v>
      </c>
      <c r="F7" s="157">
        <f t="shared" si="2"/>
        <v>29.649263670214928</v>
      </c>
      <c r="G7" s="157">
        <f t="shared" si="2"/>
        <v>29.992522484216774</v>
      </c>
      <c r="H7" s="157">
        <f t="shared" si="2"/>
        <v>32.701258489516547</v>
      </c>
      <c r="I7" s="157">
        <f t="shared" si="2"/>
        <v>36.196920307633448</v>
      </c>
      <c r="J7" s="157">
        <f t="shared" si="2"/>
        <v>40.392681749198289</v>
      </c>
      <c r="K7" s="157">
        <f t="shared" si="2"/>
        <v>41.621777765329057</v>
      </c>
      <c r="L7" s="157">
        <f t="shared" si="2"/>
        <v>46.35878468845786</v>
      </c>
      <c r="M7" s="157">
        <f t="shared" si="2"/>
        <v>51.95942717184213</v>
      </c>
      <c r="N7" s="157">
        <f t="shared" si="2"/>
        <v>53.903564624916953</v>
      </c>
      <c r="O7" s="157">
        <f t="shared" si="2"/>
        <v>57.838550953822114</v>
      </c>
      <c r="P7" s="157">
        <f t="shared" si="2"/>
        <v>56.902436827328941</v>
      </c>
      <c r="Q7" s="157">
        <f t="shared" si="2"/>
        <v>56.968453754339244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27.509500072212155</v>
      </c>
      <c r="C8" s="156">
        <f>IF(RES_hhdet_tes!C8=0,0,RES_hhdet_tes!C8/0.086*1000000/RES_hhdet_num!C$3)</f>
        <v>28.99228983412797</v>
      </c>
      <c r="D8" s="156">
        <f>IF(RES_hhdet_tes!D8=0,0,RES_hhdet_tes!D8/0.086*1000000/RES_hhdet_num!D$3)</f>
        <v>29.667996271495326</v>
      </c>
      <c r="E8" s="156">
        <f>IF(RES_hhdet_tes!E8=0,0,RES_hhdet_tes!E8/0.086*1000000/RES_hhdet_num!E$3)</f>
        <v>29.77505540937338</v>
      </c>
      <c r="F8" s="156">
        <f>IF(RES_hhdet_tes!F8=0,0,RES_hhdet_tes!F8/0.086*1000000/RES_hhdet_num!F$3)</f>
        <v>29.649263670214928</v>
      </c>
      <c r="G8" s="156">
        <f>IF(RES_hhdet_tes!G8=0,0,RES_hhdet_tes!G8/0.086*1000000/RES_hhdet_num!G$3)</f>
        <v>29.992522484216774</v>
      </c>
      <c r="H8" s="156">
        <f>IF(RES_hhdet_tes!H8=0,0,RES_hhdet_tes!H8/0.086*1000000/RES_hhdet_num!H$3)</f>
        <v>32.701258489516547</v>
      </c>
      <c r="I8" s="156">
        <f>IF(RES_hhdet_tes!I8=0,0,RES_hhdet_tes!I8/0.086*1000000/RES_hhdet_num!I$3)</f>
        <v>36.196920307633448</v>
      </c>
      <c r="J8" s="156">
        <f>IF(RES_hhdet_tes!J8=0,0,RES_hhdet_tes!J8/0.086*1000000/RES_hhdet_num!J$3)</f>
        <v>40.392681749198289</v>
      </c>
      <c r="K8" s="156">
        <f>IF(RES_hhdet_tes!K8=0,0,RES_hhdet_tes!K8/0.086*1000000/RES_hhdet_num!K$3)</f>
        <v>41.621777765329057</v>
      </c>
      <c r="L8" s="156">
        <f>IF(RES_hhdet_tes!L8=0,0,RES_hhdet_tes!L8/0.086*1000000/RES_hhdet_num!L$3)</f>
        <v>46.35878468845786</v>
      </c>
      <c r="M8" s="156">
        <f>IF(RES_hhdet_tes!M8=0,0,RES_hhdet_tes!M8/0.086*1000000/RES_hhdet_num!M$3)</f>
        <v>51.95942717184213</v>
      </c>
      <c r="N8" s="156">
        <f>IF(RES_hhdet_tes!N8=0,0,RES_hhdet_tes!N8/0.086*1000000/RES_hhdet_num!N$3)</f>
        <v>53.903564624916953</v>
      </c>
      <c r="O8" s="156">
        <f>IF(RES_hhdet_tes!O8=0,0,RES_hhdet_tes!O8/0.086*1000000/RES_hhdet_num!O$3)</f>
        <v>57.838550953822114</v>
      </c>
      <c r="P8" s="156">
        <f>IF(RES_hhdet_tes!P8=0,0,RES_hhdet_tes!P8/0.086*1000000/RES_hhdet_num!P$3)</f>
        <v>56.902436827328941</v>
      </c>
      <c r="Q8" s="156">
        <f>IF(RES_hhdet_tes!Q8=0,0,RES_hhdet_tes!Q8/0.086*1000000/RES_hhdet_num!Q$3)</f>
        <v>56.968453754339244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2494.3415223743546</v>
      </c>
      <c r="C9" s="157">
        <f>IF(RES_hhdet_tes!C9=0,0,RES_hhdet_tes!C9/0.086*1000000/RES_hhdet_num!C$3)</f>
        <v>2459.4864202111426</v>
      </c>
      <c r="D9" s="157">
        <f>IF(RES_hhdet_tes!D9=0,0,RES_hhdet_tes!D9/0.086*1000000/RES_hhdet_num!D$3)</f>
        <v>2459.8857045058808</v>
      </c>
      <c r="E9" s="157">
        <f>IF(RES_hhdet_tes!E9=0,0,RES_hhdet_tes!E9/0.086*1000000/RES_hhdet_num!E$3)</f>
        <v>2391.1537646010333</v>
      </c>
      <c r="F9" s="157">
        <f>IF(RES_hhdet_tes!F9=0,0,RES_hhdet_tes!F9/0.086*1000000/RES_hhdet_num!F$3)</f>
        <v>2410.553452472559</v>
      </c>
      <c r="G9" s="157">
        <f>IF(RES_hhdet_tes!G9=0,0,RES_hhdet_tes!G9/0.086*1000000/RES_hhdet_num!G$3)</f>
        <v>2464.9496776502356</v>
      </c>
      <c r="H9" s="157">
        <f>IF(RES_hhdet_tes!H9=0,0,RES_hhdet_tes!H9/0.086*1000000/RES_hhdet_num!H$3)</f>
        <v>2510.920330960399</v>
      </c>
      <c r="I9" s="157">
        <f>IF(RES_hhdet_tes!I9=0,0,RES_hhdet_tes!I9/0.086*1000000/RES_hhdet_num!I$3)</f>
        <v>2459.507630164012</v>
      </c>
      <c r="J9" s="157">
        <f>IF(RES_hhdet_tes!J9=0,0,RES_hhdet_tes!J9/0.086*1000000/RES_hhdet_num!J$3)</f>
        <v>2542.1842007287764</v>
      </c>
      <c r="K9" s="157">
        <f>IF(RES_hhdet_tes!K9=0,0,RES_hhdet_tes!K9/0.086*1000000/RES_hhdet_num!K$3)</f>
        <v>2704.0418080831078</v>
      </c>
      <c r="L9" s="157">
        <f>IF(RES_hhdet_tes!L9=0,0,RES_hhdet_tes!L9/0.086*1000000/RES_hhdet_num!L$3)</f>
        <v>2830.843087080646</v>
      </c>
      <c r="M9" s="157">
        <f>IF(RES_hhdet_tes!M9=0,0,RES_hhdet_tes!M9/0.086*1000000/RES_hhdet_num!M$3)</f>
        <v>2850.9627330153089</v>
      </c>
      <c r="N9" s="157">
        <f>IF(RES_hhdet_tes!N9=0,0,RES_hhdet_tes!N9/0.086*1000000/RES_hhdet_num!N$3)</f>
        <v>2986.1696168910421</v>
      </c>
      <c r="O9" s="157">
        <f>IF(RES_hhdet_tes!O9=0,0,RES_hhdet_tes!O9/0.086*1000000/RES_hhdet_num!O$3)</f>
        <v>3008.0291670528718</v>
      </c>
      <c r="P9" s="157">
        <f>IF(RES_hhdet_tes!P9=0,0,RES_hhdet_tes!P9/0.086*1000000/RES_hhdet_num!P$3)</f>
        <v>3032.6828393751821</v>
      </c>
      <c r="Q9" s="157">
        <f>IF(RES_hhdet_tes!Q9=0,0,RES_hhdet_tes!Q9/0.086*1000000/RES_hhdet_num!Q$3)</f>
        <v>2986.9126863411361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2383.5268928507289</v>
      </c>
      <c r="C11" s="132">
        <f>IF(RES_hhdet_tes!C11=0,0,RES_hhdet_tes!C11/0.086*1000000/RES_hhdet_num!C11)</f>
        <v>2360.0514333698479</v>
      </c>
      <c r="D11" s="132">
        <f>IF(RES_hhdet_tes!D11=0,0,RES_hhdet_tes!D11/0.086*1000000/RES_hhdet_num!D11)</f>
        <v>2349.8976914129216</v>
      </c>
      <c r="E11" s="132">
        <f>IF(RES_hhdet_tes!E11=0,0,RES_hhdet_tes!E11/0.086*1000000/RES_hhdet_num!E11)</f>
        <v>2338.0650473588084</v>
      </c>
      <c r="F11" s="132">
        <f>IF(RES_hhdet_tes!F11=0,0,RES_hhdet_tes!F11/0.086*1000000/RES_hhdet_num!F11)</f>
        <v>2350.0701051553742</v>
      </c>
      <c r="G11" s="132">
        <f>IF(RES_hhdet_tes!G11=0,0,RES_hhdet_tes!G11/0.086*1000000/RES_hhdet_num!G11)</f>
        <v>2361.8547558977048</v>
      </c>
      <c r="H11" s="132">
        <f>IF(RES_hhdet_tes!H11=0,0,RES_hhdet_tes!H11/0.086*1000000/RES_hhdet_num!H11)</f>
        <v>2371.8352794979801</v>
      </c>
      <c r="I11" s="132">
        <f>IF(RES_hhdet_tes!I11=0,0,RES_hhdet_tes!I11/0.086*1000000/RES_hhdet_num!I11)</f>
        <v>2385.0762412061758</v>
      </c>
      <c r="J11" s="132">
        <f>IF(RES_hhdet_tes!J11=0,0,RES_hhdet_tes!J11/0.086*1000000/RES_hhdet_num!J11)</f>
        <v>2412.2805697614172</v>
      </c>
      <c r="K11" s="132">
        <f>IF(RES_hhdet_tes!K11=0,0,RES_hhdet_tes!K11/0.086*1000000/RES_hhdet_num!K11)</f>
        <v>2390.7149357091971</v>
      </c>
      <c r="L11" s="132">
        <f>IF(RES_hhdet_tes!L11=0,0,RES_hhdet_tes!L11/0.086*1000000/RES_hhdet_num!L11)</f>
        <v>2358.9820918442897</v>
      </c>
      <c r="M11" s="132">
        <f>IF(RES_hhdet_tes!M11=0,0,RES_hhdet_tes!M11/0.086*1000000/RES_hhdet_num!M11)</f>
        <v>2388.5139918372315</v>
      </c>
      <c r="N11" s="132">
        <f>IF(RES_hhdet_tes!N11=0,0,RES_hhdet_tes!N11/0.086*1000000/RES_hhdet_num!N11)</f>
        <v>2402.4375077516552</v>
      </c>
      <c r="O11" s="132">
        <f>IF(RES_hhdet_tes!O11=0,0,RES_hhdet_tes!O11/0.086*1000000/RES_hhdet_num!O11)</f>
        <v>2441.8510508566201</v>
      </c>
      <c r="P11" s="132">
        <f>IF(RES_hhdet_tes!P11=0,0,RES_hhdet_tes!P11/0.086*1000000/RES_hhdet_num!P11)</f>
        <v>2475.8646843707688</v>
      </c>
      <c r="Q11" s="132">
        <f>IF(RES_hhdet_tes!Q11=0,0,RES_hhdet_tes!Q11/0.086*1000000/RES_hhdet_num!Q11)</f>
        <v>2448.4567775243895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2495.082219056384</v>
      </c>
      <c r="C15" s="162">
        <f>IF(RES_hhdet_tes!C15=0,0,RES_hhdet_tes!C15/0.086*1000000/RES_hhdet_num!C15)</f>
        <v>2460.1105115090681</v>
      </c>
      <c r="D15" s="162">
        <f>IF(RES_hhdet_tes!D15=0,0,RES_hhdet_tes!D15/0.086*1000000/RES_hhdet_num!D15)</f>
        <v>2460.5448668058721</v>
      </c>
      <c r="E15" s="162">
        <f>IF(RES_hhdet_tes!E15=0,0,RES_hhdet_tes!E15/0.086*1000000/RES_hhdet_num!E15)</f>
        <v>2391.4328511240319</v>
      </c>
      <c r="F15" s="162">
        <f>IF(RES_hhdet_tes!F15=0,0,RES_hhdet_tes!F15/0.086*1000000/RES_hhdet_num!F15)</f>
        <v>2410.8290509342423</v>
      </c>
      <c r="G15" s="162">
        <f>IF(RES_hhdet_tes!G15=0,0,RES_hhdet_tes!G15/0.086*1000000/RES_hhdet_num!G15)</f>
        <v>2465.3249333237372</v>
      </c>
      <c r="H15" s="162">
        <f>IF(RES_hhdet_tes!H15=0,0,RES_hhdet_tes!H15/0.086*1000000/RES_hhdet_num!H15)</f>
        <v>2511.3353080673055</v>
      </c>
      <c r="I15" s="162">
        <f>IF(RES_hhdet_tes!I15=0,0,RES_hhdet_tes!I15/0.086*1000000/RES_hhdet_num!I15)</f>
        <v>2459.6085993712231</v>
      </c>
      <c r="J15" s="162">
        <f>IF(RES_hhdet_tes!J15=0,0,RES_hhdet_tes!J15/0.086*1000000/RES_hhdet_num!J15)</f>
        <v>2542.8743014340571</v>
      </c>
      <c r="K15" s="162">
        <f>IF(RES_hhdet_tes!K15=0,0,RES_hhdet_tes!K15/0.086*1000000/RES_hhdet_num!K15)</f>
        <v>2705.649135140251</v>
      </c>
      <c r="L15" s="162">
        <f>IF(RES_hhdet_tes!L15=0,0,RES_hhdet_tes!L15/0.086*1000000/RES_hhdet_num!L15)</f>
        <v>2833.1005767417068</v>
      </c>
      <c r="M15" s="162">
        <f>IF(RES_hhdet_tes!M15=0,0,RES_hhdet_tes!M15/0.086*1000000/RES_hhdet_num!M15)</f>
        <v>2853.1685746608055</v>
      </c>
      <c r="N15" s="162">
        <f>IF(RES_hhdet_tes!N15=0,0,RES_hhdet_tes!N15/0.086*1000000/RES_hhdet_num!N15)</f>
        <v>2989.1554570315425</v>
      </c>
      <c r="O15" s="162">
        <f>IF(RES_hhdet_tes!O15=0,0,RES_hhdet_tes!O15/0.086*1000000/RES_hhdet_num!O15)</f>
        <v>3011.1960464718445</v>
      </c>
      <c r="P15" s="162">
        <f>IF(RES_hhdet_tes!P15=0,0,RES_hhdet_tes!P15/0.086*1000000/RES_hhdet_num!P15)</f>
        <v>3035.9723400046059</v>
      </c>
      <c r="Q15" s="162">
        <f>IF(RES_hhdet_tes!Q15=0,0,RES_hhdet_tes!Q15/0.086*1000000/RES_hhdet_num!Q15)</f>
        <v>2990.4151045084927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2483.9669471730972</v>
      </c>
      <c r="C16" s="160">
        <f>IF(RES_hhdet_tes!C16=0,0,RES_hhdet_tes!C16/0.086*1000000/RES_hhdet_num!C16)</f>
        <v>2452.6277105609511</v>
      </c>
      <c r="D16" s="160">
        <f>IF(RES_hhdet_tes!D16=0,0,RES_hhdet_tes!D16/0.086*1000000/RES_hhdet_num!D16)</f>
        <v>2453.0190779261934</v>
      </c>
      <c r="E16" s="160">
        <f>IF(RES_hhdet_tes!E16=0,0,RES_hhdet_tes!E16/0.086*1000000/RES_hhdet_num!E16)</f>
        <v>2390.9202731729292</v>
      </c>
      <c r="F16" s="160">
        <f>IF(RES_hhdet_tes!F16=0,0,RES_hhdet_tes!F16/0.086*1000000/RES_hhdet_num!F16)</f>
        <v>2413.8418425117165</v>
      </c>
      <c r="G16" s="160">
        <f>IF(RES_hhdet_tes!G16=0,0,RES_hhdet_tes!G16/0.086*1000000/RES_hhdet_num!G16)</f>
        <v>2476.6697785294741</v>
      </c>
      <c r="H16" s="160">
        <f>IF(RES_hhdet_tes!H16=0,0,RES_hhdet_tes!H16/0.086*1000000/RES_hhdet_num!H16)</f>
        <v>2528.9101477023751</v>
      </c>
      <c r="I16" s="160">
        <f>IF(RES_hhdet_tes!I16=0,0,RES_hhdet_tes!I16/0.086*1000000/RES_hhdet_num!I16)</f>
        <v>2477.5001742393183</v>
      </c>
      <c r="J16" s="160">
        <f>IF(RES_hhdet_tes!J16=0,0,RES_hhdet_tes!J16/0.086*1000000/RES_hhdet_num!J16)</f>
        <v>2532.6266676819591</v>
      </c>
      <c r="K16" s="160">
        <f>IF(RES_hhdet_tes!K16=0,0,RES_hhdet_tes!K16/0.086*1000000/RES_hhdet_num!K16)</f>
        <v>2677.5559098831727</v>
      </c>
      <c r="L16" s="160">
        <f>IF(RES_hhdet_tes!L16=0,0,RES_hhdet_tes!L16/0.086*1000000/RES_hhdet_num!L16)</f>
        <v>2798.3367903962835</v>
      </c>
      <c r="M16" s="160">
        <f>IF(RES_hhdet_tes!M16=0,0,RES_hhdet_tes!M16/0.086*1000000/RES_hhdet_num!M16)</f>
        <v>2814.2306586990858</v>
      </c>
      <c r="N16" s="160">
        <f>IF(RES_hhdet_tes!N16=0,0,RES_hhdet_tes!N16/0.086*1000000/RES_hhdet_num!N16)</f>
        <v>2932.2645903075677</v>
      </c>
      <c r="O16" s="160">
        <f>IF(RES_hhdet_tes!O16=0,0,RES_hhdet_tes!O16/0.086*1000000/RES_hhdet_num!O16)</f>
        <v>2947.3671625554639</v>
      </c>
      <c r="P16" s="160">
        <f>IF(RES_hhdet_tes!P16=0,0,RES_hhdet_tes!P16/0.086*1000000/RES_hhdet_num!P16)</f>
        <v>2967.2753319610692</v>
      </c>
      <c r="Q16" s="160">
        <f>IF(RES_hhdet_tes!Q16=0,0,RES_hhdet_tes!Q16/0.086*1000000/RES_hhdet_num!Q16)</f>
        <v>2916.7761990559275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2245.5739971507155</v>
      </c>
      <c r="C17" s="156">
        <f>IF(RES_hhdet_tes!C17=0,0,RES_hhdet_tes!C17/0.086*1000000/RES_hhdet_num!C16)</f>
        <v>2215.589549787448</v>
      </c>
      <c r="D17" s="156">
        <f>IF(RES_hhdet_tes!D17=0,0,RES_hhdet_tes!D17/0.086*1000000/RES_hhdet_num!D16)</f>
        <v>2216.1740432641382</v>
      </c>
      <c r="E17" s="156">
        <f>IF(RES_hhdet_tes!E17=0,0,RES_hhdet_tes!E17/0.086*1000000/RES_hhdet_num!E16)</f>
        <v>2154.1837337166421</v>
      </c>
      <c r="F17" s="156">
        <f>IF(RES_hhdet_tes!F17=0,0,RES_hhdet_tes!F17/0.086*1000000/RES_hhdet_num!F16)</f>
        <v>2177.3580723928603</v>
      </c>
      <c r="G17" s="156">
        <f>IF(RES_hhdet_tes!G17=0,0,RES_hhdet_tes!G17/0.086*1000000/RES_hhdet_num!G16)</f>
        <v>2240.1245210759853</v>
      </c>
      <c r="H17" s="156">
        <f>IF(RES_hhdet_tes!H17=0,0,RES_hhdet_tes!H17/0.086*1000000/RES_hhdet_num!H16)</f>
        <v>2292.7145966817743</v>
      </c>
      <c r="I17" s="156">
        <f>IF(RES_hhdet_tes!I17=0,0,RES_hhdet_tes!I17/0.086*1000000/RES_hhdet_num!I16)</f>
        <v>2243.4283703727642</v>
      </c>
      <c r="J17" s="156">
        <f>IF(RES_hhdet_tes!J17=0,0,RES_hhdet_tes!J17/0.086*1000000/RES_hhdet_num!J16)</f>
        <v>2296.0887781557976</v>
      </c>
      <c r="K17" s="156">
        <f>IF(RES_hhdet_tes!K17=0,0,RES_hhdet_tes!K17/0.086*1000000/RES_hhdet_num!K16)</f>
        <v>2441.8092974146521</v>
      </c>
      <c r="L17" s="156">
        <f>IF(RES_hhdet_tes!L17=0,0,RES_hhdet_tes!L17/0.086*1000000/RES_hhdet_num!L16)</f>
        <v>2563.9673500788422</v>
      </c>
      <c r="M17" s="156">
        <f>IF(RES_hhdet_tes!M17=0,0,RES_hhdet_tes!M17/0.086*1000000/RES_hhdet_num!M16)</f>
        <v>2580.7136208747661</v>
      </c>
      <c r="N17" s="156">
        <f>IF(RES_hhdet_tes!N17=0,0,RES_hhdet_tes!N17/0.086*1000000/RES_hhdet_num!N16)</f>
        <v>2699.5041413333079</v>
      </c>
      <c r="O17" s="156">
        <f>IF(RES_hhdet_tes!O17=0,0,RES_hhdet_tes!O17/0.086*1000000/RES_hhdet_num!O16)</f>
        <v>2714.7755645402949</v>
      </c>
      <c r="P17" s="156">
        <f>IF(RES_hhdet_tes!P17=0,0,RES_hhdet_tes!P17/0.086*1000000/RES_hhdet_num!P16)</f>
        <v>2735.64248227287</v>
      </c>
      <c r="Q17" s="156">
        <f>IF(RES_hhdet_tes!Q17=0,0,RES_hhdet_tes!Q17/0.086*1000000/RES_hhdet_num!Q16)</f>
        <v>2689.1695901954563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238.3929500223818</v>
      </c>
      <c r="C18" s="156">
        <f>IF(RES_hhdet_tes!C18=0,0,RES_hhdet_tes!C18/0.086*1000000/RES_hhdet_num!C16)</f>
        <v>237.03816077350291</v>
      </c>
      <c r="D18" s="156">
        <f>IF(RES_hhdet_tes!D18=0,0,RES_hhdet_tes!D18/0.086*1000000/RES_hhdet_num!D16)</f>
        <v>236.84503466205538</v>
      </c>
      <c r="E18" s="156">
        <f>IF(RES_hhdet_tes!E18=0,0,RES_hhdet_tes!E18/0.086*1000000/RES_hhdet_num!E16)</f>
        <v>236.73653945628715</v>
      </c>
      <c r="F18" s="156">
        <f>IF(RES_hhdet_tes!F18=0,0,RES_hhdet_tes!F18/0.086*1000000/RES_hhdet_num!F16)</f>
        <v>236.48377011885668</v>
      </c>
      <c r="G18" s="156">
        <f>IF(RES_hhdet_tes!G18=0,0,RES_hhdet_tes!G18/0.086*1000000/RES_hhdet_num!G16)</f>
        <v>236.54525745348855</v>
      </c>
      <c r="H18" s="156">
        <f>IF(RES_hhdet_tes!H18=0,0,RES_hhdet_tes!H18/0.086*1000000/RES_hhdet_num!H16)</f>
        <v>236.19555102060102</v>
      </c>
      <c r="I18" s="156">
        <f>IF(RES_hhdet_tes!I18=0,0,RES_hhdet_tes!I18/0.086*1000000/RES_hhdet_num!I16)</f>
        <v>234.07180386655409</v>
      </c>
      <c r="J18" s="156">
        <f>IF(RES_hhdet_tes!J18=0,0,RES_hhdet_tes!J18/0.086*1000000/RES_hhdet_num!J16)</f>
        <v>236.53788952616128</v>
      </c>
      <c r="K18" s="156">
        <f>IF(RES_hhdet_tes!K18=0,0,RES_hhdet_tes!K18/0.086*1000000/RES_hhdet_num!K16)</f>
        <v>235.74661246852045</v>
      </c>
      <c r="L18" s="156">
        <f>IF(RES_hhdet_tes!L18=0,0,RES_hhdet_tes!L18/0.086*1000000/RES_hhdet_num!L16)</f>
        <v>234.36944031744136</v>
      </c>
      <c r="M18" s="156">
        <f>IF(RES_hhdet_tes!M18=0,0,RES_hhdet_tes!M18/0.086*1000000/RES_hhdet_num!M16)</f>
        <v>233.51703782431974</v>
      </c>
      <c r="N18" s="156">
        <f>IF(RES_hhdet_tes!N18=0,0,RES_hhdet_tes!N18/0.086*1000000/RES_hhdet_num!N16)</f>
        <v>232.7604489742603</v>
      </c>
      <c r="O18" s="156">
        <f>IF(RES_hhdet_tes!O18=0,0,RES_hhdet_tes!O18/0.086*1000000/RES_hhdet_num!O16)</f>
        <v>232.5915980151691</v>
      </c>
      <c r="P18" s="156">
        <f>IF(RES_hhdet_tes!P18=0,0,RES_hhdet_tes!P18/0.086*1000000/RES_hhdet_num!P16)</f>
        <v>231.6328496881988</v>
      </c>
      <c r="Q18" s="156">
        <f>IF(RES_hhdet_tes!Q18=0,0,RES_hhdet_tes!Q18/0.086*1000000/RES_hhdet_num!Q16)</f>
        <v>227.60660886047182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705.62994828075216</v>
      </c>
      <c r="C19" s="157">
        <f>IF(RES_hhdet_tes!C19=0,0,RES_hhdet_tes!C19/0.086*1000000/RES_hhdet_num!C$3)</f>
        <v>699.62340783951061</v>
      </c>
      <c r="D19" s="157">
        <f>IF(RES_hhdet_tes!D19=0,0,RES_hhdet_tes!D19/0.086*1000000/RES_hhdet_num!D$3)</f>
        <v>704.6459643218019</v>
      </c>
      <c r="E19" s="157">
        <f>IF(RES_hhdet_tes!E19=0,0,RES_hhdet_tes!E19/0.086*1000000/RES_hhdet_num!E$3)</f>
        <v>709.33098322923729</v>
      </c>
      <c r="F19" s="157">
        <f>IF(RES_hhdet_tes!F19=0,0,RES_hhdet_tes!F19/0.086*1000000/RES_hhdet_num!F$3)</f>
        <v>715.20765915568461</v>
      </c>
      <c r="G19" s="157">
        <f>IF(RES_hhdet_tes!G19=0,0,RES_hhdet_tes!G19/0.086*1000000/RES_hhdet_num!G$3)</f>
        <v>733.55645399157424</v>
      </c>
      <c r="H19" s="157">
        <f>IF(RES_hhdet_tes!H19=0,0,RES_hhdet_tes!H19/0.086*1000000/RES_hhdet_num!H$3)</f>
        <v>755.73809575175153</v>
      </c>
      <c r="I19" s="157">
        <f>IF(RES_hhdet_tes!I19=0,0,RES_hhdet_tes!I19/0.086*1000000/RES_hhdet_num!I$3)</f>
        <v>757.6233359478598</v>
      </c>
      <c r="J19" s="157">
        <f>IF(RES_hhdet_tes!J19=0,0,RES_hhdet_tes!J19/0.086*1000000/RES_hhdet_num!J$3)</f>
        <v>776.3342196272431</v>
      </c>
      <c r="K19" s="157">
        <f>IF(RES_hhdet_tes!K19=0,0,RES_hhdet_tes!K19/0.086*1000000/RES_hhdet_num!K$3)</f>
        <v>832.03548253031386</v>
      </c>
      <c r="L19" s="157">
        <f>IF(RES_hhdet_tes!L19=0,0,RES_hhdet_tes!L19/0.086*1000000/RES_hhdet_num!L$3)</f>
        <v>886.88142078728072</v>
      </c>
      <c r="M19" s="157">
        <f>IF(RES_hhdet_tes!M19=0,0,RES_hhdet_tes!M19/0.086*1000000/RES_hhdet_num!M$3)</f>
        <v>898.98936620011079</v>
      </c>
      <c r="N19" s="157">
        <f>IF(RES_hhdet_tes!N19=0,0,RES_hhdet_tes!N19/0.086*1000000/RES_hhdet_num!N$3)</f>
        <v>948.72408484103357</v>
      </c>
      <c r="O19" s="157">
        <f>IF(RES_hhdet_tes!O19=0,0,RES_hhdet_tes!O19/0.086*1000000/RES_hhdet_num!O$3)</f>
        <v>945.45873422560544</v>
      </c>
      <c r="P19" s="157">
        <f>IF(RES_hhdet_tes!P19=0,0,RES_hhdet_tes!P19/0.086*1000000/RES_hhdet_num!P$3)</f>
        <v>944.19327866132994</v>
      </c>
      <c r="Q19" s="157">
        <f>IF(RES_hhdet_tes!Q19=0,0,RES_hhdet_tes!Q19/0.086*1000000/RES_hhdet_num!Q$3)</f>
        <v>934.94363409460743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670.42012419393166</v>
      </c>
      <c r="C21" s="156">
        <f>IF(RES_hhdet_tes!C21=0,0,RES_hhdet_tes!C21/0.086*1000000/RES_hhdet_num!C21)</f>
        <v>696.18227130372895</v>
      </c>
      <c r="D21" s="156">
        <f>IF(RES_hhdet_tes!D21=0,0,RES_hhdet_tes!D21/0.086*1000000/RES_hhdet_num!D21)</f>
        <v>691.05302827547871</v>
      </c>
      <c r="E21" s="156">
        <f>IF(RES_hhdet_tes!E21=0,0,RES_hhdet_tes!E21/0.086*1000000/RES_hhdet_num!E21)</f>
        <v>793.01300091276619</v>
      </c>
      <c r="F21" s="156">
        <f>IF(RES_hhdet_tes!F21=0,0,RES_hhdet_tes!F21/0.086*1000000/RES_hhdet_num!F21)</f>
        <v>608.550412760325</v>
      </c>
      <c r="G21" s="156">
        <f>IF(RES_hhdet_tes!G21=0,0,RES_hhdet_tes!G21/0.086*1000000/RES_hhdet_num!G21)</f>
        <v>705.46199969011082</v>
      </c>
      <c r="H21" s="156">
        <f>IF(RES_hhdet_tes!H21=0,0,RES_hhdet_tes!H21/0.086*1000000/RES_hhdet_num!H21)</f>
        <v>723.35566512834157</v>
      </c>
      <c r="I21" s="156">
        <f>IF(RES_hhdet_tes!I21=0,0,RES_hhdet_tes!I21/0.086*1000000/RES_hhdet_num!I21)</f>
        <v>725.55744334357905</v>
      </c>
      <c r="J21" s="156">
        <f>IF(RES_hhdet_tes!J21=0,0,RES_hhdet_tes!J21/0.086*1000000/RES_hhdet_num!J21)</f>
        <v>727.73434693200466</v>
      </c>
      <c r="K21" s="156">
        <f>IF(RES_hhdet_tes!K21=0,0,RES_hhdet_tes!K21/0.086*1000000/RES_hhdet_num!K21)</f>
        <v>725.51988463928376</v>
      </c>
      <c r="L21" s="156">
        <f>IF(RES_hhdet_tes!L21=0,0,RES_hhdet_tes!L21/0.086*1000000/RES_hhdet_num!L21)</f>
        <v>728.48303561849798</v>
      </c>
      <c r="M21" s="156">
        <f>IF(RES_hhdet_tes!M21=0,0,RES_hhdet_tes!M21/0.086*1000000/RES_hhdet_num!M21)</f>
        <v>719.69078585052796</v>
      </c>
      <c r="N21" s="156">
        <f>IF(RES_hhdet_tes!N21=0,0,RES_hhdet_tes!N21/0.086*1000000/RES_hhdet_num!N21)</f>
        <v>715.81310769890683</v>
      </c>
      <c r="O21" s="156">
        <f>IF(RES_hhdet_tes!O21=0,0,RES_hhdet_tes!O21/0.086*1000000/RES_hhdet_num!O21)</f>
        <v>718.00582057838142</v>
      </c>
      <c r="P21" s="156">
        <f>IF(RES_hhdet_tes!P21=0,0,RES_hhdet_tes!P21/0.086*1000000/RES_hhdet_num!P21)</f>
        <v>717.97125731618473</v>
      </c>
      <c r="Q21" s="156">
        <f>IF(RES_hhdet_tes!Q21=0,0,RES_hhdet_tes!Q21/0.086*1000000/RES_hhdet_num!Q21)</f>
        <v>708.05877239524114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705.85498947805968</v>
      </c>
      <c r="C22" s="57">
        <f>IF(RES_hhdet_tes!C22=0,0,RES_hhdet_tes!C22/0.086*1000000/RES_hhdet_num!C22)</f>
        <v>699.66862163632311</v>
      </c>
      <c r="D22" s="57">
        <f>IF(RES_hhdet_tes!D22=0,0,RES_hhdet_tes!D22/0.086*1000000/RES_hhdet_num!D22)</f>
        <v>704.82175639088928</v>
      </c>
      <c r="E22" s="57">
        <f>IF(RES_hhdet_tes!E22=0,0,RES_hhdet_tes!E22/0.086*1000000/RES_hhdet_num!E22)</f>
        <v>708.14917102360835</v>
      </c>
      <c r="F22" s="57">
        <f>IF(RES_hhdet_tes!F22=0,0,RES_hhdet_tes!F22/0.086*1000000/RES_hhdet_num!F22)</f>
        <v>716.7117509916776</v>
      </c>
      <c r="G22" s="57">
        <f>IF(RES_hhdet_tes!G22=0,0,RES_hhdet_tes!G22/0.086*1000000/RES_hhdet_num!G22)</f>
        <v>733.99064998358858</v>
      </c>
      <c r="H22" s="57">
        <f>IF(RES_hhdet_tes!H22=0,0,RES_hhdet_tes!H22/0.086*1000000/RES_hhdet_num!H22)</f>
        <v>755.90593834309618</v>
      </c>
      <c r="I22" s="57">
        <f>IF(RES_hhdet_tes!I22=0,0,RES_hhdet_tes!I22/0.086*1000000/RES_hhdet_num!I22)</f>
        <v>757.89578350231068</v>
      </c>
      <c r="J22" s="57">
        <f>IF(RES_hhdet_tes!J22=0,0,RES_hhdet_tes!J22/0.086*1000000/RES_hhdet_num!J22)</f>
        <v>777.04341380478911</v>
      </c>
      <c r="K22" s="57">
        <f>IF(RES_hhdet_tes!K22=0,0,RES_hhdet_tes!K22/0.086*1000000/RES_hhdet_num!K22)</f>
        <v>833.89818607839368</v>
      </c>
      <c r="L22" s="57">
        <f>IF(RES_hhdet_tes!L22=0,0,RES_hhdet_tes!L22/0.086*1000000/RES_hhdet_num!L22)</f>
        <v>888.63269766723818</v>
      </c>
      <c r="M22" s="57">
        <f>IF(RES_hhdet_tes!M22=0,0,RES_hhdet_tes!M22/0.086*1000000/RES_hhdet_num!M22)</f>
        <v>900.61028521578851</v>
      </c>
      <c r="N22" s="57">
        <f>IF(RES_hhdet_tes!N22=0,0,RES_hhdet_tes!N22/0.086*1000000/RES_hhdet_num!N22)</f>
        <v>950.32362608046822</v>
      </c>
      <c r="O22" s="57">
        <f>IF(RES_hhdet_tes!O22=0,0,RES_hhdet_tes!O22/0.086*1000000/RES_hhdet_num!O22)</f>
        <v>947.88671152756137</v>
      </c>
      <c r="P22" s="57">
        <f>IF(RES_hhdet_tes!P22=0,0,RES_hhdet_tes!P22/0.086*1000000/RES_hhdet_num!P22)</f>
        <v>946.67469023001513</v>
      </c>
      <c r="Q22" s="57">
        <f>IF(RES_hhdet_tes!Q22=0,0,RES_hhdet_tes!Q22/0.086*1000000/RES_hhdet_num!Q22)</f>
        <v>938.2729228260655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15784.069448007382</v>
      </c>
      <c r="C43" s="168">
        <f t="shared" ref="C43:Q43" si="6">SUM(C44,C47,C49,C58)</f>
        <v>17404.933285565028</v>
      </c>
      <c r="D43" s="168">
        <f t="shared" si="6"/>
        <v>16853.543226817099</v>
      </c>
      <c r="E43" s="168">
        <f t="shared" si="6"/>
        <v>18194.233462941476</v>
      </c>
      <c r="F43" s="168">
        <f t="shared" si="6"/>
        <v>16690.042081957796</v>
      </c>
      <c r="G43" s="168">
        <f t="shared" si="6"/>
        <v>16475.866049408633</v>
      </c>
      <c r="H43" s="168">
        <f t="shared" si="6"/>
        <v>16483.98854328939</v>
      </c>
      <c r="I43" s="168">
        <f t="shared" si="6"/>
        <v>16660.325795931876</v>
      </c>
      <c r="J43" s="168">
        <f t="shared" si="6"/>
        <v>16089.993148538711</v>
      </c>
      <c r="K43" s="168">
        <f t="shared" si="6"/>
        <v>16917.42620969945</v>
      </c>
      <c r="L43" s="168">
        <f t="shared" si="6"/>
        <v>18774.33051344012</v>
      </c>
      <c r="M43" s="168">
        <f t="shared" si="6"/>
        <v>16328.24217556208</v>
      </c>
      <c r="N43" s="168">
        <f t="shared" si="6"/>
        <v>17840.567086766165</v>
      </c>
      <c r="O43" s="168">
        <f t="shared" si="6"/>
        <v>16824.085373369267</v>
      </c>
      <c r="P43" s="168">
        <f t="shared" si="6"/>
        <v>16980.36564744619</v>
      </c>
      <c r="Q43" s="168">
        <f t="shared" si="6"/>
        <v>16553.779941465356</v>
      </c>
    </row>
    <row r="44" spans="1:17" ht="12.95" customHeight="1" x14ac:dyDescent="0.25">
      <c r="A44" s="158" t="s">
        <v>65</v>
      </c>
      <c r="B44" s="157">
        <f t="shared" ref="B44:Q44" si="7">SUM(B45:B46)</f>
        <v>12643.249365666312</v>
      </c>
      <c r="C44" s="157">
        <f t="shared" si="7"/>
        <v>14290.879962572626</v>
      </c>
      <c r="D44" s="157">
        <f t="shared" si="7"/>
        <v>13801.996578974276</v>
      </c>
      <c r="E44" s="157">
        <f t="shared" si="7"/>
        <v>15062.359908897248</v>
      </c>
      <c r="F44" s="157">
        <f t="shared" si="7"/>
        <v>13621.442167020274</v>
      </c>
      <c r="G44" s="157">
        <f t="shared" si="7"/>
        <v>13392.683045309926</v>
      </c>
      <c r="H44" s="157">
        <f t="shared" si="7"/>
        <v>13417.165348323653</v>
      </c>
      <c r="I44" s="157">
        <f t="shared" si="7"/>
        <v>13504.749353196041</v>
      </c>
      <c r="J44" s="157">
        <f t="shared" si="7"/>
        <v>12979.818939461022</v>
      </c>
      <c r="K44" s="157">
        <f t="shared" si="7"/>
        <v>13758.990055656619</v>
      </c>
      <c r="L44" s="157">
        <f t="shared" si="7"/>
        <v>15554.144451962557</v>
      </c>
      <c r="M44" s="157">
        <f t="shared" si="7"/>
        <v>13089.770558658625</v>
      </c>
      <c r="N44" s="157">
        <f t="shared" si="7"/>
        <v>14536.615192693607</v>
      </c>
      <c r="O44" s="157">
        <f t="shared" si="7"/>
        <v>13509.013022349251</v>
      </c>
      <c r="P44" s="157">
        <f t="shared" si="7"/>
        <v>13673.153360543081</v>
      </c>
      <c r="Q44" s="157">
        <f t="shared" si="7"/>
        <v>13282.034611490226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12285.299392189228</v>
      </c>
      <c r="C45" s="156">
        <f>IF(RES_hhdet_tes!C45=0,0,RES_hhdet_tes!C45/0.086*1000000/RES_hhdet_num!C$43)</f>
        <v>14019.439967411874</v>
      </c>
      <c r="D45" s="156">
        <f>IF(RES_hhdet_tes!D45=0,0,RES_hhdet_tes!D45/0.086*1000000/RES_hhdet_num!D$43)</f>
        <v>13535.203455943767</v>
      </c>
      <c r="E45" s="156">
        <f>IF(RES_hhdet_tes!E45=0,0,RES_hhdet_tes!E45/0.086*1000000/RES_hhdet_num!E$43)</f>
        <v>14775.887867802778</v>
      </c>
      <c r="F45" s="156">
        <f>IF(RES_hhdet_tes!F45=0,0,RES_hhdet_tes!F45/0.086*1000000/RES_hhdet_num!F$43)</f>
        <v>13354.411498188911</v>
      </c>
      <c r="G45" s="156">
        <f>IF(RES_hhdet_tes!G45=0,0,RES_hhdet_tes!G45/0.086*1000000/RES_hhdet_num!G$43)</f>
        <v>13082.457287530226</v>
      </c>
      <c r="H45" s="156">
        <f>IF(RES_hhdet_tes!H45=0,0,RES_hhdet_tes!H45/0.086*1000000/RES_hhdet_num!H$43)</f>
        <v>13102.381980050961</v>
      </c>
      <c r="I45" s="156">
        <f>IF(RES_hhdet_tes!I45=0,0,RES_hhdet_tes!I45/0.086*1000000/RES_hhdet_num!I$43)</f>
        <v>13280.016330454333</v>
      </c>
      <c r="J45" s="156">
        <f>IF(RES_hhdet_tes!J45=0,0,RES_hhdet_tes!J45/0.086*1000000/RES_hhdet_num!J$43)</f>
        <v>12754.435256889836</v>
      </c>
      <c r="K45" s="156">
        <f>IF(RES_hhdet_tes!K45=0,0,RES_hhdet_tes!K45/0.086*1000000/RES_hhdet_num!K$43)</f>
        <v>13375.293785819254</v>
      </c>
      <c r="L45" s="156">
        <f>IF(RES_hhdet_tes!L45=0,0,RES_hhdet_tes!L45/0.086*1000000/RES_hhdet_num!L$43)</f>
        <v>15087.109166059621</v>
      </c>
      <c r="M45" s="156">
        <f>IF(RES_hhdet_tes!M45=0,0,RES_hhdet_tes!M45/0.086*1000000/RES_hhdet_num!M$43)</f>
        <v>12618.924141987991</v>
      </c>
      <c r="N45" s="156">
        <f>IF(RES_hhdet_tes!N45=0,0,RES_hhdet_tes!N45/0.086*1000000/RES_hhdet_num!N$43)</f>
        <v>13983.878312332097</v>
      </c>
      <c r="O45" s="156">
        <f>IF(RES_hhdet_tes!O45=0,0,RES_hhdet_tes!O45/0.086*1000000/RES_hhdet_num!O$43)</f>
        <v>13023.409038124988</v>
      </c>
      <c r="P45" s="156">
        <f>IF(RES_hhdet_tes!P45=0,0,RES_hhdet_tes!P45/0.086*1000000/RES_hhdet_num!P$43)</f>
        <v>13230.954957564423</v>
      </c>
      <c r="Q45" s="156">
        <f>IF(RES_hhdet_tes!Q45=0,0,RES_hhdet_tes!Q45/0.086*1000000/RES_hhdet_num!Q$43)</f>
        <v>12794.235163256721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357.94997347708329</v>
      </c>
      <c r="C46" s="156">
        <f>IF(RES_hhdet_tes!C46=0,0,RES_hhdet_tes!C46/0.086*1000000/RES_hhdet_num!C$43)</f>
        <v>271.43999516075257</v>
      </c>
      <c r="D46" s="156">
        <f>IF(RES_hhdet_tes!D46=0,0,RES_hhdet_tes!D46/0.086*1000000/RES_hhdet_num!D$43)</f>
        <v>266.7931230305087</v>
      </c>
      <c r="E46" s="156">
        <f>IF(RES_hhdet_tes!E46=0,0,RES_hhdet_tes!E46/0.086*1000000/RES_hhdet_num!E$43)</f>
        <v>286.4720410944692</v>
      </c>
      <c r="F46" s="156">
        <f>IF(RES_hhdet_tes!F46=0,0,RES_hhdet_tes!F46/0.086*1000000/RES_hhdet_num!F$43)</f>
        <v>267.03066883136347</v>
      </c>
      <c r="G46" s="156">
        <f>IF(RES_hhdet_tes!G46=0,0,RES_hhdet_tes!G46/0.086*1000000/RES_hhdet_num!G$43)</f>
        <v>310.22575777970087</v>
      </c>
      <c r="H46" s="156">
        <f>IF(RES_hhdet_tes!H46=0,0,RES_hhdet_tes!H46/0.086*1000000/RES_hhdet_num!H$43)</f>
        <v>314.78336827269305</v>
      </c>
      <c r="I46" s="156">
        <f>IF(RES_hhdet_tes!I46=0,0,RES_hhdet_tes!I46/0.086*1000000/RES_hhdet_num!I$43)</f>
        <v>224.73302274170806</v>
      </c>
      <c r="J46" s="156">
        <f>IF(RES_hhdet_tes!J46=0,0,RES_hhdet_tes!J46/0.086*1000000/RES_hhdet_num!J$43)</f>
        <v>225.38368257118546</v>
      </c>
      <c r="K46" s="156">
        <f>IF(RES_hhdet_tes!K46=0,0,RES_hhdet_tes!K46/0.086*1000000/RES_hhdet_num!K$43)</f>
        <v>383.6962698373647</v>
      </c>
      <c r="L46" s="156">
        <f>IF(RES_hhdet_tes!L46=0,0,RES_hhdet_tes!L46/0.086*1000000/RES_hhdet_num!L$43)</f>
        <v>467.03528590293621</v>
      </c>
      <c r="M46" s="156">
        <f>IF(RES_hhdet_tes!M46=0,0,RES_hhdet_tes!M46/0.086*1000000/RES_hhdet_num!M$43)</f>
        <v>470.8464166706338</v>
      </c>
      <c r="N46" s="156">
        <f>IF(RES_hhdet_tes!N46=0,0,RES_hhdet_tes!N46/0.086*1000000/RES_hhdet_num!N$43)</f>
        <v>552.73688036150952</v>
      </c>
      <c r="O46" s="156">
        <f>IF(RES_hhdet_tes!O46=0,0,RES_hhdet_tes!O46/0.086*1000000/RES_hhdet_num!O$43)</f>
        <v>485.60398422426317</v>
      </c>
      <c r="P46" s="156">
        <f>IF(RES_hhdet_tes!P46=0,0,RES_hhdet_tes!P46/0.086*1000000/RES_hhdet_num!P$43)</f>
        <v>442.19840297865778</v>
      </c>
      <c r="Q46" s="156">
        <f>IF(RES_hhdet_tes!Q46=0,0,RES_hhdet_tes!Q46/0.086*1000000/RES_hhdet_num!Q$43)</f>
        <v>487.79944823350598</v>
      </c>
    </row>
    <row r="47" spans="1:17" ht="12.95" customHeight="1" x14ac:dyDescent="0.25">
      <c r="A47" s="158" t="s">
        <v>112</v>
      </c>
      <c r="B47" s="157">
        <f t="shared" ref="B47:Q47" si="8">B48</f>
        <v>27.526977718747496</v>
      </c>
      <c r="C47" s="157">
        <f t="shared" si="8"/>
        <v>28.945347190003318</v>
      </c>
      <c r="D47" s="157">
        <f t="shared" si="8"/>
        <v>29.640036110378734</v>
      </c>
      <c r="E47" s="157">
        <f t="shared" si="8"/>
        <v>29.767290353056534</v>
      </c>
      <c r="F47" s="157">
        <f t="shared" si="8"/>
        <v>29.63688445915535</v>
      </c>
      <c r="G47" s="157">
        <f t="shared" si="8"/>
        <v>30.053687756166756</v>
      </c>
      <c r="H47" s="157">
        <f t="shared" si="8"/>
        <v>32.716746233975996</v>
      </c>
      <c r="I47" s="157">
        <f t="shared" si="8"/>
        <v>36.131155968305734</v>
      </c>
      <c r="J47" s="157">
        <f t="shared" si="8"/>
        <v>40.45169268071956</v>
      </c>
      <c r="K47" s="157">
        <f t="shared" si="8"/>
        <v>41.757649253025093</v>
      </c>
      <c r="L47" s="157">
        <f t="shared" si="8"/>
        <v>46.485456717520094</v>
      </c>
      <c r="M47" s="157">
        <f t="shared" si="8"/>
        <v>52.109575432335738</v>
      </c>
      <c r="N47" s="157">
        <f t="shared" si="8"/>
        <v>53.771311081873307</v>
      </c>
      <c r="O47" s="157">
        <f t="shared" si="8"/>
        <v>58.056936563575888</v>
      </c>
      <c r="P47" s="157">
        <f t="shared" si="8"/>
        <v>56.650677456802519</v>
      </c>
      <c r="Q47" s="157">
        <f t="shared" si="8"/>
        <v>56.645367200451084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27.526977718747496</v>
      </c>
      <c r="C48" s="156">
        <f>IF(RES_hhdet_tes!C48=0,0,RES_hhdet_tes!C48/0.086*1000000/RES_hhdet_num!C$43)</f>
        <v>28.945347190003318</v>
      </c>
      <c r="D48" s="156">
        <f>IF(RES_hhdet_tes!D48=0,0,RES_hhdet_tes!D48/0.086*1000000/RES_hhdet_num!D$43)</f>
        <v>29.640036110378734</v>
      </c>
      <c r="E48" s="156">
        <f>IF(RES_hhdet_tes!E48=0,0,RES_hhdet_tes!E48/0.086*1000000/RES_hhdet_num!E$43)</f>
        <v>29.767290353056534</v>
      </c>
      <c r="F48" s="156">
        <f>IF(RES_hhdet_tes!F48=0,0,RES_hhdet_tes!F48/0.086*1000000/RES_hhdet_num!F$43)</f>
        <v>29.63688445915535</v>
      </c>
      <c r="G48" s="156">
        <f>IF(RES_hhdet_tes!G48=0,0,RES_hhdet_tes!G48/0.086*1000000/RES_hhdet_num!G$43)</f>
        <v>30.053687756166756</v>
      </c>
      <c r="H48" s="156">
        <f>IF(RES_hhdet_tes!H48=0,0,RES_hhdet_tes!H48/0.086*1000000/RES_hhdet_num!H$43)</f>
        <v>32.716746233975996</v>
      </c>
      <c r="I48" s="156">
        <f>IF(RES_hhdet_tes!I48=0,0,RES_hhdet_tes!I48/0.086*1000000/RES_hhdet_num!I$43)</f>
        <v>36.131155968305734</v>
      </c>
      <c r="J48" s="156">
        <f>IF(RES_hhdet_tes!J48=0,0,RES_hhdet_tes!J48/0.086*1000000/RES_hhdet_num!J$43)</f>
        <v>40.45169268071956</v>
      </c>
      <c r="K48" s="156">
        <f>IF(RES_hhdet_tes!K48=0,0,RES_hhdet_tes!K48/0.086*1000000/RES_hhdet_num!K$43)</f>
        <v>41.757649253025093</v>
      </c>
      <c r="L48" s="156">
        <f>IF(RES_hhdet_tes!L48=0,0,RES_hhdet_tes!L48/0.086*1000000/RES_hhdet_num!L$43)</f>
        <v>46.485456717520094</v>
      </c>
      <c r="M48" s="156">
        <f>IF(RES_hhdet_tes!M48=0,0,RES_hhdet_tes!M48/0.086*1000000/RES_hhdet_num!M$43)</f>
        <v>52.109575432335738</v>
      </c>
      <c r="N48" s="156">
        <f>IF(RES_hhdet_tes!N48=0,0,RES_hhdet_tes!N48/0.086*1000000/RES_hhdet_num!N$43)</f>
        <v>53.771311081873307</v>
      </c>
      <c r="O48" s="156">
        <f>IF(RES_hhdet_tes!O48=0,0,RES_hhdet_tes!O48/0.086*1000000/RES_hhdet_num!O$43)</f>
        <v>58.056936563575888</v>
      </c>
      <c r="P48" s="156">
        <f>IF(RES_hhdet_tes!P48=0,0,RES_hhdet_tes!P48/0.086*1000000/RES_hhdet_num!P$43)</f>
        <v>56.650677456802519</v>
      </c>
      <c r="Q48" s="156">
        <f>IF(RES_hhdet_tes!Q48=0,0,RES_hhdet_tes!Q48/0.086*1000000/RES_hhdet_num!Q$43)</f>
        <v>56.645367200451084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2407.6633192116378</v>
      </c>
      <c r="C49" s="157">
        <f>IF(RES_hhdet_tes!C49=0,0,RES_hhdet_tes!C49/0.086*1000000/RES_hhdet_num!C$43)</f>
        <v>2385.4843661250379</v>
      </c>
      <c r="D49" s="157">
        <f>IF(RES_hhdet_tes!D49=0,0,RES_hhdet_tes!D49/0.086*1000000/RES_hhdet_num!D$43)</f>
        <v>2317.2600215403504</v>
      </c>
      <c r="E49" s="157">
        <f>IF(RES_hhdet_tes!E49=0,0,RES_hhdet_tes!E49/0.086*1000000/RES_hhdet_num!E$43)</f>
        <v>2392.7753965076363</v>
      </c>
      <c r="F49" s="157">
        <f>IF(RES_hhdet_tes!F49=0,0,RES_hhdet_tes!F49/0.086*1000000/RES_hhdet_num!F$43)</f>
        <v>2323.75030459966</v>
      </c>
      <c r="G49" s="157">
        <f>IF(RES_hhdet_tes!G49=0,0,RES_hhdet_tes!G49/0.086*1000000/RES_hhdet_num!G$43)</f>
        <v>2319.5746440623984</v>
      </c>
      <c r="H49" s="157">
        <f>IF(RES_hhdet_tes!H49=0,0,RES_hhdet_tes!H49/0.086*1000000/RES_hhdet_num!H$43)</f>
        <v>2278.3675384499807</v>
      </c>
      <c r="I49" s="157">
        <f>IF(RES_hhdet_tes!I49=0,0,RES_hhdet_tes!I49/0.086*1000000/RES_hhdet_num!I$43)</f>
        <v>2361.8205648226945</v>
      </c>
      <c r="J49" s="157">
        <f>IF(RES_hhdet_tes!J49=0,0,RES_hhdet_tes!J49/0.086*1000000/RES_hhdet_num!J$43)</f>
        <v>2293.3829221408623</v>
      </c>
      <c r="K49" s="157">
        <f>IF(RES_hhdet_tes!K49=0,0,RES_hhdet_tes!K49/0.086*1000000/RES_hhdet_num!K$43)</f>
        <v>2284.657583237748</v>
      </c>
      <c r="L49" s="157">
        <f>IF(RES_hhdet_tes!L49=0,0,RES_hhdet_tes!L49/0.086*1000000/RES_hhdet_num!L$43)</f>
        <v>2286.8229748745416</v>
      </c>
      <c r="M49" s="157">
        <f>IF(RES_hhdet_tes!M49=0,0,RES_hhdet_tes!M49/0.086*1000000/RES_hhdet_num!M$43)</f>
        <v>2287.3599236367554</v>
      </c>
      <c r="N49" s="157">
        <f>IF(RES_hhdet_tes!N49=0,0,RES_hhdet_tes!N49/0.086*1000000/RES_hhdet_num!N$43)</f>
        <v>2301.4688495131104</v>
      </c>
      <c r="O49" s="157">
        <f>IF(RES_hhdet_tes!O49=0,0,RES_hhdet_tes!O49/0.086*1000000/RES_hhdet_num!O$43)</f>
        <v>2311.5836134493957</v>
      </c>
      <c r="P49" s="157">
        <f>IF(RES_hhdet_tes!P49=0,0,RES_hhdet_tes!P49/0.086*1000000/RES_hhdet_num!P$43)</f>
        <v>2306.3455859038404</v>
      </c>
      <c r="Q49" s="157">
        <f>IF(RES_hhdet_tes!Q49=0,0,RES_hhdet_tes!Q49/0.086*1000000/RES_hhdet_num!Q$43)</f>
        <v>2280.1882392470011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2383.791169862568</v>
      </c>
      <c r="C50" s="132">
        <f>IF(RES_hhdet_tes!C50=0,0,RES_hhdet_tes!C50/0.086*1000000/RES_hhdet_num!C50)</f>
        <v>2366.008596684178</v>
      </c>
      <c r="D50" s="132">
        <f>IF(RES_hhdet_tes!D50=0,0,RES_hhdet_tes!D50/0.086*1000000/RES_hhdet_num!D50)</f>
        <v>2284.6269648385842</v>
      </c>
      <c r="E50" s="132">
        <f>IF(RES_hhdet_tes!E50=0,0,RES_hhdet_tes!E50/0.086*1000000/RES_hhdet_num!E50)</f>
        <v>2392.4275767657737</v>
      </c>
      <c r="F50" s="132">
        <f>IF(RES_hhdet_tes!F50=0,0,RES_hhdet_tes!F50/0.086*1000000/RES_hhdet_num!F50)</f>
        <v>2308.4572139474376</v>
      </c>
      <c r="G50" s="132">
        <f>IF(RES_hhdet_tes!G50=0,0,RES_hhdet_tes!G50/0.086*1000000/RES_hhdet_num!G50)</f>
        <v>2296.9218518577018</v>
      </c>
      <c r="H50" s="132">
        <f>IF(RES_hhdet_tes!H50=0,0,RES_hhdet_tes!H50/0.086*1000000/RES_hhdet_num!H50)</f>
        <v>2246.00485476315</v>
      </c>
      <c r="I50" s="132">
        <f>IF(RES_hhdet_tes!I50=0,0,RES_hhdet_tes!I50/0.086*1000000/RES_hhdet_num!I50)</f>
        <v>2348.1816201348365</v>
      </c>
      <c r="J50" s="132">
        <f>IF(RES_hhdet_tes!J50=0,0,RES_hhdet_tes!J50/0.086*1000000/RES_hhdet_num!J50)</f>
        <v>2267.6538855284398</v>
      </c>
      <c r="K50" s="132">
        <f>IF(RES_hhdet_tes!K50=0,0,RES_hhdet_tes!K50/0.086*1000000/RES_hhdet_num!K50)</f>
        <v>2242.132379311061</v>
      </c>
      <c r="L50" s="132">
        <f>IF(RES_hhdet_tes!L50=0,0,RES_hhdet_tes!L50/0.086*1000000/RES_hhdet_num!L50)</f>
        <v>2234.6009160087815</v>
      </c>
      <c r="M50" s="132">
        <f>IF(RES_hhdet_tes!M50=0,0,RES_hhdet_tes!M50/0.086*1000000/RES_hhdet_num!M50)</f>
        <v>2232.9968324073384</v>
      </c>
      <c r="N50" s="132">
        <f>IF(RES_hhdet_tes!N50=0,0,RES_hhdet_tes!N50/0.086*1000000/RES_hhdet_num!N50)</f>
        <v>2236.6198474149669</v>
      </c>
      <c r="O50" s="132">
        <f>IF(RES_hhdet_tes!O50=0,0,RES_hhdet_tes!O50/0.086*1000000/RES_hhdet_num!O50)</f>
        <v>2244.2262383457037</v>
      </c>
      <c r="P50" s="132">
        <f>IF(RES_hhdet_tes!P50=0,0,RES_hhdet_tes!P50/0.086*1000000/RES_hhdet_num!P50)</f>
        <v>2250.2165264024347</v>
      </c>
      <c r="Q50" s="132">
        <f>IF(RES_hhdet_tes!Q50=0,0,RES_hhdet_tes!Q50/0.086*1000000/RES_hhdet_num!Q50)</f>
        <v>2223.5684869838915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2383.8050028986895</v>
      </c>
      <c r="C51" s="132">
        <f>IF(RES_hhdet_tes!C51=0,0,RES_hhdet_tes!C51/0.086*1000000/RES_hhdet_num!C51)</f>
        <v>2379.347643758475</v>
      </c>
      <c r="D51" s="132">
        <f>IF(RES_hhdet_tes!D51=0,0,RES_hhdet_tes!D51/0.086*1000000/RES_hhdet_num!D51)</f>
        <v>2306.3182862916206</v>
      </c>
      <c r="E51" s="132">
        <f>IF(RES_hhdet_tes!E51=0,0,RES_hhdet_tes!E51/0.086*1000000/RES_hhdet_num!E51)</f>
        <v>2404.5072546654351</v>
      </c>
      <c r="F51" s="132">
        <f>IF(RES_hhdet_tes!F51=0,0,RES_hhdet_tes!F51/0.086*1000000/RES_hhdet_num!F51)</f>
        <v>2329.8336997431165</v>
      </c>
      <c r="G51" s="132">
        <f>IF(RES_hhdet_tes!G51=0,0,RES_hhdet_tes!G51/0.086*1000000/RES_hhdet_num!G51)</f>
        <v>2330.6626030035768</v>
      </c>
      <c r="H51" s="132">
        <f>IF(RES_hhdet_tes!H51=0,0,RES_hhdet_tes!H51/0.086*1000000/RES_hhdet_num!H51)</f>
        <v>2298.063708678766</v>
      </c>
      <c r="I51" s="132">
        <f>IF(RES_hhdet_tes!I51=0,0,RES_hhdet_tes!I51/0.086*1000000/RES_hhdet_num!I51)</f>
        <v>2392.0355073621713</v>
      </c>
      <c r="J51" s="132">
        <f>IF(RES_hhdet_tes!J51=0,0,RES_hhdet_tes!J51/0.086*1000000/RES_hhdet_num!J51)</f>
        <v>2323.0595430250373</v>
      </c>
      <c r="K51" s="132">
        <f>IF(RES_hhdet_tes!K51=0,0,RES_hhdet_tes!K51/0.086*1000000/RES_hhdet_num!K51)</f>
        <v>2301.394053712128</v>
      </c>
      <c r="L51" s="132">
        <f>IF(RES_hhdet_tes!L51=0,0,RES_hhdet_tes!L51/0.086*1000000/RES_hhdet_num!L51)</f>
        <v>2304.8473602645786</v>
      </c>
      <c r="M51" s="132">
        <f>IF(RES_hhdet_tes!M51=0,0,RES_hhdet_tes!M51/0.086*1000000/RES_hhdet_num!M51)</f>
        <v>2297.6770765344941</v>
      </c>
      <c r="N51" s="132">
        <f>IF(RES_hhdet_tes!N51=0,0,RES_hhdet_tes!N51/0.086*1000000/RES_hhdet_num!N51)</f>
        <v>2300.3131558076598</v>
      </c>
      <c r="O51" s="132">
        <f>IF(RES_hhdet_tes!O51=0,0,RES_hhdet_tes!O51/0.086*1000000/RES_hhdet_num!O51)</f>
        <v>2304.0289150923427</v>
      </c>
      <c r="P51" s="132">
        <f>IF(RES_hhdet_tes!P51=0,0,RES_hhdet_tes!P51/0.086*1000000/RES_hhdet_num!P51)</f>
        <v>2309.4735025761993</v>
      </c>
      <c r="Q51" s="132">
        <f>IF(RES_hhdet_tes!Q51=0,0,RES_hhdet_tes!Q51/0.086*1000000/RES_hhdet_num!Q51)</f>
        <v>2273.9639874001537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2145.4120528763078</v>
      </c>
      <c r="C52" s="165">
        <f>IF(RES_hhdet_tes!C52=0,0,RES_hhdet_tes!C52/0.086*1000000/RES_hhdet_num!C51)</f>
        <v>2142.3094829849715</v>
      </c>
      <c r="D52" s="165">
        <f>IF(RES_hhdet_tes!D52=0,0,RES_hhdet_tes!D52/0.086*1000000/RES_hhdet_num!D51)</f>
        <v>2069.4732516295653</v>
      </c>
      <c r="E52" s="165">
        <f>IF(RES_hhdet_tes!E52=0,0,RES_hhdet_tes!E52/0.086*1000000/RES_hhdet_num!E51)</f>
        <v>2167.770715209148</v>
      </c>
      <c r="F52" s="165">
        <f>IF(RES_hhdet_tes!F52=0,0,RES_hhdet_tes!F52/0.086*1000000/RES_hhdet_num!F51)</f>
        <v>2093.3499296242599</v>
      </c>
      <c r="G52" s="165">
        <f>IF(RES_hhdet_tes!G52=0,0,RES_hhdet_tes!G52/0.086*1000000/RES_hhdet_num!G51)</f>
        <v>2094.1173455500866</v>
      </c>
      <c r="H52" s="165">
        <f>IF(RES_hhdet_tes!H52=0,0,RES_hhdet_tes!H52/0.086*1000000/RES_hhdet_num!H51)</f>
        <v>2061.8681576581625</v>
      </c>
      <c r="I52" s="165">
        <f>IF(RES_hhdet_tes!I52=0,0,RES_hhdet_tes!I52/0.086*1000000/RES_hhdet_num!I51)</f>
        <v>2157.9637034956172</v>
      </c>
      <c r="J52" s="165">
        <f>IF(RES_hhdet_tes!J52=0,0,RES_hhdet_tes!J52/0.086*1000000/RES_hhdet_num!J51)</f>
        <v>2086.5216534988754</v>
      </c>
      <c r="K52" s="165">
        <f>IF(RES_hhdet_tes!K52=0,0,RES_hhdet_tes!K52/0.086*1000000/RES_hhdet_num!K51)</f>
        <v>2065.6474412436073</v>
      </c>
      <c r="L52" s="165">
        <f>IF(RES_hhdet_tes!L52=0,0,RES_hhdet_tes!L52/0.086*1000000/RES_hhdet_num!L51)</f>
        <v>2070.4779199471373</v>
      </c>
      <c r="M52" s="165">
        <f>IF(RES_hhdet_tes!M52=0,0,RES_hhdet_tes!M52/0.086*1000000/RES_hhdet_num!M51)</f>
        <v>2064.1600387101744</v>
      </c>
      <c r="N52" s="165">
        <f>IF(RES_hhdet_tes!N52=0,0,RES_hhdet_tes!N52/0.086*1000000/RES_hhdet_num!N51)</f>
        <v>2067.5527068333995</v>
      </c>
      <c r="O52" s="165">
        <f>IF(RES_hhdet_tes!O52=0,0,RES_hhdet_tes!O52/0.086*1000000/RES_hhdet_num!O51)</f>
        <v>2071.4373170771737</v>
      </c>
      <c r="P52" s="165">
        <f>IF(RES_hhdet_tes!P52=0,0,RES_hhdet_tes!P52/0.086*1000000/RES_hhdet_num!P51)</f>
        <v>2077.8406528880005</v>
      </c>
      <c r="Q52" s="165">
        <f>IF(RES_hhdet_tes!Q52=0,0,RES_hhdet_tes!Q52/0.086*1000000/RES_hhdet_num!Q51)</f>
        <v>2046.357378539682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238.39295002238168</v>
      </c>
      <c r="C53" s="164">
        <f>IF(RES_hhdet_tes!C53=0,0,RES_hhdet_tes!C53/0.086*1000000/RES_hhdet_num!C51)</f>
        <v>237.03816077350294</v>
      </c>
      <c r="D53" s="164">
        <f>IF(RES_hhdet_tes!D53=0,0,RES_hhdet_tes!D53/0.086*1000000/RES_hhdet_num!D51)</f>
        <v>236.84503466205541</v>
      </c>
      <c r="E53" s="164">
        <f>IF(RES_hhdet_tes!E53=0,0,RES_hhdet_tes!E53/0.086*1000000/RES_hhdet_num!E51)</f>
        <v>236.73653945628715</v>
      </c>
      <c r="F53" s="164">
        <f>IF(RES_hhdet_tes!F53=0,0,RES_hhdet_tes!F53/0.086*1000000/RES_hhdet_num!F51)</f>
        <v>236.48377011885674</v>
      </c>
      <c r="G53" s="164">
        <f>IF(RES_hhdet_tes!G53=0,0,RES_hhdet_tes!G53/0.086*1000000/RES_hhdet_num!G51)</f>
        <v>236.54525745349036</v>
      </c>
      <c r="H53" s="164">
        <f>IF(RES_hhdet_tes!H53=0,0,RES_hhdet_tes!H53/0.086*1000000/RES_hhdet_num!H51)</f>
        <v>236.19555102060372</v>
      </c>
      <c r="I53" s="164">
        <f>IF(RES_hhdet_tes!I53=0,0,RES_hhdet_tes!I53/0.086*1000000/RES_hhdet_num!I51)</f>
        <v>234.07180386655401</v>
      </c>
      <c r="J53" s="164">
        <f>IF(RES_hhdet_tes!J53=0,0,RES_hhdet_tes!J53/0.086*1000000/RES_hhdet_num!J51)</f>
        <v>236.53788952616136</v>
      </c>
      <c r="K53" s="164">
        <f>IF(RES_hhdet_tes!K53=0,0,RES_hhdet_tes!K53/0.086*1000000/RES_hhdet_num!K51)</f>
        <v>235.74661246852042</v>
      </c>
      <c r="L53" s="164">
        <f>IF(RES_hhdet_tes!L53=0,0,RES_hhdet_tes!L53/0.086*1000000/RES_hhdet_num!L51)</f>
        <v>234.36944031744133</v>
      </c>
      <c r="M53" s="164">
        <f>IF(RES_hhdet_tes!M53=0,0,RES_hhdet_tes!M53/0.086*1000000/RES_hhdet_num!M51)</f>
        <v>233.51703782431974</v>
      </c>
      <c r="N53" s="164">
        <f>IF(RES_hhdet_tes!N53=0,0,RES_hhdet_tes!N53/0.086*1000000/RES_hhdet_num!N51)</f>
        <v>232.76044897426019</v>
      </c>
      <c r="O53" s="164">
        <f>IF(RES_hhdet_tes!O53=0,0,RES_hhdet_tes!O53/0.086*1000000/RES_hhdet_num!O51)</f>
        <v>232.59159801516896</v>
      </c>
      <c r="P53" s="164">
        <f>IF(RES_hhdet_tes!P53=0,0,RES_hhdet_tes!P53/0.086*1000000/RES_hhdet_num!P51)</f>
        <v>231.63284968819877</v>
      </c>
      <c r="Q53" s="164">
        <f>IF(RES_hhdet_tes!Q53=0,0,RES_hhdet_tes!Q53/0.086*1000000/RES_hhdet_num!Q51)</f>
        <v>227.6066088604716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2495.0822190563845</v>
      </c>
      <c r="C54" s="162">
        <f>IF(RES_hhdet_tes!C54=0,0,RES_hhdet_tes!C54/0.086*1000000/RES_hhdet_num!C54)</f>
        <v>2463.0191869061923</v>
      </c>
      <c r="D54" s="162">
        <f>IF(RES_hhdet_tes!D54=0,0,RES_hhdet_tes!D54/0.086*1000000/RES_hhdet_num!D54)</f>
        <v>2457.069393242693</v>
      </c>
      <c r="E54" s="162">
        <f>IF(RES_hhdet_tes!E54=0,0,RES_hhdet_tes!E54/0.086*1000000/RES_hhdet_num!E54)</f>
        <v>2393.8173480933947</v>
      </c>
      <c r="F54" s="162">
        <f>IF(RES_hhdet_tes!F54=0,0,RES_hhdet_tes!F54/0.086*1000000/RES_hhdet_num!F54)</f>
        <v>2395.5380186603402</v>
      </c>
      <c r="G54" s="162">
        <f>IF(RES_hhdet_tes!G54=0,0,RES_hhdet_tes!G54/0.086*1000000/RES_hhdet_num!G54)</f>
        <v>2438.3775074633395</v>
      </c>
      <c r="H54" s="162">
        <f>IF(RES_hhdet_tes!H54=0,0,RES_hhdet_tes!H54/0.086*1000000/RES_hhdet_num!H54)</f>
        <v>2474.3821079908375</v>
      </c>
      <c r="I54" s="162">
        <f>IF(RES_hhdet_tes!I54=0,0,RES_hhdet_tes!I54/0.086*1000000/RES_hhdet_num!I54)</f>
        <v>2442.3448290470837</v>
      </c>
      <c r="J54" s="162">
        <f>IF(RES_hhdet_tes!J54=0,0,RES_hhdet_tes!J54/0.086*1000000/RES_hhdet_num!J54)</f>
        <v>2537.7084237086101</v>
      </c>
      <c r="K54" s="162">
        <f>IF(RES_hhdet_tes!K54=0,0,RES_hhdet_tes!K54/0.086*1000000/RES_hhdet_num!K54)</f>
        <v>2709.435623345782</v>
      </c>
      <c r="L54" s="162">
        <f>IF(RES_hhdet_tes!L54=0,0,RES_hhdet_tes!L54/0.086*1000000/RES_hhdet_num!L54)</f>
        <v>2852.7708686521146</v>
      </c>
      <c r="M54" s="162">
        <f>IF(RES_hhdet_tes!M54=0,0,RES_hhdet_tes!M54/0.086*1000000/RES_hhdet_num!M54)</f>
        <v>2894.088539537815</v>
      </c>
      <c r="N54" s="162">
        <f>IF(RES_hhdet_tes!N54=0,0,RES_hhdet_tes!N54/0.086*1000000/RES_hhdet_num!N54)</f>
        <v>3025.8893319671247</v>
      </c>
      <c r="O54" s="162">
        <f>IF(RES_hhdet_tes!O54=0,0,RES_hhdet_tes!O54/0.086*1000000/RES_hhdet_num!O54)</f>
        <v>3032.1649115723958</v>
      </c>
      <c r="P54" s="162">
        <f>IF(RES_hhdet_tes!P54=0,0,RES_hhdet_tes!P54/0.086*1000000/RES_hhdet_num!P54)</f>
        <v>3043.7273391322542</v>
      </c>
      <c r="Q54" s="162">
        <f>IF(RES_hhdet_tes!Q54=0,0,RES_hhdet_tes!Q54/0.086*1000000/RES_hhdet_num!Q54)</f>
        <v>2985.4390967983672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2483.9669471730972</v>
      </c>
      <c r="C55" s="160">
        <f>IF(RES_hhdet_tes!C55=0,0,RES_hhdet_tes!C55/0.086*1000000/RES_hhdet_num!C55)</f>
        <v>2457.5608327068444</v>
      </c>
      <c r="D55" s="160">
        <f>IF(RES_hhdet_tes!D55=0,0,RES_hhdet_tes!D55/0.086*1000000/RES_hhdet_num!D55)</f>
        <v>2452.6742411433179</v>
      </c>
      <c r="E55" s="160">
        <f>IF(RES_hhdet_tes!E55=0,0,RES_hhdet_tes!E55/0.086*1000000/RES_hhdet_num!E55)</f>
        <v>2395.7989695993738</v>
      </c>
      <c r="F55" s="160">
        <f>IF(RES_hhdet_tes!F55=0,0,RES_hhdet_tes!F55/0.086*1000000/RES_hhdet_num!F55)</f>
        <v>2398.6515914271313</v>
      </c>
      <c r="G55" s="160">
        <f>IF(RES_hhdet_tes!G55=0,0,RES_hhdet_tes!G55/0.086*1000000/RES_hhdet_num!G55)</f>
        <v>2433.0601483929267</v>
      </c>
      <c r="H55" s="160">
        <f>IF(RES_hhdet_tes!H55=0,0,RES_hhdet_tes!H55/0.086*1000000/RES_hhdet_num!H55)</f>
        <v>2459.1350873105071</v>
      </c>
      <c r="I55" s="160">
        <f>IF(RES_hhdet_tes!I55=0,0,RES_hhdet_tes!I55/0.086*1000000/RES_hhdet_num!I55)</f>
        <v>2431.2071391882801</v>
      </c>
      <c r="J55" s="160">
        <f>IF(RES_hhdet_tes!J55=0,0,RES_hhdet_tes!J55/0.086*1000000/RES_hhdet_num!J55)</f>
        <v>2509.7196145146204</v>
      </c>
      <c r="K55" s="160">
        <f>IF(RES_hhdet_tes!K55=0,0,RES_hhdet_tes!K55/0.086*1000000/RES_hhdet_num!K55)</f>
        <v>2664.4614459378258</v>
      </c>
      <c r="L55" s="160">
        <f>IF(RES_hhdet_tes!L55=0,0,RES_hhdet_tes!L55/0.086*1000000/RES_hhdet_num!L55)</f>
        <v>2798.006201670988</v>
      </c>
      <c r="M55" s="160">
        <f>IF(RES_hhdet_tes!M55=0,0,RES_hhdet_tes!M55/0.086*1000000/RES_hhdet_num!M55)</f>
        <v>2830.3998273511297</v>
      </c>
      <c r="N55" s="160">
        <f>IF(RES_hhdet_tes!N55=0,0,RES_hhdet_tes!N55/0.086*1000000/RES_hhdet_num!N55)</f>
        <v>2958.3660882132681</v>
      </c>
      <c r="O55" s="160">
        <f>IF(RES_hhdet_tes!O55=0,0,RES_hhdet_tes!O55/0.086*1000000/RES_hhdet_num!O55)</f>
        <v>2966.537455221759</v>
      </c>
      <c r="P55" s="160">
        <f>IF(RES_hhdet_tes!P55=0,0,RES_hhdet_tes!P55/0.086*1000000/RES_hhdet_num!P55)</f>
        <v>2972.7856658240094</v>
      </c>
      <c r="Q55" s="160">
        <f>IF(RES_hhdet_tes!Q55=0,0,RES_hhdet_tes!Q55/0.086*1000000/RES_hhdet_num!Q55)</f>
        <v>2918.8964288718907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2245.5739971507155</v>
      </c>
      <c r="C56" s="156">
        <f>IF(RES_hhdet_tes!C56=0,0,RES_hhdet_tes!C56/0.086*1000000/RES_hhdet_num!C55)</f>
        <v>2220.5226719333418</v>
      </c>
      <c r="D56" s="156">
        <f>IF(RES_hhdet_tes!D56=0,0,RES_hhdet_tes!D56/0.086*1000000/RES_hhdet_num!D55)</f>
        <v>2215.8292064812626</v>
      </c>
      <c r="E56" s="156">
        <f>IF(RES_hhdet_tes!E56=0,0,RES_hhdet_tes!E56/0.086*1000000/RES_hhdet_num!E55)</f>
        <v>2159.0624301430867</v>
      </c>
      <c r="F56" s="156">
        <f>IF(RES_hhdet_tes!F56=0,0,RES_hhdet_tes!F56/0.086*1000000/RES_hhdet_num!F55)</f>
        <v>2162.1678213082751</v>
      </c>
      <c r="G56" s="156">
        <f>IF(RES_hhdet_tes!G56=0,0,RES_hhdet_tes!G56/0.086*1000000/RES_hhdet_num!G55)</f>
        <v>2196.5148909394311</v>
      </c>
      <c r="H56" s="156">
        <f>IF(RES_hhdet_tes!H56=0,0,RES_hhdet_tes!H56/0.086*1000000/RES_hhdet_num!H55)</f>
        <v>2222.9395362898968</v>
      </c>
      <c r="I56" s="156">
        <f>IF(RES_hhdet_tes!I56=0,0,RES_hhdet_tes!I56/0.086*1000000/RES_hhdet_num!I55)</f>
        <v>2197.135335321726</v>
      </c>
      <c r="J56" s="156">
        <f>IF(RES_hhdet_tes!J56=0,0,RES_hhdet_tes!J56/0.086*1000000/RES_hhdet_num!J55)</f>
        <v>2273.1817249884589</v>
      </c>
      <c r="K56" s="156">
        <f>IF(RES_hhdet_tes!K56=0,0,RES_hhdet_tes!K56/0.086*1000000/RES_hhdet_num!K55)</f>
        <v>2428.7148334693052</v>
      </c>
      <c r="L56" s="156">
        <f>IF(RES_hhdet_tes!L56=0,0,RES_hhdet_tes!L56/0.086*1000000/RES_hhdet_num!L55)</f>
        <v>2563.6367613535472</v>
      </c>
      <c r="M56" s="156">
        <f>IF(RES_hhdet_tes!M56=0,0,RES_hhdet_tes!M56/0.086*1000000/RES_hhdet_num!M55)</f>
        <v>2596.88278952681</v>
      </c>
      <c r="N56" s="156">
        <f>IF(RES_hhdet_tes!N56=0,0,RES_hhdet_tes!N56/0.086*1000000/RES_hhdet_num!N55)</f>
        <v>2725.6056392390078</v>
      </c>
      <c r="O56" s="156">
        <f>IF(RES_hhdet_tes!O56=0,0,RES_hhdet_tes!O56/0.086*1000000/RES_hhdet_num!O55)</f>
        <v>2733.9458572065905</v>
      </c>
      <c r="P56" s="156">
        <f>IF(RES_hhdet_tes!P56=0,0,RES_hhdet_tes!P56/0.086*1000000/RES_hhdet_num!P55)</f>
        <v>2741.1528161358106</v>
      </c>
      <c r="Q56" s="156">
        <f>IF(RES_hhdet_tes!Q56=0,0,RES_hhdet_tes!Q56/0.086*1000000/RES_hhdet_num!Q55)</f>
        <v>2691.2898200114191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238.3929500223818</v>
      </c>
      <c r="C57" s="156">
        <f>IF(RES_hhdet_tes!C57=0,0,RES_hhdet_tes!C57/0.086*1000000/RES_hhdet_num!C55)</f>
        <v>237.03816077350291</v>
      </c>
      <c r="D57" s="156">
        <f>IF(RES_hhdet_tes!D57=0,0,RES_hhdet_tes!D57/0.086*1000000/RES_hhdet_num!D55)</f>
        <v>236.84503466205535</v>
      </c>
      <c r="E57" s="156">
        <f>IF(RES_hhdet_tes!E57=0,0,RES_hhdet_tes!E57/0.086*1000000/RES_hhdet_num!E55)</f>
        <v>236.7365394562872</v>
      </c>
      <c r="F57" s="156">
        <f>IF(RES_hhdet_tes!F57=0,0,RES_hhdet_tes!F57/0.086*1000000/RES_hhdet_num!F55)</f>
        <v>236.48377011885668</v>
      </c>
      <c r="G57" s="156">
        <f>IF(RES_hhdet_tes!G57=0,0,RES_hhdet_tes!G57/0.086*1000000/RES_hhdet_num!G55)</f>
        <v>236.54525745349559</v>
      </c>
      <c r="H57" s="156">
        <f>IF(RES_hhdet_tes!H57=0,0,RES_hhdet_tes!H57/0.086*1000000/RES_hhdet_num!H55)</f>
        <v>236.19555102061059</v>
      </c>
      <c r="I57" s="156">
        <f>IF(RES_hhdet_tes!I57=0,0,RES_hhdet_tes!I57/0.086*1000000/RES_hhdet_num!I55)</f>
        <v>234.07180386655403</v>
      </c>
      <c r="J57" s="156">
        <f>IF(RES_hhdet_tes!J57=0,0,RES_hhdet_tes!J57/0.086*1000000/RES_hhdet_num!J55)</f>
        <v>236.53788952616134</v>
      </c>
      <c r="K57" s="156">
        <f>IF(RES_hhdet_tes!K57=0,0,RES_hhdet_tes!K57/0.086*1000000/RES_hhdet_num!K55)</f>
        <v>235.74661246852011</v>
      </c>
      <c r="L57" s="156">
        <f>IF(RES_hhdet_tes!L57=0,0,RES_hhdet_tes!L57/0.086*1000000/RES_hhdet_num!L55)</f>
        <v>234.36944031744136</v>
      </c>
      <c r="M57" s="156">
        <f>IF(RES_hhdet_tes!M57=0,0,RES_hhdet_tes!M57/0.086*1000000/RES_hhdet_num!M55)</f>
        <v>233.51703782431971</v>
      </c>
      <c r="N57" s="156">
        <f>IF(RES_hhdet_tes!N57=0,0,RES_hhdet_tes!N57/0.086*1000000/RES_hhdet_num!N55)</f>
        <v>232.76044897426016</v>
      </c>
      <c r="O57" s="156">
        <f>IF(RES_hhdet_tes!O57=0,0,RES_hhdet_tes!O57/0.086*1000000/RES_hhdet_num!O55)</f>
        <v>232.5915980151691</v>
      </c>
      <c r="P57" s="156">
        <f>IF(RES_hhdet_tes!P57=0,0,RES_hhdet_tes!P57/0.086*1000000/RES_hhdet_num!P55)</f>
        <v>231.63284968819875</v>
      </c>
      <c r="Q57" s="156">
        <f>IF(RES_hhdet_tes!Q57=0,0,RES_hhdet_tes!Q57/0.086*1000000/RES_hhdet_num!Q55)</f>
        <v>227.60660886047174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705.62978541068264</v>
      </c>
      <c r="C58" s="157">
        <f>IF(RES_hhdet_tes!C58=0,0,RES_hhdet_tes!C58/0.086*1000000/RES_hhdet_num!C$43)</f>
        <v>699.62360967736026</v>
      </c>
      <c r="D58" s="157">
        <f>IF(RES_hhdet_tes!D58=0,0,RES_hhdet_tes!D58/0.086*1000000/RES_hhdet_num!D$43)</f>
        <v>704.64659019209466</v>
      </c>
      <c r="E58" s="157">
        <f>IF(RES_hhdet_tes!E58=0,0,RES_hhdet_tes!E58/0.086*1000000/RES_hhdet_num!E$43)</f>
        <v>709.33086718353525</v>
      </c>
      <c r="F58" s="157">
        <f>IF(RES_hhdet_tes!F58=0,0,RES_hhdet_tes!F58/0.086*1000000/RES_hhdet_num!F$43)</f>
        <v>715.21272587870476</v>
      </c>
      <c r="G58" s="157">
        <f>IF(RES_hhdet_tes!G58=0,0,RES_hhdet_tes!G58/0.086*1000000/RES_hhdet_num!G$43)</f>
        <v>733.55467228014163</v>
      </c>
      <c r="H58" s="157">
        <f>IF(RES_hhdet_tes!H58=0,0,RES_hhdet_tes!H58/0.086*1000000/RES_hhdet_num!H$43)</f>
        <v>755.73891028177866</v>
      </c>
      <c r="I58" s="157">
        <f>IF(RES_hhdet_tes!I58=0,0,RES_hhdet_tes!I58/0.086*1000000/RES_hhdet_num!I$43)</f>
        <v>757.62472194483712</v>
      </c>
      <c r="J58" s="157">
        <f>IF(RES_hhdet_tes!J58=0,0,RES_hhdet_tes!J58/0.086*1000000/RES_hhdet_num!J$43)</f>
        <v>776.33959425610942</v>
      </c>
      <c r="K58" s="157">
        <f>IF(RES_hhdet_tes!K58=0,0,RES_hhdet_tes!K58/0.086*1000000/RES_hhdet_num!K$43)</f>
        <v>832.02092155205935</v>
      </c>
      <c r="L58" s="157">
        <f>IF(RES_hhdet_tes!L58=0,0,RES_hhdet_tes!L58/0.086*1000000/RES_hhdet_num!L$43)</f>
        <v>886.87762988550026</v>
      </c>
      <c r="M58" s="157">
        <f>IF(RES_hhdet_tes!M58=0,0,RES_hhdet_tes!M58/0.086*1000000/RES_hhdet_num!M$43)</f>
        <v>899.00211783436237</v>
      </c>
      <c r="N58" s="157">
        <f>IF(RES_hhdet_tes!N58=0,0,RES_hhdet_tes!N58/0.086*1000000/RES_hhdet_num!N$43)</f>
        <v>948.71173347757065</v>
      </c>
      <c r="O58" s="157">
        <f>IF(RES_hhdet_tes!O58=0,0,RES_hhdet_tes!O58/0.086*1000000/RES_hhdet_num!O$43)</f>
        <v>945.43180100704524</v>
      </c>
      <c r="P58" s="157">
        <f>IF(RES_hhdet_tes!P58=0,0,RES_hhdet_tes!P58/0.086*1000000/RES_hhdet_num!P$43)</f>
        <v>944.21602354246363</v>
      </c>
      <c r="Q58" s="157">
        <f>IF(RES_hhdet_tes!Q58=0,0,RES_hhdet_tes!Q58/0.086*1000000/RES_hhdet_num!Q$43)</f>
        <v>934.91172352767569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670.42012419393177</v>
      </c>
      <c r="C59" s="156">
        <f>IF(RES_hhdet_tes!C59=0,0,RES_hhdet_tes!C59/0.086*1000000/RES_hhdet_num!C59)</f>
        <v>696.18227130372782</v>
      </c>
      <c r="D59" s="156">
        <f>IF(RES_hhdet_tes!D59=0,0,RES_hhdet_tes!D59/0.086*1000000/RES_hhdet_num!D59)</f>
        <v>691.05302827547871</v>
      </c>
      <c r="E59" s="156">
        <f>IF(RES_hhdet_tes!E59=0,0,RES_hhdet_tes!E59/0.086*1000000/RES_hhdet_num!E59)</f>
        <v>793.01300091276562</v>
      </c>
      <c r="F59" s="156">
        <f>IF(RES_hhdet_tes!F59=0,0,RES_hhdet_tes!F59/0.086*1000000/RES_hhdet_num!F59)</f>
        <v>608.55041276032523</v>
      </c>
      <c r="G59" s="156">
        <f>IF(RES_hhdet_tes!G59=0,0,RES_hhdet_tes!G59/0.086*1000000/RES_hhdet_num!G59)</f>
        <v>705.4619996901107</v>
      </c>
      <c r="H59" s="156">
        <f>IF(RES_hhdet_tes!H59=0,0,RES_hhdet_tes!H59/0.086*1000000/RES_hhdet_num!H59)</f>
        <v>723.35566512834168</v>
      </c>
      <c r="I59" s="156">
        <f>IF(RES_hhdet_tes!I59=0,0,RES_hhdet_tes!I59/0.086*1000000/RES_hhdet_num!I59)</f>
        <v>725.55744334357928</v>
      </c>
      <c r="J59" s="156">
        <f>IF(RES_hhdet_tes!J59=0,0,RES_hhdet_tes!J59/0.086*1000000/RES_hhdet_num!J59)</f>
        <v>727.73434693200397</v>
      </c>
      <c r="K59" s="156">
        <f>IF(RES_hhdet_tes!K59=0,0,RES_hhdet_tes!K59/0.086*1000000/RES_hhdet_num!K59)</f>
        <v>725.51988463928399</v>
      </c>
      <c r="L59" s="156">
        <f>IF(RES_hhdet_tes!L59=0,0,RES_hhdet_tes!L59/0.086*1000000/RES_hhdet_num!L59)</f>
        <v>728.48303561849809</v>
      </c>
      <c r="M59" s="156">
        <f>IF(RES_hhdet_tes!M59=0,0,RES_hhdet_tes!M59/0.086*1000000/RES_hhdet_num!M59)</f>
        <v>719.69078585052785</v>
      </c>
      <c r="N59" s="156">
        <f>IF(RES_hhdet_tes!N59=0,0,RES_hhdet_tes!N59/0.086*1000000/RES_hhdet_num!N59)</f>
        <v>715.81310769890717</v>
      </c>
      <c r="O59" s="156">
        <f>IF(RES_hhdet_tes!O59=0,0,RES_hhdet_tes!O59/0.086*1000000/RES_hhdet_num!O59)</f>
        <v>718.00582057838085</v>
      </c>
      <c r="P59" s="156">
        <f>IF(RES_hhdet_tes!P59=0,0,RES_hhdet_tes!P59/0.086*1000000/RES_hhdet_num!P59)</f>
        <v>717.97125731618485</v>
      </c>
      <c r="Q59" s="156">
        <f>IF(RES_hhdet_tes!Q59=0,0,RES_hhdet_tes!Q59/0.086*1000000/RES_hhdet_num!Q59)</f>
        <v>708.0587723952375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705.85498947805945</v>
      </c>
      <c r="C60" s="57">
        <f>IF(RES_hhdet_tes!C60=0,0,RES_hhdet_tes!C60/0.086*1000000/RES_hhdet_num!C60)</f>
        <v>699.66862163632288</v>
      </c>
      <c r="D60" s="57">
        <f>IF(RES_hhdet_tes!D60=0,0,RES_hhdet_tes!D60/0.086*1000000/RES_hhdet_num!D60)</f>
        <v>704.82175639088894</v>
      </c>
      <c r="E60" s="57">
        <f>IF(RES_hhdet_tes!E60=0,0,RES_hhdet_tes!E60/0.086*1000000/RES_hhdet_num!E60)</f>
        <v>708.14917102360812</v>
      </c>
      <c r="F60" s="57">
        <f>IF(RES_hhdet_tes!F60=0,0,RES_hhdet_tes!F60/0.086*1000000/RES_hhdet_num!F60)</f>
        <v>716.71175099167783</v>
      </c>
      <c r="G60" s="57">
        <f>IF(RES_hhdet_tes!G60=0,0,RES_hhdet_tes!G60/0.086*1000000/RES_hhdet_num!G60)</f>
        <v>733.9906499835887</v>
      </c>
      <c r="H60" s="57">
        <f>IF(RES_hhdet_tes!H60=0,0,RES_hhdet_tes!H60/0.086*1000000/RES_hhdet_num!H60)</f>
        <v>755.90593834309664</v>
      </c>
      <c r="I60" s="57">
        <f>IF(RES_hhdet_tes!I60=0,0,RES_hhdet_tes!I60/0.086*1000000/RES_hhdet_num!I60)</f>
        <v>757.89578350230977</v>
      </c>
      <c r="J60" s="57">
        <f>IF(RES_hhdet_tes!J60=0,0,RES_hhdet_tes!J60/0.086*1000000/RES_hhdet_num!J60)</f>
        <v>777.04341380478957</v>
      </c>
      <c r="K60" s="57">
        <f>IF(RES_hhdet_tes!K60=0,0,RES_hhdet_tes!K60/0.086*1000000/RES_hhdet_num!K60)</f>
        <v>833.89818607839402</v>
      </c>
      <c r="L60" s="57">
        <f>IF(RES_hhdet_tes!L60=0,0,RES_hhdet_tes!L60/0.086*1000000/RES_hhdet_num!L60)</f>
        <v>888.63269766723818</v>
      </c>
      <c r="M60" s="57">
        <f>IF(RES_hhdet_tes!M60=0,0,RES_hhdet_tes!M60/0.086*1000000/RES_hhdet_num!M60)</f>
        <v>900.61028521578862</v>
      </c>
      <c r="N60" s="57">
        <f>IF(RES_hhdet_tes!N60=0,0,RES_hhdet_tes!N60/0.086*1000000/RES_hhdet_num!N60)</f>
        <v>950.32362608046822</v>
      </c>
      <c r="O60" s="57">
        <f>IF(RES_hhdet_tes!O60=0,0,RES_hhdet_tes!O60/0.086*1000000/RES_hhdet_num!O60)</f>
        <v>947.88671152756172</v>
      </c>
      <c r="P60" s="57">
        <f>IF(RES_hhdet_tes!P60=0,0,RES_hhdet_tes!P60/0.086*1000000/RES_hhdet_num!P60)</f>
        <v>946.67469023001479</v>
      </c>
      <c r="Q60" s="57">
        <f>IF(RES_hhdet_tes!Q60=0,0,RES_hhdet_tes!Q60/0.086*1000000/RES_hhdet_num!Q60)</f>
        <v>938.27292282606504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15763.10687526201</v>
      </c>
      <c r="C62" s="168">
        <f t="shared" ref="C62:Q62" si="9">SUM(C63,C66,C68,C77)</f>
        <v>17364.698173497665</v>
      </c>
      <c r="D62" s="168">
        <f t="shared" si="9"/>
        <v>17572.25219686241</v>
      </c>
      <c r="E62" s="168">
        <f t="shared" si="9"/>
        <v>17394.327662170082</v>
      </c>
      <c r="F62" s="168">
        <f t="shared" si="9"/>
        <v>16794.8918273585</v>
      </c>
      <c r="G62" s="168">
        <f t="shared" si="9"/>
        <v>16621.409449109145</v>
      </c>
      <c r="H62" s="168">
        <f t="shared" si="9"/>
        <v>16846.407075535681</v>
      </c>
      <c r="I62" s="168">
        <f t="shared" si="9"/>
        <v>16864.623505815958</v>
      </c>
      <c r="J62" s="168">
        <f t="shared" si="9"/>
        <v>16340.497912093851</v>
      </c>
      <c r="K62" s="168">
        <f t="shared" si="9"/>
        <v>17139.907179545105</v>
      </c>
      <c r="L62" s="168">
        <f t="shared" si="9"/>
        <v>18918.773279852034</v>
      </c>
      <c r="M62" s="168">
        <f t="shared" si="9"/>
        <v>16544.258637983716</v>
      </c>
      <c r="N62" s="168">
        <f t="shared" si="9"/>
        <v>17964.436349661366</v>
      </c>
      <c r="O62" s="168">
        <f t="shared" si="9"/>
        <v>16949.220522780164</v>
      </c>
      <c r="P62" s="168">
        <f t="shared" si="9"/>
        <v>16857.3272970336</v>
      </c>
      <c r="Q62" s="168">
        <f t="shared" si="9"/>
        <v>16401.774689633326</v>
      </c>
    </row>
    <row r="63" spans="1:17" ht="12.95" customHeight="1" x14ac:dyDescent="0.25">
      <c r="A63" s="158" t="s">
        <v>65</v>
      </c>
      <c r="B63" s="157">
        <f t="shared" ref="B63:Q63" si="10">SUM(B64:B65)</f>
        <v>12643.138147721123</v>
      </c>
      <c r="C63" s="157">
        <f t="shared" si="10"/>
        <v>14271.26663148827</v>
      </c>
      <c r="D63" s="157">
        <f t="shared" si="10"/>
        <v>14462.521328158782</v>
      </c>
      <c r="E63" s="157">
        <f t="shared" si="10"/>
        <v>14342.232156024869</v>
      </c>
      <c r="F63" s="157">
        <f t="shared" si="10"/>
        <v>13724.714869970272</v>
      </c>
      <c r="G63" s="157">
        <f t="shared" si="10"/>
        <v>13540.551234719771</v>
      </c>
      <c r="H63" s="157">
        <f t="shared" si="10"/>
        <v>13745.128120126936</v>
      </c>
      <c r="I63" s="157">
        <f t="shared" si="10"/>
        <v>13767.15666963004</v>
      </c>
      <c r="J63" s="157">
        <f t="shared" si="10"/>
        <v>13238.111196341521</v>
      </c>
      <c r="K63" s="157">
        <f t="shared" si="10"/>
        <v>14030.888372285668</v>
      </c>
      <c r="L63" s="157">
        <f t="shared" si="10"/>
        <v>15807.486013362639</v>
      </c>
      <c r="M63" s="157">
        <f t="shared" si="10"/>
        <v>13420.861968083869</v>
      </c>
      <c r="N63" s="157">
        <f t="shared" si="10"/>
        <v>14810.208373577827</v>
      </c>
      <c r="O63" s="157">
        <f t="shared" si="10"/>
        <v>13809.783733859233</v>
      </c>
      <c r="P63" s="157">
        <f t="shared" si="10"/>
        <v>13723.469847587174</v>
      </c>
      <c r="Q63" s="157">
        <f t="shared" si="10"/>
        <v>13317.203460185427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12285.191322996341</v>
      </c>
      <c r="C64" s="156">
        <f>IF(RES_hhdet_tes!C64=0,0,RES_hhdet_tes!C64/0.086*1000000/RES_hhdet_num!C$62)</f>
        <v>14000.199170594726</v>
      </c>
      <c r="D64" s="156">
        <f>IF(RES_hhdet_tes!D64=0,0,RES_hhdet_tes!D64/0.086*1000000/RES_hhdet_num!D$62)</f>
        <v>14182.960236402478</v>
      </c>
      <c r="E64" s="156">
        <f>IF(RES_hhdet_tes!E64=0,0,RES_hhdet_tes!E64/0.086*1000000/RES_hhdet_num!E$62)</f>
        <v>14069.456273331998</v>
      </c>
      <c r="F64" s="156">
        <f>IF(RES_hhdet_tes!F64=0,0,RES_hhdet_tes!F64/0.086*1000000/RES_hhdet_num!F$62)</f>
        <v>13455.659674029179</v>
      </c>
      <c r="G64" s="156">
        <f>IF(RES_hhdet_tes!G64=0,0,RES_hhdet_tes!G64/0.086*1000000/RES_hhdet_num!G$62)</f>
        <v>13226.90028417205</v>
      </c>
      <c r="H64" s="156">
        <f>IF(RES_hhdet_tes!H64=0,0,RES_hhdet_tes!H64/0.086*1000000/RES_hhdet_num!H$62)</f>
        <v>13422.650337773761</v>
      </c>
      <c r="I64" s="156">
        <f>IF(RES_hhdet_tes!I64=0,0,RES_hhdet_tes!I64/0.086*1000000/RES_hhdet_num!I$62)</f>
        <v>13538.056917238677</v>
      </c>
      <c r="J64" s="156">
        <f>IF(RES_hhdet_tes!J64=0,0,RES_hhdet_tes!J64/0.086*1000000/RES_hhdet_num!J$62)</f>
        <v>13008.242485103381</v>
      </c>
      <c r="K64" s="156">
        <f>IF(RES_hhdet_tes!K64=0,0,RES_hhdet_tes!K64/0.086*1000000/RES_hhdet_num!K$62)</f>
        <v>13639.609687645792</v>
      </c>
      <c r="L64" s="156">
        <f>IF(RES_hhdet_tes!L64=0,0,RES_hhdet_tes!L64/0.086*1000000/RES_hhdet_num!L$62)</f>
        <v>15332.843787140677</v>
      </c>
      <c r="M64" s="156">
        <f>IF(RES_hhdet_tes!M64=0,0,RES_hhdet_tes!M64/0.086*1000000/RES_hhdet_num!M$62)</f>
        <v>12938.106007008335</v>
      </c>
      <c r="N64" s="156">
        <f>IF(RES_hhdet_tes!N64=0,0,RES_hhdet_tes!N64/0.086*1000000/RES_hhdet_num!N$62)</f>
        <v>14247.068449640799</v>
      </c>
      <c r="O64" s="156">
        <f>IF(RES_hhdet_tes!O64=0,0,RES_hhdet_tes!O64/0.086*1000000/RES_hhdet_num!O$62)</f>
        <v>13313.368045211739</v>
      </c>
      <c r="P64" s="156">
        <f>IF(RES_hhdet_tes!P64=0,0,RES_hhdet_tes!P64/0.086*1000000/RES_hhdet_num!P$62)</f>
        <v>13279.644177684224</v>
      </c>
      <c r="Q64" s="156">
        <f>IF(RES_hhdet_tes!Q64=0,0,RES_hhdet_tes!Q64/0.086*1000000/RES_hhdet_num!Q$62)</f>
        <v>12828.11239169265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357.9468247247824</v>
      </c>
      <c r="C65" s="156">
        <f>IF(RES_hhdet_tes!C65=0,0,RES_hhdet_tes!C65/0.086*1000000/RES_hhdet_num!C$62)</f>
        <v>271.06746089354391</v>
      </c>
      <c r="D65" s="156">
        <f>IF(RES_hhdet_tes!D65=0,0,RES_hhdet_tes!D65/0.086*1000000/RES_hhdet_num!D$62)</f>
        <v>279.56109175630399</v>
      </c>
      <c r="E65" s="156">
        <f>IF(RES_hhdet_tes!E65=0,0,RES_hhdet_tes!E65/0.086*1000000/RES_hhdet_num!E$62)</f>
        <v>272.77588269287202</v>
      </c>
      <c r="F65" s="156">
        <f>IF(RES_hhdet_tes!F65=0,0,RES_hhdet_tes!F65/0.086*1000000/RES_hhdet_num!F$62)</f>
        <v>269.05519594109404</v>
      </c>
      <c r="G65" s="156">
        <f>IF(RES_hhdet_tes!G65=0,0,RES_hhdet_tes!G65/0.086*1000000/RES_hhdet_num!G$62)</f>
        <v>313.65095054772087</v>
      </c>
      <c r="H65" s="156">
        <f>IF(RES_hhdet_tes!H65=0,0,RES_hhdet_tes!H65/0.086*1000000/RES_hhdet_num!H$62)</f>
        <v>322.47778235317418</v>
      </c>
      <c r="I65" s="156">
        <f>IF(RES_hhdet_tes!I65=0,0,RES_hhdet_tes!I65/0.086*1000000/RES_hhdet_num!I$62)</f>
        <v>229.0997523913623</v>
      </c>
      <c r="J65" s="156">
        <f>IF(RES_hhdet_tes!J65=0,0,RES_hhdet_tes!J65/0.086*1000000/RES_hhdet_num!J$62)</f>
        <v>229.86871123813896</v>
      </c>
      <c r="K65" s="156">
        <f>IF(RES_hhdet_tes!K65=0,0,RES_hhdet_tes!K65/0.086*1000000/RES_hhdet_num!K$62)</f>
        <v>391.27868463987653</v>
      </c>
      <c r="L65" s="156">
        <f>IF(RES_hhdet_tes!L65=0,0,RES_hhdet_tes!L65/0.086*1000000/RES_hhdet_num!L$62)</f>
        <v>474.64222622196195</v>
      </c>
      <c r="M65" s="156">
        <f>IF(RES_hhdet_tes!M65=0,0,RES_hhdet_tes!M65/0.086*1000000/RES_hhdet_num!M$62)</f>
        <v>482.75596107553429</v>
      </c>
      <c r="N65" s="156">
        <f>IF(RES_hhdet_tes!N65=0,0,RES_hhdet_tes!N65/0.086*1000000/RES_hhdet_num!N$62)</f>
        <v>563.13992393702733</v>
      </c>
      <c r="O65" s="156">
        <f>IF(RES_hhdet_tes!O65=0,0,RES_hhdet_tes!O65/0.086*1000000/RES_hhdet_num!O$62)</f>
        <v>496.41568864749394</v>
      </c>
      <c r="P65" s="156">
        <f>IF(RES_hhdet_tes!P65=0,0,RES_hhdet_tes!P65/0.086*1000000/RES_hhdet_num!P$62)</f>
        <v>443.82566990295061</v>
      </c>
      <c r="Q65" s="156">
        <f>IF(RES_hhdet_tes!Q65=0,0,RES_hhdet_tes!Q65/0.086*1000000/RES_hhdet_num!Q$62)</f>
        <v>489.09106849277583</v>
      </c>
    </row>
    <row r="66" spans="1:17" ht="12.95" customHeight="1" x14ac:dyDescent="0.25">
      <c r="A66" s="158" t="s">
        <v>112</v>
      </c>
      <c r="B66" s="157">
        <f t="shared" ref="B66:Q66" si="11">B67</f>
        <v>27.490625629624017</v>
      </c>
      <c r="C66" s="157">
        <f t="shared" si="11"/>
        <v>28.967971544609668</v>
      </c>
      <c r="D66" s="157">
        <f t="shared" si="11"/>
        <v>29.630032958273294</v>
      </c>
      <c r="E66" s="157">
        <f t="shared" si="11"/>
        <v>29.762911273504631</v>
      </c>
      <c r="F66" s="157">
        <f t="shared" si="11"/>
        <v>29.671287120053837</v>
      </c>
      <c r="G66" s="157">
        <f t="shared" si="11"/>
        <v>30.038915123800024</v>
      </c>
      <c r="H66" s="157">
        <f t="shared" si="11"/>
        <v>32.728639201188614</v>
      </c>
      <c r="I66" s="157">
        <f t="shared" si="11"/>
        <v>36.119238429065426</v>
      </c>
      <c r="J66" s="157">
        <f t="shared" si="11"/>
        <v>40.426059886926467</v>
      </c>
      <c r="K66" s="157">
        <f t="shared" si="11"/>
        <v>41.754583860199581</v>
      </c>
      <c r="L66" s="157">
        <f t="shared" si="11"/>
        <v>46.457825596939351</v>
      </c>
      <c r="M66" s="157">
        <f t="shared" si="11"/>
        <v>52.14862407837682</v>
      </c>
      <c r="N66" s="157">
        <f t="shared" si="11"/>
        <v>53.757658622641053</v>
      </c>
      <c r="O66" s="157">
        <f t="shared" si="11"/>
        <v>58.088531560732569</v>
      </c>
      <c r="P66" s="157">
        <f t="shared" si="11"/>
        <v>56.689511057710163</v>
      </c>
      <c r="Q66" s="157">
        <f t="shared" si="11"/>
        <v>56.684342128844236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27.490625629624017</v>
      </c>
      <c r="C67" s="156">
        <f>IF(RES_hhdet_tes!C67=0,0,RES_hhdet_tes!C67/0.086*1000000/RES_hhdet_num!C$62)</f>
        <v>28.967971544609668</v>
      </c>
      <c r="D67" s="156">
        <f>IF(RES_hhdet_tes!D67=0,0,RES_hhdet_tes!D67/0.086*1000000/RES_hhdet_num!D$62)</f>
        <v>29.630032958273294</v>
      </c>
      <c r="E67" s="156">
        <f>IF(RES_hhdet_tes!E67=0,0,RES_hhdet_tes!E67/0.086*1000000/RES_hhdet_num!E$62)</f>
        <v>29.762911273504631</v>
      </c>
      <c r="F67" s="156">
        <f>IF(RES_hhdet_tes!F67=0,0,RES_hhdet_tes!F67/0.086*1000000/RES_hhdet_num!F$62)</f>
        <v>29.671287120053837</v>
      </c>
      <c r="G67" s="156">
        <f>IF(RES_hhdet_tes!G67=0,0,RES_hhdet_tes!G67/0.086*1000000/RES_hhdet_num!G$62)</f>
        <v>30.038915123800024</v>
      </c>
      <c r="H67" s="156">
        <f>IF(RES_hhdet_tes!H67=0,0,RES_hhdet_tes!H67/0.086*1000000/RES_hhdet_num!H$62)</f>
        <v>32.728639201188614</v>
      </c>
      <c r="I67" s="156">
        <f>IF(RES_hhdet_tes!I67=0,0,RES_hhdet_tes!I67/0.086*1000000/RES_hhdet_num!I$62)</f>
        <v>36.119238429065426</v>
      </c>
      <c r="J67" s="156">
        <f>IF(RES_hhdet_tes!J67=0,0,RES_hhdet_tes!J67/0.086*1000000/RES_hhdet_num!J$62)</f>
        <v>40.426059886926467</v>
      </c>
      <c r="K67" s="156">
        <f>IF(RES_hhdet_tes!K67=0,0,RES_hhdet_tes!K67/0.086*1000000/RES_hhdet_num!K$62)</f>
        <v>41.754583860199581</v>
      </c>
      <c r="L67" s="156">
        <f>IF(RES_hhdet_tes!L67=0,0,RES_hhdet_tes!L67/0.086*1000000/RES_hhdet_num!L$62)</f>
        <v>46.457825596939351</v>
      </c>
      <c r="M67" s="156">
        <f>IF(RES_hhdet_tes!M67=0,0,RES_hhdet_tes!M67/0.086*1000000/RES_hhdet_num!M$62)</f>
        <v>52.14862407837682</v>
      </c>
      <c r="N67" s="156">
        <f>IF(RES_hhdet_tes!N67=0,0,RES_hhdet_tes!N67/0.086*1000000/RES_hhdet_num!N$62)</f>
        <v>53.757658622641053</v>
      </c>
      <c r="O67" s="156">
        <f>IF(RES_hhdet_tes!O67=0,0,RES_hhdet_tes!O67/0.086*1000000/RES_hhdet_num!O$62)</f>
        <v>58.088531560732569</v>
      </c>
      <c r="P67" s="156">
        <f>IF(RES_hhdet_tes!P67=0,0,RES_hhdet_tes!P67/0.086*1000000/RES_hhdet_num!P$62)</f>
        <v>56.689511057710163</v>
      </c>
      <c r="Q67" s="156">
        <f>IF(RES_hhdet_tes!Q67=0,0,RES_hhdet_tes!Q67/0.086*1000000/RES_hhdet_num!Q$62)</f>
        <v>56.684342128844236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2409.9166949320384</v>
      </c>
      <c r="C68" s="157">
        <f>IF(RES_hhdet_tes!C68=0,0,RES_hhdet_tes!C68/0.086*1000000/RES_hhdet_num!C$62)</f>
        <v>2379.523755627974</v>
      </c>
      <c r="D68" s="157">
        <f>IF(RES_hhdet_tes!D68=0,0,RES_hhdet_tes!D68/0.086*1000000/RES_hhdet_num!D$62)</f>
        <v>2386.7327336352896</v>
      </c>
      <c r="E68" s="157">
        <f>IF(RES_hhdet_tes!E68=0,0,RES_hhdet_tes!E68/0.086*1000000/RES_hhdet_num!E$62)</f>
        <v>2325.2229410257446</v>
      </c>
      <c r="F68" s="157">
        <f>IF(RES_hhdet_tes!F68=0,0,RES_hhdet_tes!F68/0.086*1000000/RES_hhdet_num!F$62)</f>
        <v>2334.1583174533412</v>
      </c>
      <c r="G68" s="157">
        <f>IF(RES_hhdet_tes!G68=0,0,RES_hhdet_tes!G68/0.086*1000000/RES_hhdet_num!G$62)</f>
        <v>2335.9268888455144</v>
      </c>
      <c r="H68" s="157">
        <f>IF(RES_hhdet_tes!H68=0,0,RES_hhdet_tes!H68/0.086*1000000/RES_hhdet_num!H$62)</f>
        <v>2338.7916381460132</v>
      </c>
      <c r="I68" s="157">
        <f>IF(RES_hhdet_tes!I68=0,0,RES_hhdet_tes!I68/0.086*1000000/RES_hhdet_num!I$62)</f>
        <v>2328.0657376069944</v>
      </c>
      <c r="J68" s="157">
        <f>IF(RES_hhdet_tes!J68=0,0,RES_hhdet_tes!J68/0.086*1000000/RES_hhdet_num!J$62)</f>
        <v>2322.8893399677877</v>
      </c>
      <c r="K68" s="157">
        <f>IF(RES_hhdet_tes!K68=0,0,RES_hhdet_tes!K68/0.086*1000000/RES_hhdet_num!K$62)</f>
        <v>2318.4062936689365</v>
      </c>
      <c r="L68" s="157">
        <f>IF(RES_hhdet_tes!L68=0,0,RES_hhdet_tes!L68/0.086*1000000/RES_hhdet_num!L$62)</f>
        <v>2304.9392230079307</v>
      </c>
      <c r="M68" s="157">
        <f>IF(RES_hhdet_tes!M68=0,0,RES_hhdet_tes!M68/0.086*1000000/RES_hhdet_num!M$62)</f>
        <v>2313.8139736866488</v>
      </c>
      <c r="N68" s="157">
        <f>IF(RES_hhdet_tes!N68=0,0,RES_hhdet_tes!N68/0.086*1000000/RES_hhdet_num!N$62)</f>
        <v>2325.4642057854612</v>
      </c>
      <c r="O68" s="157">
        <f>IF(RES_hhdet_tes!O68=0,0,RES_hhdet_tes!O68/0.086*1000000/RES_hhdet_num!O$62)</f>
        <v>2312.8841230909288</v>
      </c>
      <c r="P68" s="157">
        <f>IF(RES_hhdet_tes!P68=0,0,RES_hhdet_tes!P68/0.086*1000000/RES_hhdet_num!P$62)</f>
        <v>2303.271880622488</v>
      </c>
      <c r="Q68" s="157">
        <f>IF(RES_hhdet_tes!Q68=0,0,RES_hhdet_tes!Q68/0.086*1000000/RES_hhdet_num!Q$62)</f>
        <v>2262.6897417293389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2383.8456826780621</v>
      </c>
      <c r="C69" s="132">
        <f>IF(RES_hhdet_tes!C69=0,0,RES_hhdet_tes!C69/0.086*1000000/RES_hhdet_num!C69)</f>
        <v>2358.4271374199629</v>
      </c>
      <c r="D69" s="132">
        <f>IF(RES_hhdet_tes!D69=0,0,RES_hhdet_tes!D69/0.086*1000000/RES_hhdet_num!D69)</f>
        <v>2370.0502815603381</v>
      </c>
      <c r="E69" s="132">
        <f>IF(RES_hhdet_tes!E69=0,0,RES_hhdet_tes!E69/0.086*1000000/RES_hhdet_num!E69)</f>
        <v>2309.4086115195946</v>
      </c>
      <c r="F69" s="132">
        <f>IF(RES_hhdet_tes!F69=0,0,RES_hhdet_tes!F69/0.086*1000000/RES_hhdet_num!F69)</f>
        <v>2321.7984275973799</v>
      </c>
      <c r="G69" s="132">
        <f>IF(RES_hhdet_tes!G69=0,0,RES_hhdet_tes!G69/0.086*1000000/RES_hhdet_num!G69)</f>
        <v>2315.6566385949004</v>
      </c>
      <c r="H69" s="132">
        <f>IF(RES_hhdet_tes!H69=0,0,RES_hhdet_tes!H69/0.086*1000000/RES_hhdet_num!H69)</f>
        <v>2315.1607797661809</v>
      </c>
      <c r="I69" s="132">
        <f>IF(RES_hhdet_tes!I69=0,0,RES_hhdet_tes!I69/0.086*1000000/RES_hhdet_num!I69)</f>
        <v>2311.8940140233449</v>
      </c>
      <c r="J69" s="132">
        <f>IF(RES_hhdet_tes!J69=0,0,RES_hhdet_tes!J69/0.086*1000000/RES_hhdet_num!J69)</f>
        <v>2302.4184645263267</v>
      </c>
      <c r="K69" s="132">
        <f>IF(RES_hhdet_tes!K69=0,0,RES_hhdet_tes!K69/0.086*1000000/RES_hhdet_num!K69)</f>
        <v>2286.0371233096912</v>
      </c>
      <c r="L69" s="132">
        <f>IF(RES_hhdet_tes!L69=0,0,RES_hhdet_tes!L69/0.086*1000000/RES_hhdet_num!L69)</f>
        <v>2262.4420957891493</v>
      </c>
      <c r="M69" s="132">
        <f>IF(RES_hhdet_tes!M69=0,0,RES_hhdet_tes!M69/0.086*1000000/RES_hhdet_num!M69)</f>
        <v>2272.8101476402826</v>
      </c>
      <c r="N69" s="132">
        <f>IF(RES_hhdet_tes!N69=0,0,RES_hhdet_tes!N69/0.086*1000000/RES_hhdet_num!N69)</f>
        <v>2279.3238932820291</v>
      </c>
      <c r="O69" s="132">
        <f>IF(RES_hhdet_tes!O69=0,0,RES_hhdet_tes!O69/0.086*1000000/RES_hhdet_num!O69)</f>
        <v>2271.4553797982567</v>
      </c>
      <c r="P69" s="132">
        <f>IF(RES_hhdet_tes!P69=0,0,RES_hhdet_tes!P69/0.086*1000000/RES_hhdet_num!P69)</f>
        <v>2260.4121398019811</v>
      </c>
      <c r="Q69" s="132">
        <f>IF(RES_hhdet_tes!Q69=0,0,RES_hhdet_tes!Q69/0.086*1000000/RES_hhdet_num!Q69)</f>
        <v>2220.4791777885171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2383.8540644326295</v>
      </c>
      <c r="C70" s="132">
        <f>IF(RES_hhdet_tes!C70=0,0,RES_hhdet_tes!C70/0.086*1000000/RES_hhdet_num!C70)</f>
        <v>2366.2403132262225</v>
      </c>
      <c r="D70" s="132">
        <f>IF(RES_hhdet_tes!D70=0,0,RES_hhdet_tes!D70/0.086*1000000/RES_hhdet_num!D70)</f>
        <v>2384.0372138240677</v>
      </c>
      <c r="E70" s="132">
        <f>IF(RES_hhdet_tes!E70=0,0,RES_hhdet_tes!E70/0.086*1000000/RES_hhdet_num!E70)</f>
        <v>2329.8082421547983</v>
      </c>
      <c r="F70" s="132">
        <f>IF(RES_hhdet_tes!F70=0,0,RES_hhdet_tes!F70/0.086*1000000/RES_hhdet_num!F70)</f>
        <v>2349.5153300880143</v>
      </c>
      <c r="G70" s="132">
        <f>IF(RES_hhdet_tes!G70=0,0,RES_hhdet_tes!G70/0.086*1000000/RES_hhdet_num!G70)</f>
        <v>2356.7098428477352</v>
      </c>
      <c r="H70" s="132">
        <f>IF(RES_hhdet_tes!H70=0,0,RES_hhdet_tes!H70/0.086*1000000/RES_hhdet_num!H70)</f>
        <v>2370.7199133176646</v>
      </c>
      <c r="I70" s="132">
        <f>IF(RES_hhdet_tes!I70=0,0,RES_hhdet_tes!I70/0.086*1000000/RES_hhdet_num!I70)</f>
        <v>2365.7400634044971</v>
      </c>
      <c r="J70" s="132">
        <f>IF(RES_hhdet_tes!J70=0,0,RES_hhdet_tes!J70/0.086*1000000/RES_hhdet_num!J70)</f>
        <v>2359.4252972990007</v>
      </c>
      <c r="K70" s="132">
        <f>IF(RES_hhdet_tes!K70=0,0,RES_hhdet_tes!K70/0.086*1000000/RES_hhdet_num!K70)</f>
        <v>2339.8741848256659</v>
      </c>
      <c r="L70" s="132">
        <f>IF(RES_hhdet_tes!L70=0,0,RES_hhdet_tes!L70/0.086*1000000/RES_hhdet_num!L70)</f>
        <v>2318.231760589319</v>
      </c>
      <c r="M70" s="132">
        <f>IF(RES_hhdet_tes!M70=0,0,RES_hhdet_tes!M70/0.086*1000000/RES_hhdet_num!M70)</f>
        <v>2305.9352007203097</v>
      </c>
      <c r="N70" s="132">
        <f>IF(RES_hhdet_tes!N70=0,0,RES_hhdet_tes!N70/0.086*1000000/RES_hhdet_num!N70)</f>
        <v>2314.4114298740551</v>
      </c>
      <c r="O70" s="132">
        <f>IF(RES_hhdet_tes!O70=0,0,RES_hhdet_tes!O70/0.086*1000000/RES_hhdet_num!O70)</f>
        <v>2305.492668728587</v>
      </c>
      <c r="P70" s="132">
        <f>IF(RES_hhdet_tes!P70=0,0,RES_hhdet_tes!P70/0.086*1000000/RES_hhdet_num!P70)</f>
        <v>2297.3301129033298</v>
      </c>
      <c r="Q70" s="132">
        <f>IF(RES_hhdet_tes!Q70=0,0,RES_hhdet_tes!Q70/0.086*1000000/RES_hhdet_num!Q70)</f>
        <v>2256.686152051509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2145.4611144102478</v>
      </c>
      <c r="C71" s="165">
        <f>IF(RES_hhdet_tes!C71=0,0,RES_hhdet_tes!C71/0.086*1000000/RES_hhdet_num!C70)</f>
        <v>2129.2021524527195</v>
      </c>
      <c r="D71" s="165">
        <f>IF(RES_hhdet_tes!D71=0,0,RES_hhdet_tes!D71/0.086*1000000/RES_hhdet_num!D70)</f>
        <v>2147.1921791620125</v>
      </c>
      <c r="E71" s="165">
        <f>IF(RES_hhdet_tes!E71=0,0,RES_hhdet_tes!E71/0.086*1000000/RES_hhdet_num!E70)</f>
        <v>2093.0717026985112</v>
      </c>
      <c r="F71" s="165">
        <f>IF(RES_hhdet_tes!F71=0,0,RES_hhdet_tes!F71/0.086*1000000/RES_hhdet_num!F70)</f>
        <v>2113.031559969158</v>
      </c>
      <c r="G71" s="165">
        <f>IF(RES_hhdet_tes!G71=0,0,RES_hhdet_tes!G71/0.086*1000000/RES_hhdet_num!G70)</f>
        <v>2120.1645853942464</v>
      </c>
      <c r="H71" s="165">
        <f>IF(RES_hhdet_tes!H71=0,0,RES_hhdet_tes!H71/0.086*1000000/RES_hhdet_num!H70)</f>
        <v>2134.5243622970638</v>
      </c>
      <c r="I71" s="165">
        <f>IF(RES_hhdet_tes!I71=0,0,RES_hhdet_tes!I71/0.086*1000000/RES_hhdet_num!I70)</f>
        <v>2131.668259537943</v>
      </c>
      <c r="J71" s="165">
        <f>IF(RES_hhdet_tes!J71=0,0,RES_hhdet_tes!J71/0.086*1000000/RES_hhdet_num!J70)</f>
        <v>2122.8874077728397</v>
      </c>
      <c r="K71" s="165">
        <f>IF(RES_hhdet_tes!K71=0,0,RES_hhdet_tes!K71/0.086*1000000/RES_hhdet_num!K70)</f>
        <v>2104.1275723571453</v>
      </c>
      <c r="L71" s="165">
        <f>IF(RES_hhdet_tes!L71=0,0,RES_hhdet_tes!L71/0.086*1000000/RES_hhdet_num!L70)</f>
        <v>2083.8623202718777</v>
      </c>
      <c r="M71" s="165">
        <f>IF(RES_hhdet_tes!M71=0,0,RES_hhdet_tes!M71/0.086*1000000/RES_hhdet_num!M70)</f>
        <v>2072.4181628959905</v>
      </c>
      <c r="N71" s="165">
        <f>IF(RES_hhdet_tes!N71=0,0,RES_hhdet_tes!N71/0.086*1000000/RES_hhdet_num!N70)</f>
        <v>2081.6509808997944</v>
      </c>
      <c r="O71" s="165">
        <f>IF(RES_hhdet_tes!O71=0,0,RES_hhdet_tes!O71/0.086*1000000/RES_hhdet_num!O70)</f>
        <v>2072.9010707134184</v>
      </c>
      <c r="P71" s="165">
        <f>IF(RES_hhdet_tes!P71=0,0,RES_hhdet_tes!P71/0.086*1000000/RES_hhdet_num!P70)</f>
        <v>2065.6972632151305</v>
      </c>
      <c r="Q71" s="165">
        <f>IF(RES_hhdet_tes!Q71=0,0,RES_hhdet_tes!Q71/0.086*1000000/RES_hhdet_num!Q70)</f>
        <v>2029.0795431910374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238.3929500223818</v>
      </c>
      <c r="C72" s="164">
        <f>IF(RES_hhdet_tes!C72=0,0,RES_hhdet_tes!C72/0.086*1000000/RES_hhdet_num!C70)</f>
        <v>237.03816077350294</v>
      </c>
      <c r="D72" s="164">
        <f>IF(RES_hhdet_tes!D72=0,0,RES_hhdet_tes!D72/0.086*1000000/RES_hhdet_num!D70)</f>
        <v>236.84503466205533</v>
      </c>
      <c r="E72" s="164">
        <f>IF(RES_hhdet_tes!E72=0,0,RES_hhdet_tes!E72/0.086*1000000/RES_hhdet_num!E70)</f>
        <v>236.73653945628732</v>
      </c>
      <c r="F72" s="164">
        <f>IF(RES_hhdet_tes!F72=0,0,RES_hhdet_tes!F72/0.086*1000000/RES_hhdet_num!F70)</f>
        <v>236.48377011885668</v>
      </c>
      <c r="G72" s="164">
        <f>IF(RES_hhdet_tes!G72=0,0,RES_hhdet_tes!G72/0.086*1000000/RES_hhdet_num!G70)</f>
        <v>236.54525745348846</v>
      </c>
      <c r="H72" s="164">
        <f>IF(RES_hhdet_tes!H72=0,0,RES_hhdet_tes!H72/0.086*1000000/RES_hhdet_num!H70)</f>
        <v>236.19555102060102</v>
      </c>
      <c r="I72" s="164">
        <f>IF(RES_hhdet_tes!I72=0,0,RES_hhdet_tes!I72/0.086*1000000/RES_hhdet_num!I70)</f>
        <v>234.07180386655406</v>
      </c>
      <c r="J72" s="164">
        <f>IF(RES_hhdet_tes!J72=0,0,RES_hhdet_tes!J72/0.086*1000000/RES_hhdet_num!J70)</f>
        <v>236.53788952616139</v>
      </c>
      <c r="K72" s="164">
        <f>IF(RES_hhdet_tes!K72=0,0,RES_hhdet_tes!K72/0.086*1000000/RES_hhdet_num!K70)</f>
        <v>235.74661246852048</v>
      </c>
      <c r="L72" s="164">
        <f>IF(RES_hhdet_tes!L72=0,0,RES_hhdet_tes!L72/0.086*1000000/RES_hhdet_num!L70)</f>
        <v>234.36944031744125</v>
      </c>
      <c r="M72" s="164">
        <f>IF(RES_hhdet_tes!M72=0,0,RES_hhdet_tes!M72/0.086*1000000/RES_hhdet_num!M70)</f>
        <v>233.51703782431971</v>
      </c>
      <c r="N72" s="164">
        <f>IF(RES_hhdet_tes!N72=0,0,RES_hhdet_tes!N72/0.086*1000000/RES_hhdet_num!N70)</f>
        <v>232.76044897426024</v>
      </c>
      <c r="O72" s="164">
        <f>IF(RES_hhdet_tes!O72=0,0,RES_hhdet_tes!O72/0.086*1000000/RES_hhdet_num!O70)</f>
        <v>232.59159801516901</v>
      </c>
      <c r="P72" s="164">
        <f>IF(RES_hhdet_tes!P72=0,0,RES_hhdet_tes!P72/0.086*1000000/RES_hhdet_num!P70)</f>
        <v>231.63284968819886</v>
      </c>
      <c r="Q72" s="164">
        <f>IF(RES_hhdet_tes!Q72=0,0,RES_hhdet_tes!Q72/0.086*1000000/RES_hhdet_num!Q70)</f>
        <v>227.60660886047177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2495.0822190563845</v>
      </c>
      <c r="C73" s="162">
        <f>IF(RES_hhdet_tes!C73=0,0,RES_hhdet_tes!C73/0.086*1000000/RES_hhdet_num!C73)</f>
        <v>2457.5640545076312</v>
      </c>
      <c r="D73" s="162">
        <f>IF(RES_hhdet_tes!D73=0,0,RES_hhdet_tes!D73/0.086*1000000/RES_hhdet_num!D73)</f>
        <v>2457.9588906206945</v>
      </c>
      <c r="E73" s="162">
        <f>IF(RES_hhdet_tes!E73=0,0,RES_hhdet_tes!E73/0.086*1000000/RES_hhdet_num!E73)</f>
        <v>2393.3776814329112</v>
      </c>
      <c r="F73" s="162">
        <f>IF(RES_hhdet_tes!F73=0,0,RES_hhdet_tes!F73/0.086*1000000/RES_hhdet_num!F73)</f>
        <v>2399.6510391206134</v>
      </c>
      <c r="G73" s="162">
        <f>IF(RES_hhdet_tes!G73=0,0,RES_hhdet_tes!G73/0.086*1000000/RES_hhdet_num!G73)</f>
        <v>2452.9142464302513</v>
      </c>
      <c r="H73" s="162">
        <f>IF(RES_hhdet_tes!H73=0,0,RES_hhdet_tes!H73/0.086*1000000/RES_hhdet_num!H73)</f>
        <v>2508.0579033164854</v>
      </c>
      <c r="I73" s="162">
        <f>IF(RES_hhdet_tes!I73=0,0,RES_hhdet_tes!I73/0.086*1000000/RES_hhdet_num!I73)</f>
        <v>2467.1452134733863</v>
      </c>
      <c r="J73" s="162">
        <f>IF(RES_hhdet_tes!J73=0,0,RES_hhdet_tes!J73/0.086*1000000/RES_hhdet_num!J73)</f>
        <v>2538.0294057421547</v>
      </c>
      <c r="K73" s="162">
        <f>IF(RES_hhdet_tes!K73=0,0,RES_hhdet_tes!K73/0.086*1000000/RES_hhdet_num!K73)</f>
        <v>2709.9433578423527</v>
      </c>
      <c r="L73" s="162">
        <f>IF(RES_hhdet_tes!L73=0,0,RES_hhdet_tes!L73/0.086*1000000/RES_hhdet_num!L73)</f>
        <v>2846.7165714167472</v>
      </c>
      <c r="M73" s="162">
        <f>IF(RES_hhdet_tes!M73=0,0,RES_hhdet_tes!M73/0.086*1000000/RES_hhdet_num!M73)</f>
        <v>2875.7553235263499</v>
      </c>
      <c r="N73" s="162">
        <f>IF(RES_hhdet_tes!N73=0,0,RES_hhdet_tes!N73/0.086*1000000/RES_hhdet_num!N73)</f>
        <v>2991.2664763128814</v>
      </c>
      <c r="O73" s="162">
        <f>IF(RES_hhdet_tes!O73=0,0,RES_hhdet_tes!O73/0.086*1000000/RES_hhdet_num!O73)</f>
        <v>2986.6935124342394</v>
      </c>
      <c r="P73" s="162">
        <f>IF(RES_hhdet_tes!P73=0,0,RES_hhdet_tes!P73/0.086*1000000/RES_hhdet_num!P73)</f>
        <v>3014.0249272572528</v>
      </c>
      <c r="Q73" s="162">
        <f>IF(RES_hhdet_tes!Q73=0,0,RES_hhdet_tes!Q73/0.086*1000000/RES_hhdet_num!Q73)</f>
        <v>2981.2592359764794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2483.9669471730977</v>
      </c>
      <c r="C74" s="160">
        <f>IF(RES_hhdet_tes!C74=0,0,RES_hhdet_tes!C74/0.086*1000000/RES_hhdet_num!C74)</f>
        <v>2448.8458098304177</v>
      </c>
      <c r="D74" s="160">
        <f>IF(RES_hhdet_tes!D74=0,0,RES_hhdet_tes!D74/0.086*1000000/RES_hhdet_num!D74)</f>
        <v>2449.0943419033956</v>
      </c>
      <c r="E74" s="160">
        <f>IF(RES_hhdet_tes!E74=0,0,RES_hhdet_tes!E74/0.086*1000000/RES_hhdet_num!E74)</f>
        <v>2391.4348161132066</v>
      </c>
      <c r="F74" s="160">
        <f>IF(RES_hhdet_tes!F74=0,0,RES_hhdet_tes!F74/0.086*1000000/RES_hhdet_num!F74)</f>
        <v>2396.930649154242</v>
      </c>
      <c r="G74" s="160">
        <f>IF(RES_hhdet_tes!G74=0,0,RES_hhdet_tes!G74/0.086*1000000/RES_hhdet_num!G74)</f>
        <v>2456.0967964821875</v>
      </c>
      <c r="H74" s="160">
        <f>IF(RES_hhdet_tes!H74=0,0,RES_hhdet_tes!H74/0.086*1000000/RES_hhdet_num!H74)</f>
        <v>2515.3379449078516</v>
      </c>
      <c r="I74" s="160">
        <f>IF(RES_hhdet_tes!I74=0,0,RES_hhdet_tes!I74/0.086*1000000/RES_hhdet_num!I74)</f>
        <v>2478.1949604717606</v>
      </c>
      <c r="J74" s="160">
        <f>IF(RES_hhdet_tes!J74=0,0,RES_hhdet_tes!J74/0.086*1000000/RES_hhdet_num!J74)</f>
        <v>2533.8520853447726</v>
      </c>
      <c r="K74" s="160">
        <f>IF(RES_hhdet_tes!K74=0,0,RES_hhdet_tes!K74/0.086*1000000/RES_hhdet_num!K74)</f>
        <v>2687.9096151836366</v>
      </c>
      <c r="L74" s="160">
        <f>IF(RES_hhdet_tes!L74=0,0,RES_hhdet_tes!L74/0.086*1000000/RES_hhdet_num!L74)</f>
        <v>2812.254367382171</v>
      </c>
      <c r="M74" s="160">
        <f>IF(RES_hhdet_tes!M74=0,0,RES_hhdet_tes!M74/0.086*1000000/RES_hhdet_num!M74)</f>
        <v>2832.483698483451</v>
      </c>
      <c r="N74" s="160">
        <f>IF(RES_hhdet_tes!N74=0,0,RES_hhdet_tes!N74/0.086*1000000/RES_hhdet_num!N74)</f>
        <v>2934.4060057443653</v>
      </c>
      <c r="O74" s="160">
        <f>IF(RES_hhdet_tes!O74=0,0,RES_hhdet_tes!O74/0.086*1000000/RES_hhdet_num!O74)</f>
        <v>2926.1407906390191</v>
      </c>
      <c r="P74" s="160">
        <f>IF(RES_hhdet_tes!P74=0,0,RES_hhdet_tes!P74/0.086*1000000/RES_hhdet_num!P74)</f>
        <v>2951.8162620942717</v>
      </c>
      <c r="Q74" s="160">
        <f>IF(RES_hhdet_tes!Q74=0,0,RES_hhdet_tes!Q74/0.086*1000000/RES_hhdet_num!Q74)</f>
        <v>2912.7079208911205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2245.5739971507155</v>
      </c>
      <c r="C75" s="156">
        <f>IF(RES_hhdet_tes!C75=0,0,RES_hhdet_tes!C75/0.086*1000000/RES_hhdet_num!C74)</f>
        <v>2211.8076490569142</v>
      </c>
      <c r="D75" s="156">
        <f>IF(RES_hhdet_tes!D75=0,0,RES_hhdet_tes!D75/0.086*1000000/RES_hhdet_num!D74)</f>
        <v>2212.2493072413399</v>
      </c>
      <c r="E75" s="156">
        <f>IF(RES_hhdet_tes!E75=0,0,RES_hhdet_tes!E75/0.086*1000000/RES_hhdet_num!E74)</f>
        <v>2154.6982766569199</v>
      </c>
      <c r="F75" s="156">
        <f>IF(RES_hhdet_tes!F75=0,0,RES_hhdet_tes!F75/0.086*1000000/RES_hhdet_num!F74)</f>
        <v>2160.4468790353853</v>
      </c>
      <c r="G75" s="156">
        <f>IF(RES_hhdet_tes!G75=0,0,RES_hhdet_tes!G75/0.086*1000000/RES_hhdet_num!G74)</f>
        <v>2219.5515390286992</v>
      </c>
      <c r="H75" s="156">
        <f>IF(RES_hhdet_tes!H75=0,0,RES_hhdet_tes!H75/0.086*1000000/RES_hhdet_num!H74)</f>
        <v>2279.1423938872513</v>
      </c>
      <c r="I75" s="156">
        <f>IF(RES_hhdet_tes!I75=0,0,RES_hhdet_tes!I75/0.086*1000000/RES_hhdet_num!I74)</f>
        <v>2244.1231566052065</v>
      </c>
      <c r="J75" s="156">
        <f>IF(RES_hhdet_tes!J75=0,0,RES_hhdet_tes!J75/0.086*1000000/RES_hhdet_num!J74)</f>
        <v>2297.3141958186111</v>
      </c>
      <c r="K75" s="156">
        <f>IF(RES_hhdet_tes!K75=0,0,RES_hhdet_tes!K75/0.086*1000000/RES_hhdet_num!K74)</f>
        <v>2452.1630027151159</v>
      </c>
      <c r="L75" s="156">
        <f>IF(RES_hhdet_tes!L75=0,0,RES_hhdet_tes!L75/0.086*1000000/RES_hhdet_num!L74)</f>
        <v>2577.8849270647293</v>
      </c>
      <c r="M75" s="156">
        <f>IF(RES_hhdet_tes!M75=0,0,RES_hhdet_tes!M75/0.086*1000000/RES_hhdet_num!M74)</f>
        <v>2598.9666606591313</v>
      </c>
      <c r="N75" s="156">
        <f>IF(RES_hhdet_tes!N75=0,0,RES_hhdet_tes!N75/0.086*1000000/RES_hhdet_num!N74)</f>
        <v>2701.6455567701046</v>
      </c>
      <c r="O75" s="156">
        <f>IF(RES_hhdet_tes!O75=0,0,RES_hhdet_tes!O75/0.086*1000000/RES_hhdet_num!O74)</f>
        <v>2693.5491926238501</v>
      </c>
      <c r="P75" s="156">
        <f>IF(RES_hhdet_tes!P75=0,0,RES_hhdet_tes!P75/0.086*1000000/RES_hhdet_num!P74)</f>
        <v>2720.1834124060729</v>
      </c>
      <c r="Q75" s="156">
        <f>IF(RES_hhdet_tes!Q75=0,0,RES_hhdet_tes!Q75/0.086*1000000/RES_hhdet_num!Q74)</f>
        <v>2685.1013120306488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238.3929500223818</v>
      </c>
      <c r="C76" s="156">
        <f>IF(RES_hhdet_tes!C76=0,0,RES_hhdet_tes!C76/0.086*1000000/RES_hhdet_num!C74)</f>
        <v>237.03816077350294</v>
      </c>
      <c r="D76" s="156">
        <f>IF(RES_hhdet_tes!D76=0,0,RES_hhdet_tes!D76/0.086*1000000/RES_hhdet_num!D74)</f>
        <v>236.84503466205538</v>
      </c>
      <c r="E76" s="156">
        <f>IF(RES_hhdet_tes!E76=0,0,RES_hhdet_tes!E76/0.086*1000000/RES_hhdet_num!E74)</f>
        <v>236.73653945628712</v>
      </c>
      <c r="F76" s="156">
        <f>IF(RES_hhdet_tes!F76=0,0,RES_hhdet_tes!F76/0.086*1000000/RES_hhdet_num!F74)</f>
        <v>236.48377011885674</v>
      </c>
      <c r="G76" s="156">
        <f>IF(RES_hhdet_tes!G76=0,0,RES_hhdet_tes!G76/0.086*1000000/RES_hhdet_num!G74)</f>
        <v>236.54525745348843</v>
      </c>
      <c r="H76" s="156">
        <f>IF(RES_hhdet_tes!H76=0,0,RES_hhdet_tes!H76/0.086*1000000/RES_hhdet_num!H74)</f>
        <v>236.19555102060104</v>
      </c>
      <c r="I76" s="156">
        <f>IF(RES_hhdet_tes!I76=0,0,RES_hhdet_tes!I76/0.086*1000000/RES_hhdet_num!I74)</f>
        <v>234.07180386655406</v>
      </c>
      <c r="J76" s="156">
        <f>IF(RES_hhdet_tes!J76=0,0,RES_hhdet_tes!J76/0.086*1000000/RES_hhdet_num!J74)</f>
        <v>236.53788952616131</v>
      </c>
      <c r="K76" s="156">
        <f>IF(RES_hhdet_tes!K76=0,0,RES_hhdet_tes!K76/0.086*1000000/RES_hhdet_num!K74)</f>
        <v>235.74661246852051</v>
      </c>
      <c r="L76" s="156">
        <f>IF(RES_hhdet_tes!L76=0,0,RES_hhdet_tes!L76/0.086*1000000/RES_hhdet_num!L74)</f>
        <v>234.36944031744122</v>
      </c>
      <c r="M76" s="156">
        <f>IF(RES_hhdet_tes!M76=0,0,RES_hhdet_tes!M76/0.086*1000000/RES_hhdet_num!M74)</f>
        <v>233.51703782431966</v>
      </c>
      <c r="N76" s="156">
        <f>IF(RES_hhdet_tes!N76=0,0,RES_hhdet_tes!N76/0.086*1000000/RES_hhdet_num!N74)</f>
        <v>232.76044897426019</v>
      </c>
      <c r="O76" s="156">
        <f>IF(RES_hhdet_tes!O76=0,0,RES_hhdet_tes!O76/0.086*1000000/RES_hhdet_num!O74)</f>
        <v>232.59159801516907</v>
      </c>
      <c r="P76" s="156">
        <f>IF(RES_hhdet_tes!P76=0,0,RES_hhdet_tes!P76/0.086*1000000/RES_hhdet_num!P74)</f>
        <v>231.63284968819872</v>
      </c>
      <c r="Q76" s="156">
        <f>IF(RES_hhdet_tes!Q76=0,0,RES_hhdet_tes!Q76/0.086*1000000/RES_hhdet_num!Q74)</f>
        <v>227.60660886047171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682.56140697922513</v>
      </c>
      <c r="C77" s="157">
        <f>IF(RES_hhdet_tes!C77=0,0,RES_hhdet_tes!C77/0.086*1000000/RES_hhdet_num!C$62)</f>
        <v>684.93981483681353</v>
      </c>
      <c r="D77" s="157">
        <f>IF(RES_hhdet_tes!D77=0,0,RES_hhdet_tes!D77/0.086*1000000/RES_hhdet_num!D$62)</f>
        <v>693.36810211006298</v>
      </c>
      <c r="E77" s="157">
        <f>IF(RES_hhdet_tes!E77=0,0,RES_hhdet_tes!E77/0.086*1000000/RES_hhdet_num!E$62)</f>
        <v>697.10965384596489</v>
      </c>
      <c r="F77" s="157">
        <f>IF(RES_hhdet_tes!F77=0,0,RES_hhdet_tes!F77/0.086*1000000/RES_hhdet_num!F$62)</f>
        <v>706.34735281483222</v>
      </c>
      <c r="G77" s="157">
        <f>IF(RES_hhdet_tes!G77=0,0,RES_hhdet_tes!G77/0.086*1000000/RES_hhdet_num!G$62)</f>
        <v>714.89241042006063</v>
      </c>
      <c r="H77" s="157">
        <f>IF(RES_hhdet_tes!H77=0,0,RES_hhdet_tes!H77/0.086*1000000/RES_hhdet_num!H$62)</f>
        <v>729.75867806154508</v>
      </c>
      <c r="I77" s="157">
        <f>IF(RES_hhdet_tes!I77=0,0,RES_hhdet_tes!I77/0.086*1000000/RES_hhdet_num!I$62)</f>
        <v>733.28186014985886</v>
      </c>
      <c r="J77" s="157">
        <f>IF(RES_hhdet_tes!J77=0,0,RES_hhdet_tes!J77/0.086*1000000/RES_hhdet_num!J$62)</f>
        <v>739.07131589761741</v>
      </c>
      <c r="K77" s="157">
        <f>IF(RES_hhdet_tes!K77=0,0,RES_hhdet_tes!K77/0.086*1000000/RES_hhdet_num!K$62)</f>
        <v>748.85792973030175</v>
      </c>
      <c r="L77" s="157">
        <f>IF(RES_hhdet_tes!L77=0,0,RES_hhdet_tes!L77/0.086*1000000/RES_hhdet_num!L$62)</f>
        <v>759.89021788452328</v>
      </c>
      <c r="M77" s="157">
        <f>IF(RES_hhdet_tes!M77=0,0,RES_hhdet_tes!M77/0.086*1000000/RES_hhdet_num!M$62)</f>
        <v>757.43407213482317</v>
      </c>
      <c r="N77" s="157">
        <f>IF(RES_hhdet_tes!N77=0,0,RES_hhdet_tes!N77/0.086*1000000/RES_hhdet_num!N$62)</f>
        <v>775.00611167543536</v>
      </c>
      <c r="O77" s="157">
        <f>IF(RES_hhdet_tes!O77=0,0,RES_hhdet_tes!O77/0.086*1000000/RES_hhdet_num!O$62)</f>
        <v>768.4641342692712</v>
      </c>
      <c r="P77" s="157">
        <f>IF(RES_hhdet_tes!P77=0,0,RES_hhdet_tes!P77/0.086*1000000/RES_hhdet_num!P$62)</f>
        <v>773.89605776622989</v>
      </c>
      <c r="Q77" s="157">
        <f>IF(RES_hhdet_tes!Q77=0,0,RES_hhdet_tes!Q77/0.086*1000000/RES_hhdet_num!Q$62)</f>
        <v>765.19714558971464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670.43926748869865</v>
      </c>
      <c r="C78" s="156">
        <f>IF(RES_hhdet_tes!C78=0,0,RES_hhdet_tes!C78/0.086*1000000/RES_hhdet_num!C78)</f>
        <v>678.18859705618286</v>
      </c>
      <c r="D78" s="156">
        <f>IF(RES_hhdet_tes!D78=0,0,RES_hhdet_tes!D78/0.086*1000000/RES_hhdet_num!D78)</f>
        <v>688.75929488888528</v>
      </c>
      <c r="E78" s="156">
        <f>IF(RES_hhdet_tes!E78=0,0,RES_hhdet_tes!E78/0.086*1000000/RES_hhdet_num!E78)</f>
        <v>692.70128334054675</v>
      </c>
      <c r="F78" s="156">
        <f>IF(RES_hhdet_tes!F78=0,0,RES_hhdet_tes!F78/0.086*1000000/RES_hhdet_num!F78)</f>
        <v>702.77432958323584</v>
      </c>
      <c r="G78" s="156">
        <f>IF(RES_hhdet_tes!G78=0,0,RES_hhdet_tes!G78/0.086*1000000/RES_hhdet_num!G78)</f>
        <v>709.22459953388613</v>
      </c>
      <c r="H78" s="156">
        <f>IF(RES_hhdet_tes!H78=0,0,RES_hhdet_tes!H78/0.086*1000000/RES_hhdet_num!H78)</f>
        <v>722.19156215066516</v>
      </c>
      <c r="I78" s="156">
        <f>IF(RES_hhdet_tes!I78=0,0,RES_hhdet_tes!I78/0.086*1000000/RES_hhdet_num!I78)</f>
        <v>727.0460050427846</v>
      </c>
      <c r="J78" s="156">
        <f>IF(RES_hhdet_tes!J78=0,0,RES_hhdet_tes!J78/0.086*1000000/RES_hhdet_num!J78)</f>
        <v>730.30927192684635</v>
      </c>
      <c r="K78" s="156">
        <f>IF(RES_hhdet_tes!K78=0,0,RES_hhdet_tes!K78/0.086*1000000/RES_hhdet_num!K78)</f>
        <v>729.77626390900537</v>
      </c>
      <c r="L78" s="156">
        <f>IF(RES_hhdet_tes!L78=0,0,RES_hhdet_tes!L78/0.086*1000000/RES_hhdet_num!L78)</f>
        <v>732.54763552837608</v>
      </c>
      <c r="M78" s="156">
        <f>IF(RES_hhdet_tes!M78=0,0,RES_hhdet_tes!M78/0.086*1000000/RES_hhdet_num!M78)</f>
        <v>731.21976623524563</v>
      </c>
      <c r="N78" s="156">
        <f>IF(RES_hhdet_tes!N78=0,0,RES_hhdet_tes!N78/0.086*1000000/RES_hhdet_num!N78)</f>
        <v>743.7430604221878</v>
      </c>
      <c r="O78" s="156">
        <f>IF(RES_hhdet_tes!O78=0,0,RES_hhdet_tes!O78/0.086*1000000/RES_hhdet_num!O78)</f>
        <v>740.39448140632919</v>
      </c>
      <c r="P78" s="156">
        <f>IF(RES_hhdet_tes!P78=0,0,RES_hhdet_tes!P78/0.086*1000000/RES_hhdet_num!P78)</f>
        <v>749.3372911089599</v>
      </c>
      <c r="Q78" s="156">
        <f>IF(RES_hhdet_tes!Q78=0,0,RES_hhdet_tes!Q78/0.086*1000000/RES_hhdet_num!Q78)</f>
        <v>741.35063387528612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705.85498947805945</v>
      </c>
      <c r="C79" s="57">
        <f>IF(RES_hhdet_tes!C79=0,0,RES_hhdet_tes!C79/0.086*1000000/RES_hhdet_num!C79)</f>
        <v>699.66862163632288</v>
      </c>
      <c r="D79" s="57">
        <f>IF(RES_hhdet_tes!D79=0,0,RES_hhdet_tes!D79/0.086*1000000/RES_hhdet_num!D79)</f>
        <v>704.82175639088905</v>
      </c>
      <c r="E79" s="57">
        <f>IF(RES_hhdet_tes!E79=0,0,RES_hhdet_tes!E79/0.086*1000000/RES_hhdet_num!E79)</f>
        <v>708.14917102360789</v>
      </c>
      <c r="F79" s="57">
        <f>IF(RES_hhdet_tes!F79=0,0,RES_hhdet_tes!F79/0.086*1000000/RES_hhdet_num!F79)</f>
        <v>716.71175099167783</v>
      </c>
      <c r="G79" s="57">
        <f>IF(RES_hhdet_tes!G79=0,0,RES_hhdet_tes!G79/0.086*1000000/RES_hhdet_num!G79)</f>
        <v>733.9906499835887</v>
      </c>
      <c r="H79" s="57">
        <f>IF(RES_hhdet_tes!H79=0,0,RES_hhdet_tes!H79/0.086*1000000/RES_hhdet_num!H79)</f>
        <v>755.90593834309664</v>
      </c>
      <c r="I79" s="57">
        <f>IF(RES_hhdet_tes!I79=0,0,RES_hhdet_tes!I79/0.086*1000000/RES_hhdet_num!I79)</f>
        <v>757.89578350230988</v>
      </c>
      <c r="J79" s="57">
        <f>IF(RES_hhdet_tes!J79=0,0,RES_hhdet_tes!J79/0.086*1000000/RES_hhdet_num!J79)</f>
        <v>777.043413804789</v>
      </c>
      <c r="K79" s="57">
        <f>IF(RES_hhdet_tes!K79=0,0,RES_hhdet_tes!K79/0.086*1000000/RES_hhdet_num!K79)</f>
        <v>833.89818607839322</v>
      </c>
      <c r="L79" s="57">
        <f>IF(RES_hhdet_tes!L79=0,0,RES_hhdet_tes!L79/0.086*1000000/RES_hhdet_num!L79)</f>
        <v>888.63269766723772</v>
      </c>
      <c r="M79" s="57">
        <f>IF(RES_hhdet_tes!M79=0,0,RES_hhdet_tes!M79/0.086*1000000/RES_hhdet_num!M79)</f>
        <v>900.61028521578839</v>
      </c>
      <c r="N79" s="57">
        <f>IF(RES_hhdet_tes!N79=0,0,RES_hhdet_tes!N79/0.086*1000000/RES_hhdet_num!N79)</f>
        <v>950.32362608046765</v>
      </c>
      <c r="O79" s="57">
        <f>IF(RES_hhdet_tes!O79=0,0,RES_hhdet_tes!O79/0.086*1000000/RES_hhdet_num!O79)</f>
        <v>947.88671152756149</v>
      </c>
      <c r="P79" s="57">
        <f>IF(RES_hhdet_tes!P79=0,0,RES_hhdet_tes!P79/0.086*1000000/RES_hhdet_num!P79)</f>
        <v>946.67469023001559</v>
      </c>
      <c r="Q79" s="57">
        <f>IF(RES_hhdet_tes!Q79=0,0,RES_hhdet_tes!Q79/0.086*1000000/RES_hhdet_num!Q79)</f>
        <v>938.27292282606504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15574.442151559097</v>
      </c>
      <c r="C81" s="168">
        <f t="shared" ref="C81:Q81" si="12">SUM(C82,C85,C87,C100)</f>
        <v>17310.645693810973</v>
      </c>
      <c r="D81" s="168">
        <f t="shared" si="12"/>
        <v>17526.290651052215</v>
      </c>
      <c r="E81" s="168">
        <f t="shared" si="12"/>
        <v>17801.257228980809</v>
      </c>
      <c r="F81" s="168">
        <f t="shared" si="12"/>
        <v>17110.762463776911</v>
      </c>
      <c r="G81" s="168">
        <f t="shared" si="12"/>
        <v>17023.409229569617</v>
      </c>
      <c r="H81" s="168">
        <f t="shared" si="12"/>
        <v>17301.071819706565</v>
      </c>
      <c r="I81" s="168">
        <f t="shared" si="12"/>
        <v>17439.464615870755</v>
      </c>
      <c r="J81" s="168">
        <f t="shared" si="12"/>
        <v>17159.348408614405</v>
      </c>
      <c r="K81" s="168">
        <f t="shared" si="12"/>
        <v>18049.690066060386</v>
      </c>
      <c r="L81" s="168">
        <f t="shared" si="12"/>
        <v>20033.886276685156</v>
      </c>
      <c r="M81" s="168">
        <f t="shared" si="12"/>
        <v>17374.667075583242</v>
      </c>
      <c r="N81" s="168">
        <f t="shared" si="12"/>
        <v>18921.412890041767</v>
      </c>
      <c r="O81" s="168">
        <f t="shared" si="12"/>
        <v>17683.488815980931</v>
      </c>
      <c r="P81" s="168">
        <f t="shared" si="12"/>
        <v>17972.639424462606</v>
      </c>
      <c r="Q81" s="168">
        <f t="shared" si="12"/>
        <v>17296.365645955422</v>
      </c>
    </row>
    <row r="82" spans="1:17" ht="12.95" customHeight="1" x14ac:dyDescent="0.25">
      <c r="A82" s="158" t="s">
        <v>65</v>
      </c>
      <c r="B82" s="157">
        <f t="shared" ref="B82:Q82" si="13">SUM(B83:B84)</f>
        <v>12428.48448831613</v>
      </c>
      <c r="C82" s="157">
        <f t="shared" si="13"/>
        <v>14191.94936785063</v>
      </c>
      <c r="D82" s="157">
        <f t="shared" si="13"/>
        <v>14403.436384972289</v>
      </c>
      <c r="E82" s="157">
        <f t="shared" si="13"/>
        <v>14693.409579440133</v>
      </c>
      <c r="F82" s="157">
        <f t="shared" si="13"/>
        <v>13989.945723486822</v>
      </c>
      <c r="G82" s="157">
        <f t="shared" si="13"/>
        <v>13870.980947300135</v>
      </c>
      <c r="H82" s="157">
        <f t="shared" si="13"/>
        <v>14116.736060456655</v>
      </c>
      <c r="I82" s="157">
        <f t="shared" si="13"/>
        <v>14257.75191752816</v>
      </c>
      <c r="J82" s="157">
        <f t="shared" si="13"/>
        <v>13928.353083185015</v>
      </c>
      <c r="K82" s="157">
        <f t="shared" si="13"/>
        <v>14747.910857517105</v>
      </c>
      <c r="L82" s="157">
        <f t="shared" si="13"/>
        <v>16675.046627796102</v>
      </c>
      <c r="M82" s="157">
        <f t="shared" si="13"/>
        <v>13995.360774635401</v>
      </c>
      <c r="N82" s="157">
        <f t="shared" si="13"/>
        <v>15454.186729500596</v>
      </c>
      <c r="O82" s="157">
        <f t="shared" si="13"/>
        <v>14254.677056811655</v>
      </c>
      <c r="P82" s="157">
        <f t="shared" si="13"/>
        <v>14537.316367929669</v>
      </c>
      <c r="Q82" s="157">
        <f t="shared" si="13"/>
        <v>13914.578125807921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12285.304440094091</v>
      </c>
      <c r="C83" s="156">
        <f>IF(RES_hhdet_tes!C83=0,0,RES_hhdet_tes!C83/0.086*1000000/RES_hhdet_num!C$81)</f>
        <v>14082.882031654392</v>
      </c>
      <c r="D83" s="156">
        <f>IF(RES_hhdet_tes!D83=0,0,RES_hhdet_tes!D83/0.086*1000000/RES_hhdet_num!D$81)</f>
        <v>14290.761993775581</v>
      </c>
      <c r="E83" s="156">
        <f>IF(RES_hhdet_tes!E83=0,0,RES_hhdet_tes!E83/0.086*1000000/RES_hhdet_num!E$81)</f>
        <v>14580.337281699278</v>
      </c>
      <c r="F83" s="156">
        <f>IF(RES_hhdet_tes!F83=0,0,RES_hhdet_tes!F83/0.086*1000000/RES_hhdet_num!F$81)</f>
        <v>13878.938147103756</v>
      </c>
      <c r="G83" s="156">
        <f>IF(RES_hhdet_tes!G83=0,0,RES_hhdet_tes!G83/0.086*1000000/RES_hhdet_num!G$81)</f>
        <v>13740.647548779751</v>
      </c>
      <c r="H83" s="156">
        <f>IF(RES_hhdet_tes!H83=0,0,RES_hhdet_tes!H83/0.086*1000000/RES_hhdet_num!H$81)</f>
        <v>13982.366102237285</v>
      </c>
      <c r="I83" s="156">
        <f>IF(RES_hhdet_tes!I83=0,0,RES_hhdet_tes!I83/0.086*1000000/RES_hhdet_num!I$81)</f>
        <v>14161.889258878187</v>
      </c>
      <c r="J83" s="156">
        <f>IF(RES_hhdet_tes!J83=0,0,RES_hhdet_tes!J83/0.086*1000000/RES_hhdet_num!J$81)</f>
        <v>13830.592895574557</v>
      </c>
      <c r="K83" s="156">
        <f>IF(RES_hhdet_tes!K83=0,0,RES_hhdet_tes!K83/0.086*1000000/RES_hhdet_num!K$81)</f>
        <v>14580.60171043254</v>
      </c>
      <c r="L83" s="156">
        <f>IF(RES_hhdet_tes!L83=0,0,RES_hhdet_tes!L83/0.086*1000000/RES_hhdet_num!L$81)</f>
        <v>16471.095487639715</v>
      </c>
      <c r="M83" s="156">
        <f>IF(RES_hhdet_tes!M83=0,0,RES_hhdet_tes!M83/0.086*1000000/RES_hhdet_num!M$81)</f>
        <v>13789.550505238929</v>
      </c>
      <c r="N83" s="156">
        <f>IF(RES_hhdet_tes!N83=0,0,RES_hhdet_tes!N83/0.086*1000000/RES_hhdet_num!N$81)</f>
        <v>15213.648463849106</v>
      </c>
      <c r="O83" s="156">
        <f>IF(RES_hhdet_tes!O83=0,0,RES_hhdet_tes!O83/0.086*1000000/RES_hhdet_num!O$81)</f>
        <v>14045.195715068321</v>
      </c>
      <c r="P83" s="156">
        <f>IF(RES_hhdet_tes!P83=0,0,RES_hhdet_tes!P83/0.086*1000000/RES_hhdet_num!P$81)</f>
        <v>14345.536609061333</v>
      </c>
      <c r="Q83" s="156">
        <f>IF(RES_hhdet_tes!Q83=0,0,RES_hhdet_tes!Q83/0.086*1000000/RES_hhdet_num!Q$81)</f>
        <v>13705.56009335931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143.18004822203801</v>
      </c>
      <c r="C84" s="156">
        <f>IF(RES_hhdet_tes!C84=0,0,RES_hhdet_tes!C84/0.086*1000000/RES_hhdet_num!C$81)</f>
        <v>109.06733619623799</v>
      </c>
      <c r="D84" s="156">
        <f>IF(RES_hhdet_tes!D84=0,0,RES_hhdet_tes!D84/0.086*1000000/RES_hhdet_num!D$81)</f>
        <v>112.67439119670738</v>
      </c>
      <c r="E84" s="156">
        <f>IF(RES_hhdet_tes!E84=0,0,RES_hhdet_tes!E84/0.086*1000000/RES_hhdet_num!E$81)</f>
        <v>113.0722977408542</v>
      </c>
      <c r="F84" s="156">
        <f>IF(RES_hhdet_tes!F84=0,0,RES_hhdet_tes!F84/0.086*1000000/RES_hhdet_num!F$81)</f>
        <v>111.00757638306565</v>
      </c>
      <c r="G84" s="156">
        <f>IF(RES_hhdet_tes!G84=0,0,RES_hhdet_tes!G84/0.086*1000000/RES_hhdet_num!G$81)</f>
        <v>130.33339852038517</v>
      </c>
      <c r="H84" s="156">
        <f>IF(RES_hhdet_tes!H84=0,0,RES_hhdet_tes!H84/0.086*1000000/RES_hhdet_num!H$81)</f>
        <v>134.36995821936986</v>
      </c>
      <c r="I84" s="156">
        <f>IF(RES_hhdet_tes!I84=0,0,RES_hhdet_tes!I84/0.086*1000000/RES_hhdet_num!I$81)</f>
        <v>95.862658649972872</v>
      </c>
      <c r="J84" s="156">
        <f>IF(RES_hhdet_tes!J84=0,0,RES_hhdet_tes!J84/0.086*1000000/RES_hhdet_num!J$81)</f>
        <v>97.760187610457763</v>
      </c>
      <c r="K84" s="156">
        <f>IF(RES_hhdet_tes!K84=0,0,RES_hhdet_tes!K84/0.086*1000000/RES_hhdet_num!K$81)</f>
        <v>167.30914708456524</v>
      </c>
      <c r="L84" s="156">
        <f>IF(RES_hhdet_tes!L84=0,0,RES_hhdet_tes!L84/0.086*1000000/RES_hhdet_num!L$81)</f>
        <v>203.95114015638791</v>
      </c>
      <c r="M84" s="156">
        <f>IF(RES_hhdet_tes!M84=0,0,RES_hhdet_tes!M84/0.086*1000000/RES_hhdet_num!M$81)</f>
        <v>205.81026939647194</v>
      </c>
      <c r="N84" s="156">
        <f>IF(RES_hhdet_tes!N84=0,0,RES_hhdet_tes!N84/0.086*1000000/RES_hhdet_num!N$81)</f>
        <v>240.53826565149021</v>
      </c>
      <c r="O84" s="156">
        <f>IF(RES_hhdet_tes!O84=0,0,RES_hhdet_tes!O84/0.086*1000000/RES_hhdet_num!O$81)</f>
        <v>209.48134174333447</v>
      </c>
      <c r="P84" s="156">
        <f>IF(RES_hhdet_tes!P84=0,0,RES_hhdet_tes!P84/0.086*1000000/RES_hhdet_num!P$81)</f>
        <v>191.7797588683357</v>
      </c>
      <c r="Q84" s="156">
        <f>IF(RES_hhdet_tes!Q84=0,0,RES_hhdet_tes!Q84/0.086*1000000/RES_hhdet_num!Q$81)</f>
        <v>209.01803244860929</v>
      </c>
    </row>
    <row r="85" spans="1:17" ht="12.95" customHeight="1" x14ac:dyDescent="0.25">
      <c r="A85" s="158" t="s">
        <v>112</v>
      </c>
      <c r="B85" s="157">
        <f t="shared" ref="B85:Q85" si="14">B86</f>
        <v>27.527839456130938</v>
      </c>
      <c r="C85" s="157">
        <f t="shared" si="14"/>
        <v>28.94414046303902</v>
      </c>
      <c r="D85" s="157">
        <f t="shared" si="14"/>
        <v>29.638629655104182</v>
      </c>
      <c r="E85" s="157">
        <f t="shared" si="14"/>
        <v>29.766782724889406</v>
      </c>
      <c r="F85" s="157">
        <f t="shared" si="14"/>
        <v>29.636831230084113</v>
      </c>
      <c r="G85" s="157">
        <f t="shared" si="14"/>
        <v>30.053647506515983</v>
      </c>
      <c r="H85" s="157">
        <f t="shared" si="14"/>
        <v>32.716663897000792</v>
      </c>
      <c r="I85" s="157">
        <f t="shared" si="14"/>
        <v>36.129597225414024</v>
      </c>
      <c r="J85" s="157">
        <f t="shared" si="14"/>
        <v>40.451350230554681</v>
      </c>
      <c r="K85" s="157">
        <f t="shared" si="14"/>
        <v>41.758111569580272</v>
      </c>
      <c r="L85" s="157">
        <f t="shared" si="14"/>
        <v>46.487004503218294</v>
      </c>
      <c r="M85" s="157">
        <f t="shared" si="14"/>
        <v>52.109890626561281</v>
      </c>
      <c r="N85" s="157">
        <f t="shared" si="14"/>
        <v>53.769538792032314</v>
      </c>
      <c r="O85" s="157">
        <f t="shared" si="14"/>
        <v>58.055814571869156</v>
      </c>
      <c r="P85" s="157">
        <f t="shared" si="14"/>
        <v>56.651596633304301</v>
      </c>
      <c r="Q85" s="157">
        <f t="shared" si="14"/>
        <v>56.649071722350676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27.527839456130938</v>
      </c>
      <c r="C86" s="156">
        <f>IF(RES_hhdet_tes!C86=0,0,RES_hhdet_tes!C86/0.086*1000000/RES_hhdet_num!C$81)</f>
        <v>28.94414046303902</v>
      </c>
      <c r="D86" s="156">
        <f>IF(RES_hhdet_tes!D86=0,0,RES_hhdet_tes!D86/0.086*1000000/RES_hhdet_num!D$81)</f>
        <v>29.638629655104182</v>
      </c>
      <c r="E86" s="156">
        <f>IF(RES_hhdet_tes!E86=0,0,RES_hhdet_tes!E86/0.086*1000000/RES_hhdet_num!E$81)</f>
        <v>29.766782724889406</v>
      </c>
      <c r="F86" s="156">
        <f>IF(RES_hhdet_tes!F86=0,0,RES_hhdet_tes!F86/0.086*1000000/RES_hhdet_num!F$81)</f>
        <v>29.636831230084113</v>
      </c>
      <c r="G86" s="156">
        <f>IF(RES_hhdet_tes!G86=0,0,RES_hhdet_tes!G86/0.086*1000000/RES_hhdet_num!G$81)</f>
        <v>30.053647506515983</v>
      </c>
      <c r="H86" s="156">
        <f>IF(RES_hhdet_tes!H86=0,0,RES_hhdet_tes!H86/0.086*1000000/RES_hhdet_num!H$81)</f>
        <v>32.716663897000792</v>
      </c>
      <c r="I86" s="156">
        <f>IF(RES_hhdet_tes!I86=0,0,RES_hhdet_tes!I86/0.086*1000000/RES_hhdet_num!I$81)</f>
        <v>36.129597225414024</v>
      </c>
      <c r="J86" s="156">
        <f>IF(RES_hhdet_tes!J86=0,0,RES_hhdet_tes!J86/0.086*1000000/RES_hhdet_num!J$81)</f>
        <v>40.451350230554681</v>
      </c>
      <c r="K86" s="156">
        <f>IF(RES_hhdet_tes!K86=0,0,RES_hhdet_tes!K86/0.086*1000000/RES_hhdet_num!K$81)</f>
        <v>41.758111569580272</v>
      </c>
      <c r="L86" s="156">
        <f>IF(RES_hhdet_tes!L86=0,0,RES_hhdet_tes!L86/0.086*1000000/RES_hhdet_num!L$81)</f>
        <v>46.487004503218294</v>
      </c>
      <c r="M86" s="156">
        <f>IF(RES_hhdet_tes!M86=0,0,RES_hhdet_tes!M86/0.086*1000000/RES_hhdet_num!M$81)</f>
        <v>52.109890626561281</v>
      </c>
      <c r="N86" s="156">
        <f>IF(RES_hhdet_tes!N86=0,0,RES_hhdet_tes!N86/0.086*1000000/RES_hhdet_num!N$81)</f>
        <v>53.769538792032314</v>
      </c>
      <c r="O86" s="156">
        <f>IF(RES_hhdet_tes!O86=0,0,RES_hhdet_tes!O86/0.086*1000000/RES_hhdet_num!O$81)</f>
        <v>58.055814571869156</v>
      </c>
      <c r="P86" s="156">
        <f>IF(RES_hhdet_tes!P86=0,0,RES_hhdet_tes!P86/0.086*1000000/RES_hhdet_num!P$81)</f>
        <v>56.651596633304301</v>
      </c>
      <c r="Q86" s="156">
        <f>IF(RES_hhdet_tes!Q86=0,0,RES_hhdet_tes!Q86/0.086*1000000/RES_hhdet_num!Q$81)</f>
        <v>56.649071722350676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2412.7999810006409</v>
      </c>
      <c r="C87" s="157">
        <f>IF(RES_hhdet_tes!C87=0,0,RES_hhdet_tes!C87/0.086*1000000/RES_hhdet_num!C$81)</f>
        <v>2390.1285775379865</v>
      </c>
      <c r="D87" s="157">
        <f>IF(RES_hhdet_tes!D87=0,0,RES_hhdet_tes!D87/0.086*1000000/RES_hhdet_num!D$81)</f>
        <v>2388.5690275285115</v>
      </c>
      <c r="E87" s="157">
        <f>IF(RES_hhdet_tes!E87=0,0,RES_hhdet_tes!E87/0.086*1000000/RES_hhdet_num!E$81)</f>
        <v>2368.7500690227926</v>
      </c>
      <c r="F87" s="157">
        <f>IF(RES_hhdet_tes!F87=0,0,RES_hhdet_tes!F87/0.086*1000000/RES_hhdet_num!F$81)</f>
        <v>2375.9670668671606</v>
      </c>
      <c r="G87" s="157">
        <f>IF(RES_hhdet_tes!G87=0,0,RES_hhdet_tes!G87/0.086*1000000/RES_hhdet_num!G$81)</f>
        <v>2388.8199460382207</v>
      </c>
      <c r="H87" s="157">
        <f>IF(RES_hhdet_tes!H87=0,0,RES_hhdet_tes!H87/0.086*1000000/RES_hhdet_num!H$81)</f>
        <v>2395.880186916665</v>
      </c>
      <c r="I87" s="157">
        <f>IF(RES_hhdet_tes!I87=0,0,RES_hhdet_tes!I87/0.086*1000000/RES_hhdet_num!I$81)</f>
        <v>2387.9583621776555</v>
      </c>
      <c r="J87" s="157">
        <f>IF(RES_hhdet_tes!J87=0,0,RES_hhdet_tes!J87/0.086*1000000/RES_hhdet_num!J$81)</f>
        <v>2414.2044464775227</v>
      </c>
      <c r="K87" s="157">
        <f>IF(RES_hhdet_tes!K87=0,0,RES_hhdet_tes!K87/0.086*1000000/RES_hhdet_num!K$81)</f>
        <v>2428.0002562026825</v>
      </c>
      <c r="L87" s="157">
        <f>IF(RES_hhdet_tes!L87=0,0,RES_hhdet_tes!L87/0.086*1000000/RES_hhdet_num!L$81)</f>
        <v>2425.4750500023997</v>
      </c>
      <c r="M87" s="157">
        <f>IF(RES_hhdet_tes!M87=0,0,RES_hhdet_tes!M87/0.086*1000000/RES_hhdet_num!M$81)</f>
        <v>2428.1946921999292</v>
      </c>
      <c r="N87" s="157">
        <f>IF(RES_hhdet_tes!N87=0,0,RES_hhdet_tes!N87/0.086*1000000/RES_hhdet_num!N$81)</f>
        <v>2464.7447548156388</v>
      </c>
      <c r="O87" s="157">
        <f>IF(RES_hhdet_tes!O87=0,0,RES_hhdet_tes!O87/0.086*1000000/RES_hhdet_num!O$81)</f>
        <v>2425.3235839171521</v>
      </c>
      <c r="P87" s="157">
        <f>IF(RES_hhdet_tes!P87=0,0,RES_hhdet_tes!P87/0.086*1000000/RES_hhdet_num!P$81)</f>
        <v>2434.4556770941899</v>
      </c>
      <c r="Q87" s="157">
        <f>IF(RES_hhdet_tes!Q87=0,0,RES_hhdet_tes!Q87/0.086*1000000/RES_hhdet_num!Q$81)</f>
        <v>2390.227128778206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2383.7881277192478</v>
      </c>
      <c r="C88" s="132">
        <f>IF(RES_hhdet_tes!C88=0,0,RES_hhdet_tes!C88/0.086*1000000/RES_hhdet_num!C88)</f>
        <v>2369.8903246091108</v>
      </c>
      <c r="D88" s="132">
        <f>IF(RES_hhdet_tes!D88=0,0,RES_hhdet_tes!D88/0.086*1000000/RES_hhdet_num!D88)</f>
        <v>2371.6586633951842</v>
      </c>
      <c r="E88" s="132">
        <f>IF(RES_hhdet_tes!E88=0,0,RES_hhdet_tes!E88/0.086*1000000/RES_hhdet_num!E88)</f>
        <v>2362.9120532998381</v>
      </c>
      <c r="F88" s="132">
        <f>IF(RES_hhdet_tes!F88=0,0,RES_hhdet_tes!F88/0.086*1000000/RES_hhdet_num!F88)</f>
        <v>2369.690135674552</v>
      </c>
      <c r="G88" s="132">
        <f>IF(RES_hhdet_tes!G88=0,0,RES_hhdet_tes!G88/0.086*1000000/RES_hhdet_num!G88)</f>
        <v>2372.9892437508497</v>
      </c>
      <c r="H88" s="132">
        <f>IF(RES_hhdet_tes!H88=0,0,RES_hhdet_tes!H88/0.086*1000000/RES_hhdet_num!H88)</f>
        <v>2370.9218555814618</v>
      </c>
      <c r="I88" s="132">
        <f>IF(RES_hhdet_tes!I88=0,0,RES_hhdet_tes!I88/0.086*1000000/RES_hhdet_num!I88)</f>
        <v>2373.5464520552205</v>
      </c>
      <c r="J88" s="132">
        <f>IF(RES_hhdet_tes!J88=0,0,RES_hhdet_tes!J88/0.086*1000000/RES_hhdet_num!J88)</f>
        <v>2389.4592619729337</v>
      </c>
      <c r="K88" s="132">
        <f>IF(RES_hhdet_tes!K88=0,0,RES_hhdet_tes!K88/0.086*1000000/RES_hhdet_num!K88)</f>
        <v>2380.1272398493088</v>
      </c>
      <c r="L88" s="132">
        <f>IF(RES_hhdet_tes!L88=0,0,RES_hhdet_tes!L88/0.086*1000000/RES_hhdet_num!L88)</f>
        <v>2363.2336676106825</v>
      </c>
      <c r="M88" s="132">
        <f>IF(RES_hhdet_tes!M88=0,0,RES_hhdet_tes!M88/0.086*1000000/RES_hhdet_num!M88)</f>
        <v>2369.130560045372</v>
      </c>
      <c r="N88" s="132">
        <f>IF(RES_hhdet_tes!N88=0,0,RES_hhdet_tes!N88/0.086*1000000/RES_hhdet_num!N88)</f>
        <v>2397.3250876036977</v>
      </c>
      <c r="O88" s="132">
        <f>IF(RES_hhdet_tes!O88=0,0,RES_hhdet_tes!O88/0.086*1000000/RES_hhdet_num!O88)</f>
        <v>2360.9420045916336</v>
      </c>
      <c r="P88" s="132">
        <f>IF(RES_hhdet_tes!P88=0,0,RES_hhdet_tes!P88/0.086*1000000/RES_hhdet_num!P88)</f>
        <v>2381.7431692375553</v>
      </c>
      <c r="Q88" s="132">
        <f>IF(RES_hhdet_tes!Q88=0,0,RES_hhdet_tes!Q88/0.086*1000000/RES_hhdet_num!Q88)</f>
        <v>2348.9163893024102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2383.8022649696663</v>
      </c>
      <c r="C89" s="132">
        <f>IF(RES_hhdet_tes!C89=0,0,RES_hhdet_tes!C89/0.086*1000000/RES_hhdet_num!C89)</f>
        <v>2383.1757034131665</v>
      </c>
      <c r="D89" s="132">
        <f>IF(RES_hhdet_tes!D89=0,0,RES_hhdet_tes!D89/0.086*1000000/RES_hhdet_num!D89)</f>
        <v>2392.3263108987562</v>
      </c>
      <c r="E89" s="132">
        <f>IF(RES_hhdet_tes!E89=0,0,RES_hhdet_tes!E89/0.086*1000000/RES_hhdet_num!E89)</f>
        <v>2385.2889419528224</v>
      </c>
      <c r="F89" s="132">
        <f>IF(RES_hhdet_tes!F89=0,0,RES_hhdet_tes!F89/0.086*1000000/RES_hhdet_num!F89)</f>
        <v>2406.5834291614265</v>
      </c>
      <c r="G89" s="132">
        <f>IF(RES_hhdet_tes!G89=0,0,RES_hhdet_tes!G89/0.086*1000000/RES_hhdet_num!G89)</f>
        <v>2435.9880844756235</v>
      </c>
      <c r="H89" s="132">
        <f>IF(RES_hhdet_tes!H89=0,0,RES_hhdet_tes!H89/0.086*1000000/RES_hhdet_num!H89)</f>
        <v>2457.9048186698142</v>
      </c>
      <c r="I89" s="132">
        <f>IF(RES_hhdet_tes!I89=0,0,RES_hhdet_tes!I89/0.086*1000000/RES_hhdet_num!I89)</f>
        <v>2464.7031481587724</v>
      </c>
      <c r="J89" s="132">
        <f>IF(RES_hhdet_tes!J89=0,0,RES_hhdet_tes!J89/0.086*1000000/RES_hhdet_num!J89)</f>
        <v>2490.4641877349909</v>
      </c>
      <c r="K89" s="132">
        <f>IF(RES_hhdet_tes!K89=0,0,RES_hhdet_tes!K89/0.086*1000000/RES_hhdet_num!K89)</f>
        <v>2469.9622693142273</v>
      </c>
      <c r="L89" s="132">
        <f>IF(RES_hhdet_tes!L89=0,0,RES_hhdet_tes!L89/0.086*1000000/RES_hhdet_num!L89)</f>
        <v>2447.3272894920237</v>
      </c>
      <c r="M89" s="132">
        <f>IF(RES_hhdet_tes!M89=0,0,RES_hhdet_tes!M89/0.086*1000000/RES_hhdet_num!M89)</f>
        <v>2445.3227512748376</v>
      </c>
      <c r="N89" s="132">
        <f>IF(RES_hhdet_tes!N89=0,0,RES_hhdet_tes!N89/0.086*1000000/RES_hhdet_num!N89)</f>
        <v>2463.9054850006696</v>
      </c>
      <c r="O89" s="132">
        <f>IF(RES_hhdet_tes!O89=0,0,RES_hhdet_tes!O89/0.086*1000000/RES_hhdet_num!O89)</f>
        <v>2423.3270089019325</v>
      </c>
      <c r="P89" s="132">
        <f>IF(RES_hhdet_tes!P89=0,0,RES_hhdet_tes!P89/0.086*1000000/RES_hhdet_num!P89)</f>
        <v>2435.2335168107306</v>
      </c>
      <c r="Q89" s="132">
        <f>IF(RES_hhdet_tes!Q89=0,0,RES_hhdet_tes!Q89/0.086*1000000/RES_hhdet_num!Q89)</f>
        <v>2393.7333342170855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2145.4093149472847</v>
      </c>
      <c r="C90" s="165">
        <f>IF(RES_hhdet_tes!C90=0,0,RES_hhdet_tes!C90/0.086*1000000/RES_hhdet_num!C89)</f>
        <v>2146.1375426396635</v>
      </c>
      <c r="D90" s="165">
        <f>IF(RES_hhdet_tes!D90=0,0,RES_hhdet_tes!D90/0.086*1000000/RES_hhdet_num!D89)</f>
        <v>2155.481276236701</v>
      </c>
      <c r="E90" s="165">
        <f>IF(RES_hhdet_tes!E90=0,0,RES_hhdet_tes!E90/0.086*1000000/RES_hhdet_num!E89)</f>
        <v>2148.5524024965348</v>
      </c>
      <c r="F90" s="165">
        <f>IF(RES_hhdet_tes!F90=0,0,RES_hhdet_tes!F90/0.086*1000000/RES_hhdet_num!F89)</f>
        <v>2170.0996590425698</v>
      </c>
      <c r="G90" s="165">
        <f>IF(RES_hhdet_tes!G90=0,0,RES_hhdet_tes!G90/0.086*1000000/RES_hhdet_num!G89)</f>
        <v>2199.4428270221351</v>
      </c>
      <c r="H90" s="165">
        <f>IF(RES_hhdet_tes!H90=0,0,RES_hhdet_tes!H90/0.086*1000000/RES_hhdet_num!H89)</f>
        <v>2221.709267649213</v>
      </c>
      <c r="I90" s="165">
        <f>IF(RES_hhdet_tes!I90=0,0,RES_hhdet_tes!I90/0.086*1000000/RES_hhdet_num!I89)</f>
        <v>2230.6313442922183</v>
      </c>
      <c r="J90" s="165">
        <f>IF(RES_hhdet_tes!J90=0,0,RES_hhdet_tes!J90/0.086*1000000/RES_hhdet_num!J89)</f>
        <v>2253.9262982088289</v>
      </c>
      <c r="K90" s="165">
        <f>IF(RES_hhdet_tes!K90=0,0,RES_hhdet_tes!K90/0.086*1000000/RES_hhdet_num!K89)</f>
        <v>2234.2156568457071</v>
      </c>
      <c r="L90" s="165">
        <f>IF(RES_hhdet_tes!L90=0,0,RES_hhdet_tes!L90/0.086*1000000/RES_hhdet_num!L89)</f>
        <v>2212.9578491745824</v>
      </c>
      <c r="M90" s="165">
        <f>IF(RES_hhdet_tes!M90=0,0,RES_hhdet_tes!M90/0.086*1000000/RES_hhdet_num!M89)</f>
        <v>2211.8057134505184</v>
      </c>
      <c r="N90" s="165">
        <f>IF(RES_hhdet_tes!N90=0,0,RES_hhdet_tes!N90/0.086*1000000/RES_hhdet_num!N89)</f>
        <v>2231.1450360264098</v>
      </c>
      <c r="O90" s="165">
        <f>IF(RES_hhdet_tes!O90=0,0,RES_hhdet_tes!O90/0.086*1000000/RES_hhdet_num!O89)</f>
        <v>2190.7354108867639</v>
      </c>
      <c r="P90" s="165">
        <f>IF(RES_hhdet_tes!P90=0,0,RES_hhdet_tes!P90/0.086*1000000/RES_hhdet_num!P89)</f>
        <v>2203.6006671225318</v>
      </c>
      <c r="Q90" s="165">
        <f>IF(RES_hhdet_tes!Q90=0,0,RES_hhdet_tes!Q90/0.086*1000000/RES_hhdet_num!Q89)</f>
        <v>2166.1267253566143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238.3929500223818</v>
      </c>
      <c r="C91" s="164">
        <f>IF(RES_hhdet_tes!C91=0,0,RES_hhdet_tes!C91/0.086*1000000/RES_hhdet_num!C89)</f>
        <v>237.03816077350294</v>
      </c>
      <c r="D91" s="164">
        <f>IF(RES_hhdet_tes!D91=0,0,RES_hhdet_tes!D91/0.086*1000000/RES_hhdet_num!D89)</f>
        <v>236.84503466205541</v>
      </c>
      <c r="E91" s="164">
        <f>IF(RES_hhdet_tes!E91=0,0,RES_hhdet_tes!E91/0.086*1000000/RES_hhdet_num!E89)</f>
        <v>236.73653945628726</v>
      </c>
      <c r="F91" s="164">
        <f>IF(RES_hhdet_tes!F91=0,0,RES_hhdet_tes!F91/0.086*1000000/RES_hhdet_num!F89)</f>
        <v>236.48377011885665</v>
      </c>
      <c r="G91" s="164">
        <f>IF(RES_hhdet_tes!G91=0,0,RES_hhdet_tes!G91/0.086*1000000/RES_hhdet_num!G89)</f>
        <v>236.54525745348852</v>
      </c>
      <c r="H91" s="164">
        <f>IF(RES_hhdet_tes!H91=0,0,RES_hhdet_tes!H91/0.086*1000000/RES_hhdet_num!H89)</f>
        <v>236.19555102060104</v>
      </c>
      <c r="I91" s="164">
        <f>IF(RES_hhdet_tes!I91=0,0,RES_hhdet_tes!I91/0.086*1000000/RES_hhdet_num!I89)</f>
        <v>234.07180386655395</v>
      </c>
      <c r="J91" s="164">
        <f>IF(RES_hhdet_tes!J91=0,0,RES_hhdet_tes!J91/0.086*1000000/RES_hhdet_num!J89)</f>
        <v>236.53788952616139</v>
      </c>
      <c r="K91" s="164">
        <f>IF(RES_hhdet_tes!K91=0,0,RES_hhdet_tes!K91/0.086*1000000/RES_hhdet_num!K89)</f>
        <v>235.74661246852042</v>
      </c>
      <c r="L91" s="164">
        <f>IF(RES_hhdet_tes!L91=0,0,RES_hhdet_tes!L91/0.086*1000000/RES_hhdet_num!L89)</f>
        <v>234.3694403174413</v>
      </c>
      <c r="M91" s="164">
        <f>IF(RES_hhdet_tes!M91=0,0,RES_hhdet_tes!M91/0.086*1000000/RES_hhdet_num!M89)</f>
        <v>233.5170378243196</v>
      </c>
      <c r="N91" s="164">
        <f>IF(RES_hhdet_tes!N91=0,0,RES_hhdet_tes!N91/0.086*1000000/RES_hhdet_num!N89)</f>
        <v>232.76044897426016</v>
      </c>
      <c r="O91" s="164">
        <f>IF(RES_hhdet_tes!O91=0,0,RES_hhdet_tes!O91/0.086*1000000/RES_hhdet_num!O89)</f>
        <v>232.59159801516898</v>
      </c>
      <c r="P91" s="164">
        <f>IF(RES_hhdet_tes!P91=0,0,RES_hhdet_tes!P91/0.086*1000000/RES_hhdet_num!P89)</f>
        <v>231.63284968819872</v>
      </c>
      <c r="Q91" s="164">
        <f>IF(RES_hhdet_tes!Q91=0,0,RES_hhdet_tes!Q91/0.086*1000000/RES_hhdet_num!Q89)</f>
        <v>227.60660886047179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2383.5268928507289</v>
      </c>
      <c r="C92" s="162">
        <f>IF(RES_hhdet_tes!C92=0,0,RES_hhdet_tes!C92/0.086*1000000/RES_hhdet_num!C92)</f>
        <v>2380.0539905661581</v>
      </c>
      <c r="D92" s="162">
        <f>IF(RES_hhdet_tes!D92=0,0,RES_hhdet_tes!D92/0.086*1000000/RES_hhdet_num!D92)</f>
        <v>2379.6039563865211</v>
      </c>
      <c r="E92" s="162">
        <f>IF(RES_hhdet_tes!E92=0,0,RES_hhdet_tes!E92/0.086*1000000/RES_hhdet_num!E92)</f>
        <v>2379.5581698439228</v>
      </c>
      <c r="F92" s="162">
        <f>IF(RES_hhdet_tes!F92=0,0,RES_hhdet_tes!F92/0.086*1000000/RES_hhdet_num!F92)</f>
        <v>2380.2946543759203</v>
      </c>
      <c r="G92" s="162">
        <f>IF(RES_hhdet_tes!G92=0,0,RES_hhdet_tes!G92/0.086*1000000/RES_hhdet_num!G92)</f>
        <v>2388.0675827613668</v>
      </c>
      <c r="H92" s="162">
        <f>IF(RES_hhdet_tes!H92=0,0,RES_hhdet_tes!H92/0.086*1000000/RES_hhdet_num!H92)</f>
        <v>2388.5959313012977</v>
      </c>
      <c r="I92" s="162">
        <f>IF(RES_hhdet_tes!I92=0,0,RES_hhdet_tes!I92/0.086*1000000/RES_hhdet_num!I92)</f>
        <v>2396.5141994194487</v>
      </c>
      <c r="J92" s="162">
        <f>IF(RES_hhdet_tes!J92=0,0,RES_hhdet_tes!J92/0.086*1000000/RES_hhdet_num!J92)</f>
        <v>2408.3846137754813</v>
      </c>
      <c r="K92" s="162">
        <f>IF(RES_hhdet_tes!K92=0,0,RES_hhdet_tes!K92/0.086*1000000/RES_hhdet_num!K92)</f>
        <v>2401.7716899016882</v>
      </c>
      <c r="L92" s="162">
        <f>IF(RES_hhdet_tes!L92=0,0,RES_hhdet_tes!L92/0.086*1000000/RES_hhdet_num!L92)</f>
        <v>2379.3459637209735</v>
      </c>
      <c r="M92" s="162">
        <f>IF(RES_hhdet_tes!M92=0,0,RES_hhdet_tes!M92/0.086*1000000/RES_hhdet_num!M92)</f>
        <v>2416.7570493953381</v>
      </c>
      <c r="N92" s="162">
        <f>IF(RES_hhdet_tes!N92=0,0,RES_hhdet_tes!N92/0.086*1000000/RES_hhdet_num!N92)</f>
        <v>2437.025930958283</v>
      </c>
      <c r="O92" s="162">
        <f>IF(RES_hhdet_tes!O92=0,0,RES_hhdet_tes!O92/0.086*1000000/RES_hhdet_num!O92)</f>
        <v>2447.0492593380445</v>
      </c>
      <c r="P92" s="162">
        <f>IF(RES_hhdet_tes!P92=0,0,RES_hhdet_tes!P92/0.086*1000000/RES_hhdet_num!P92)</f>
        <v>2440.842598282406</v>
      </c>
      <c r="Q92" s="162">
        <f>IF(RES_hhdet_tes!Q92=0,0,RES_hhdet_tes!Q92/0.086*1000000/RES_hhdet_num!Q92)</f>
        <v>2401.0540204307945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2383.5671535880592</v>
      </c>
      <c r="C93" s="160">
        <f>IF(RES_hhdet_tes!C93=0,0,RES_hhdet_tes!C93/0.086*1000000/RES_hhdet_num!C93)</f>
        <v>2402.3960906112479</v>
      </c>
      <c r="D93" s="160">
        <f>IF(RES_hhdet_tes!D93=0,0,RES_hhdet_tes!D93/0.086*1000000/RES_hhdet_num!D93)</f>
        <v>2402.4845328372767</v>
      </c>
      <c r="E93" s="160">
        <f>IF(RES_hhdet_tes!E93=0,0,RES_hhdet_tes!E93/0.086*1000000/RES_hhdet_num!E93)</f>
        <v>2403.3908362403845</v>
      </c>
      <c r="F93" s="160">
        <f>IF(RES_hhdet_tes!F93=0,0,RES_hhdet_tes!F93/0.086*1000000/RES_hhdet_num!F93)</f>
        <v>2406.1447165227223</v>
      </c>
      <c r="G93" s="160">
        <f>IF(RES_hhdet_tes!G93=0,0,RES_hhdet_tes!G93/0.086*1000000/RES_hhdet_num!G93)</f>
        <v>2425.6685813397794</v>
      </c>
      <c r="H93" s="160">
        <f>IF(RES_hhdet_tes!H93=0,0,RES_hhdet_tes!H93/0.086*1000000/RES_hhdet_num!H93)</f>
        <v>2428.6268106138009</v>
      </c>
      <c r="I93" s="160">
        <f>IF(RES_hhdet_tes!I93=0,0,RES_hhdet_tes!I93/0.086*1000000/RES_hhdet_num!I93)</f>
        <v>2422.6358962013037</v>
      </c>
      <c r="J93" s="160">
        <f>IF(RES_hhdet_tes!J93=0,0,RES_hhdet_tes!J93/0.086*1000000/RES_hhdet_num!J93)</f>
        <v>2434.7004237126544</v>
      </c>
      <c r="K93" s="160">
        <f>IF(RES_hhdet_tes!K93=0,0,RES_hhdet_tes!K93/0.086*1000000/RES_hhdet_num!K93)</f>
        <v>2419.0978108612835</v>
      </c>
      <c r="L93" s="160">
        <f>IF(RES_hhdet_tes!L93=0,0,RES_hhdet_tes!L93/0.086*1000000/RES_hhdet_num!L93)</f>
        <v>2395.0231318068327</v>
      </c>
      <c r="M93" s="160">
        <f>IF(RES_hhdet_tes!M93=0,0,RES_hhdet_tes!M93/0.086*1000000/RES_hhdet_num!M93)</f>
        <v>2420.37040877458</v>
      </c>
      <c r="N93" s="160">
        <f>IF(RES_hhdet_tes!N93=0,0,RES_hhdet_tes!N93/0.086*1000000/RES_hhdet_num!N93)</f>
        <v>2430.6859552258538</v>
      </c>
      <c r="O93" s="160">
        <f>IF(RES_hhdet_tes!O93=0,0,RES_hhdet_tes!O93/0.086*1000000/RES_hhdet_num!O93)</f>
        <v>2437.2279840598071</v>
      </c>
      <c r="P93" s="160">
        <f>IF(RES_hhdet_tes!P93=0,0,RES_hhdet_tes!P93/0.086*1000000/RES_hhdet_num!P93)</f>
        <v>2430.0013919339517</v>
      </c>
      <c r="Q93" s="160">
        <f>IF(RES_hhdet_tes!Q93=0,0,RES_hhdet_tes!Q93/0.086*1000000/RES_hhdet_num!Q93)</f>
        <v>2388.6520008907428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2145.1742035656771</v>
      </c>
      <c r="C94" s="156">
        <f>IF(RES_hhdet_tes!C94=0,0,RES_hhdet_tes!C94/0.086*1000000/RES_hhdet_num!C93)</f>
        <v>2165.357929837744</v>
      </c>
      <c r="D94" s="156">
        <f>IF(RES_hhdet_tes!D94=0,0,RES_hhdet_tes!D94/0.086*1000000/RES_hhdet_num!D93)</f>
        <v>2165.639498175221</v>
      </c>
      <c r="E94" s="156">
        <f>IF(RES_hhdet_tes!E94=0,0,RES_hhdet_tes!E94/0.086*1000000/RES_hhdet_num!E93)</f>
        <v>2166.6542967840974</v>
      </c>
      <c r="F94" s="156">
        <f>IF(RES_hhdet_tes!F94=0,0,RES_hhdet_tes!F94/0.086*1000000/RES_hhdet_num!F93)</f>
        <v>2169.6609464038656</v>
      </c>
      <c r="G94" s="156">
        <f>IF(RES_hhdet_tes!G94=0,0,RES_hhdet_tes!G94/0.086*1000000/RES_hhdet_num!G93)</f>
        <v>2189.1233238862669</v>
      </c>
      <c r="H94" s="156">
        <f>IF(RES_hhdet_tes!H94=0,0,RES_hhdet_tes!H94/0.086*1000000/RES_hhdet_num!H93)</f>
        <v>2192.4312595931988</v>
      </c>
      <c r="I94" s="156">
        <f>IF(RES_hhdet_tes!I94=0,0,RES_hhdet_tes!I94/0.086*1000000/RES_hhdet_num!I93)</f>
        <v>2188.5640923347487</v>
      </c>
      <c r="J94" s="156">
        <f>IF(RES_hhdet_tes!J94=0,0,RES_hhdet_tes!J94/0.086*1000000/RES_hhdet_num!J93)</f>
        <v>2198.1625341864924</v>
      </c>
      <c r="K94" s="156">
        <f>IF(RES_hhdet_tes!K94=0,0,RES_hhdet_tes!K94/0.086*1000000/RES_hhdet_num!K93)</f>
        <v>2183.3511983927629</v>
      </c>
      <c r="L94" s="156">
        <f>IF(RES_hhdet_tes!L94=0,0,RES_hhdet_tes!L94/0.086*1000000/RES_hhdet_num!L93)</f>
        <v>2160.6536914893918</v>
      </c>
      <c r="M94" s="156">
        <f>IF(RES_hhdet_tes!M94=0,0,RES_hhdet_tes!M94/0.086*1000000/RES_hhdet_num!M93)</f>
        <v>2186.8533709502599</v>
      </c>
      <c r="N94" s="156">
        <f>IF(RES_hhdet_tes!N94=0,0,RES_hhdet_tes!N94/0.086*1000000/RES_hhdet_num!N93)</f>
        <v>2197.925506251594</v>
      </c>
      <c r="O94" s="156">
        <f>IF(RES_hhdet_tes!O94=0,0,RES_hhdet_tes!O94/0.086*1000000/RES_hhdet_num!O93)</f>
        <v>2204.6363860446381</v>
      </c>
      <c r="P94" s="156">
        <f>IF(RES_hhdet_tes!P94=0,0,RES_hhdet_tes!P94/0.086*1000000/RES_hhdet_num!P93)</f>
        <v>2198.3685422457529</v>
      </c>
      <c r="Q94" s="156">
        <f>IF(RES_hhdet_tes!Q94=0,0,RES_hhdet_tes!Q94/0.086*1000000/RES_hhdet_num!Q93)</f>
        <v>2161.0453920302716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238.39295002238174</v>
      </c>
      <c r="C95" s="156">
        <f>IF(RES_hhdet_tes!C95=0,0,RES_hhdet_tes!C95/0.086*1000000/RES_hhdet_num!C93)</f>
        <v>237.03816077350362</v>
      </c>
      <c r="D95" s="156">
        <f>IF(RES_hhdet_tes!D95=0,0,RES_hhdet_tes!D95/0.086*1000000/RES_hhdet_num!D93)</f>
        <v>236.84503466205513</v>
      </c>
      <c r="E95" s="156">
        <f>IF(RES_hhdet_tes!E95=0,0,RES_hhdet_tes!E95/0.086*1000000/RES_hhdet_num!E93)</f>
        <v>236.73653945628706</v>
      </c>
      <c r="F95" s="156">
        <f>IF(RES_hhdet_tes!F95=0,0,RES_hhdet_tes!F95/0.086*1000000/RES_hhdet_num!F93)</f>
        <v>236.48377011885688</v>
      </c>
      <c r="G95" s="156">
        <f>IF(RES_hhdet_tes!G95=0,0,RES_hhdet_tes!G95/0.086*1000000/RES_hhdet_num!G93)</f>
        <v>236.54525745351199</v>
      </c>
      <c r="H95" s="156">
        <f>IF(RES_hhdet_tes!H95=0,0,RES_hhdet_tes!H95/0.086*1000000/RES_hhdet_num!H93)</f>
        <v>236.1955510206019</v>
      </c>
      <c r="I95" s="156">
        <f>IF(RES_hhdet_tes!I95=0,0,RES_hhdet_tes!I95/0.086*1000000/RES_hhdet_num!I93)</f>
        <v>234.07180386655438</v>
      </c>
      <c r="J95" s="156">
        <f>IF(RES_hhdet_tes!J95=0,0,RES_hhdet_tes!J95/0.086*1000000/RES_hhdet_num!J93)</f>
        <v>236.53788952616139</v>
      </c>
      <c r="K95" s="156">
        <f>IF(RES_hhdet_tes!K95=0,0,RES_hhdet_tes!K95/0.086*1000000/RES_hhdet_num!K93)</f>
        <v>235.74661246852042</v>
      </c>
      <c r="L95" s="156">
        <f>IF(RES_hhdet_tes!L95=0,0,RES_hhdet_tes!L95/0.086*1000000/RES_hhdet_num!L93)</f>
        <v>234.36944031744099</v>
      </c>
      <c r="M95" s="156">
        <f>IF(RES_hhdet_tes!M95=0,0,RES_hhdet_tes!M95/0.086*1000000/RES_hhdet_num!M93)</f>
        <v>233.51703782431977</v>
      </c>
      <c r="N95" s="156">
        <f>IF(RES_hhdet_tes!N95=0,0,RES_hhdet_tes!N95/0.086*1000000/RES_hhdet_num!N93)</f>
        <v>232.76044897426024</v>
      </c>
      <c r="O95" s="156">
        <f>IF(RES_hhdet_tes!O95=0,0,RES_hhdet_tes!O95/0.086*1000000/RES_hhdet_num!O93)</f>
        <v>232.59159801516901</v>
      </c>
      <c r="P95" s="156">
        <f>IF(RES_hhdet_tes!P95=0,0,RES_hhdet_tes!P95/0.086*1000000/RES_hhdet_num!P93)</f>
        <v>231.63284968819877</v>
      </c>
      <c r="Q95" s="156">
        <f>IF(RES_hhdet_tes!Q95=0,0,RES_hhdet_tes!Q95/0.086*1000000/RES_hhdet_num!Q93)</f>
        <v>227.60660886047171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2495.0822190563849</v>
      </c>
      <c r="C96" s="162">
        <f>IF(RES_hhdet_tes!C96=0,0,RES_hhdet_tes!C96/0.086*1000000/RES_hhdet_num!C96)</f>
        <v>2454.8629778823233</v>
      </c>
      <c r="D96" s="162">
        <f>IF(RES_hhdet_tes!D96=0,0,RES_hhdet_tes!D96/0.086*1000000/RES_hhdet_num!D96)</f>
        <v>2450.8202708577796</v>
      </c>
      <c r="E96" s="162">
        <f>IF(RES_hhdet_tes!E96=0,0,RES_hhdet_tes!E96/0.086*1000000/RES_hhdet_num!E96)</f>
        <v>2389.4688710694754</v>
      </c>
      <c r="F96" s="162">
        <f>IF(RES_hhdet_tes!F96=0,0,RES_hhdet_tes!F96/0.086*1000000/RES_hhdet_num!F96)</f>
        <v>2400.8891955544514</v>
      </c>
      <c r="G96" s="162">
        <f>IF(RES_hhdet_tes!G96=0,0,RES_hhdet_tes!G96/0.086*1000000/RES_hhdet_num!G96)</f>
        <v>2455.9231629603223</v>
      </c>
      <c r="H96" s="162">
        <f>IF(RES_hhdet_tes!H96=0,0,RES_hhdet_tes!H96/0.086*1000000/RES_hhdet_num!H96)</f>
        <v>2505.6978880015081</v>
      </c>
      <c r="I96" s="162">
        <f>IF(RES_hhdet_tes!I96=0,0,RES_hhdet_tes!I96/0.086*1000000/RES_hhdet_num!I96)</f>
        <v>2457.3002257988137</v>
      </c>
      <c r="J96" s="162">
        <f>IF(RES_hhdet_tes!J96=0,0,RES_hhdet_tes!J96/0.086*1000000/RES_hhdet_num!J96)</f>
        <v>2546.2523449048272</v>
      </c>
      <c r="K96" s="162">
        <f>IF(RES_hhdet_tes!K96=0,0,RES_hhdet_tes!K96/0.086*1000000/RES_hhdet_num!K96)</f>
        <v>2714.5288059339905</v>
      </c>
      <c r="L96" s="162">
        <f>IF(RES_hhdet_tes!L96=0,0,RES_hhdet_tes!L96/0.086*1000000/RES_hhdet_num!L96)</f>
        <v>2846.4260431496218</v>
      </c>
      <c r="M96" s="162">
        <f>IF(RES_hhdet_tes!M96=0,0,RES_hhdet_tes!M96/0.086*1000000/RES_hhdet_num!M96)</f>
        <v>2873.533330210842</v>
      </c>
      <c r="N96" s="162">
        <f>IF(RES_hhdet_tes!N96=0,0,RES_hhdet_tes!N96/0.086*1000000/RES_hhdet_num!N96)</f>
        <v>2998.7268813859569</v>
      </c>
      <c r="O96" s="162">
        <f>IF(RES_hhdet_tes!O96=0,0,RES_hhdet_tes!O96/0.086*1000000/RES_hhdet_num!O96)</f>
        <v>2999.9386394617504</v>
      </c>
      <c r="P96" s="162">
        <f>IF(RES_hhdet_tes!P96=0,0,RES_hhdet_tes!P96/0.086*1000000/RES_hhdet_num!P96)</f>
        <v>3005.7159079040571</v>
      </c>
      <c r="Q96" s="162">
        <f>IF(RES_hhdet_tes!Q96=0,0,RES_hhdet_tes!Q96/0.086*1000000/RES_hhdet_num!Q96)</f>
        <v>2957.4664230101807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2483.9669471730972</v>
      </c>
      <c r="C97" s="160">
        <f>IF(RES_hhdet_tes!C97=0,0,RES_hhdet_tes!C97/0.086*1000000/RES_hhdet_num!C97)</f>
        <v>2446.4148408676397</v>
      </c>
      <c r="D97" s="160">
        <f>IF(RES_hhdet_tes!D97=0,0,RES_hhdet_tes!D97/0.086*1000000/RES_hhdet_num!D97)</f>
        <v>2442.6408014041313</v>
      </c>
      <c r="E97" s="160">
        <f>IF(RES_hhdet_tes!E97=0,0,RES_hhdet_tes!E97/0.086*1000000/RES_hhdet_num!E97)</f>
        <v>2387.4555496666917</v>
      </c>
      <c r="F97" s="160">
        <f>IF(RES_hhdet_tes!F97=0,0,RES_hhdet_tes!F97/0.086*1000000/RES_hhdet_num!F97)</f>
        <v>2397.9519199860151</v>
      </c>
      <c r="G97" s="160">
        <f>IF(RES_hhdet_tes!G97=0,0,RES_hhdet_tes!G97/0.086*1000000/RES_hhdet_num!G97)</f>
        <v>2458.700686202566</v>
      </c>
      <c r="H97" s="160">
        <f>IF(RES_hhdet_tes!H97=0,0,RES_hhdet_tes!H97/0.086*1000000/RES_hhdet_num!H97)</f>
        <v>2516.2192052512642</v>
      </c>
      <c r="I97" s="160">
        <f>IF(RES_hhdet_tes!I97=0,0,RES_hhdet_tes!I97/0.086*1000000/RES_hhdet_num!I97)</f>
        <v>2474.9620328107972</v>
      </c>
      <c r="J97" s="160">
        <f>IF(RES_hhdet_tes!J97=0,0,RES_hhdet_tes!J97/0.086*1000000/RES_hhdet_num!J97)</f>
        <v>2551.4178555509488</v>
      </c>
      <c r="K97" s="160">
        <f>IF(RES_hhdet_tes!K97=0,0,RES_hhdet_tes!K97/0.086*1000000/RES_hhdet_num!K97)</f>
        <v>2699.3381165077471</v>
      </c>
      <c r="L97" s="160">
        <f>IF(RES_hhdet_tes!L97=0,0,RES_hhdet_tes!L97/0.086*1000000/RES_hhdet_num!L97)</f>
        <v>2814.3507331094947</v>
      </c>
      <c r="M97" s="160">
        <f>IF(RES_hhdet_tes!M97=0,0,RES_hhdet_tes!M97/0.086*1000000/RES_hhdet_num!M97)</f>
        <v>2832.4000548007266</v>
      </c>
      <c r="N97" s="160">
        <f>IF(RES_hhdet_tes!N97=0,0,RES_hhdet_tes!N97/0.086*1000000/RES_hhdet_num!N97)</f>
        <v>2943.5381449508977</v>
      </c>
      <c r="O97" s="160">
        <f>IF(RES_hhdet_tes!O97=0,0,RES_hhdet_tes!O97/0.086*1000000/RES_hhdet_num!O97)</f>
        <v>2939.6985268229128</v>
      </c>
      <c r="P97" s="160">
        <f>IF(RES_hhdet_tes!P97=0,0,RES_hhdet_tes!P97/0.086*1000000/RES_hhdet_num!P97)</f>
        <v>2939.4070202294179</v>
      </c>
      <c r="Q97" s="160">
        <f>IF(RES_hhdet_tes!Q97=0,0,RES_hhdet_tes!Q97/0.086*1000000/RES_hhdet_num!Q97)</f>
        <v>2887.816220862057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2245.5739971507151</v>
      </c>
      <c r="C98" s="156">
        <f>IF(RES_hhdet_tes!C98=0,0,RES_hhdet_tes!C98/0.086*1000000/RES_hhdet_num!C97)</f>
        <v>2209.3766800941366</v>
      </c>
      <c r="D98" s="156">
        <f>IF(RES_hhdet_tes!D98=0,0,RES_hhdet_tes!D98/0.086*1000000/RES_hhdet_num!D97)</f>
        <v>2205.795766742076</v>
      </c>
      <c r="E98" s="156">
        <f>IF(RES_hhdet_tes!E98=0,0,RES_hhdet_tes!E98/0.086*1000000/RES_hhdet_num!E97)</f>
        <v>2150.7190102104041</v>
      </c>
      <c r="F98" s="156">
        <f>IF(RES_hhdet_tes!F98=0,0,RES_hhdet_tes!F98/0.086*1000000/RES_hhdet_num!F97)</f>
        <v>2161.468149867158</v>
      </c>
      <c r="G98" s="156">
        <f>IF(RES_hhdet_tes!G98=0,0,RES_hhdet_tes!G98/0.086*1000000/RES_hhdet_num!G97)</f>
        <v>2222.1554287490758</v>
      </c>
      <c r="H98" s="156">
        <f>IF(RES_hhdet_tes!H98=0,0,RES_hhdet_tes!H98/0.086*1000000/RES_hhdet_num!H97)</f>
        <v>2280.0236542306634</v>
      </c>
      <c r="I98" s="156">
        <f>IF(RES_hhdet_tes!I98=0,0,RES_hhdet_tes!I98/0.086*1000000/RES_hhdet_num!I97)</f>
        <v>2240.8902289442431</v>
      </c>
      <c r="J98" s="156">
        <f>IF(RES_hhdet_tes!J98=0,0,RES_hhdet_tes!J98/0.086*1000000/RES_hhdet_num!J97)</f>
        <v>2314.8799660247873</v>
      </c>
      <c r="K98" s="156">
        <f>IF(RES_hhdet_tes!K98=0,0,RES_hhdet_tes!K98/0.086*1000000/RES_hhdet_num!K97)</f>
        <v>2463.5915040392265</v>
      </c>
      <c r="L98" s="156">
        <f>IF(RES_hhdet_tes!L98=0,0,RES_hhdet_tes!L98/0.086*1000000/RES_hhdet_num!L97)</f>
        <v>2579.9812927920539</v>
      </c>
      <c r="M98" s="156">
        <f>IF(RES_hhdet_tes!M98=0,0,RES_hhdet_tes!M98/0.086*1000000/RES_hhdet_num!M97)</f>
        <v>2598.8830169764069</v>
      </c>
      <c r="N98" s="156">
        <f>IF(RES_hhdet_tes!N98=0,0,RES_hhdet_tes!N98/0.086*1000000/RES_hhdet_num!N97)</f>
        <v>2710.7776959766379</v>
      </c>
      <c r="O98" s="156">
        <f>IF(RES_hhdet_tes!O98=0,0,RES_hhdet_tes!O98/0.086*1000000/RES_hhdet_num!O97)</f>
        <v>2707.1069288077438</v>
      </c>
      <c r="P98" s="156">
        <f>IF(RES_hhdet_tes!P98=0,0,RES_hhdet_tes!P98/0.086*1000000/RES_hhdet_num!P97)</f>
        <v>2707.7741705412191</v>
      </c>
      <c r="Q98" s="156">
        <f>IF(RES_hhdet_tes!Q98=0,0,RES_hhdet_tes!Q98/0.086*1000000/RES_hhdet_num!Q97)</f>
        <v>2660.2096120015854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238.39295002238177</v>
      </c>
      <c r="C99" s="156">
        <f>IF(RES_hhdet_tes!C99=0,0,RES_hhdet_tes!C99/0.086*1000000/RES_hhdet_num!C97)</f>
        <v>237.03816077350291</v>
      </c>
      <c r="D99" s="156">
        <f>IF(RES_hhdet_tes!D99=0,0,RES_hhdet_tes!D99/0.086*1000000/RES_hhdet_num!D97)</f>
        <v>236.84503466205533</v>
      </c>
      <c r="E99" s="156">
        <f>IF(RES_hhdet_tes!E99=0,0,RES_hhdet_tes!E99/0.086*1000000/RES_hhdet_num!E97)</f>
        <v>236.73653945628712</v>
      </c>
      <c r="F99" s="156">
        <f>IF(RES_hhdet_tes!F99=0,0,RES_hhdet_tes!F99/0.086*1000000/RES_hhdet_num!F97)</f>
        <v>236.48377011885668</v>
      </c>
      <c r="G99" s="156">
        <f>IF(RES_hhdet_tes!G99=0,0,RES_hhdet_tes!G99/0.086*1000000/RES_hhdet_num!G97)</f>
        <v>236.54525745348968</v>
      </c>
      <c r="H99" s="156">
        <f>IF(RES_hhdet_tes!H99=0,0,RES_hhdet_tes!H99/0.086*1000000/RES_hhdet_num!H97)</f>
        <v>236.19555102060104</v>
      </c>
      <c r="I99" s="156">
        <f>IF(RES_hhdet_tes!I99=0,0,RES_hhdet_tes!I99/0.086*1000000/RES_hhdet_num!I97)</f>
        <v>234.07180386655406</v>
      </c>
      <c r="J99" s="156">
        <f>IF(RES_hhdet_tes!J99=0,0,RES_hhdet_tes!J99/0.086*1000000/RES_hhdet_num!J97)</f>
        <v>236.53788952616142</v>
      </c>
      <c r="K99" s="156">
        <f>IF(RES_hhdet_tes!K99=0,0,RES_hhdet_tes!K99/0.086*1000000/RES_hhdet_num!K97)</f>
        <v>235.74661246852045</v>
      </c>
      <c r="L99" s="156">
        <f>IF(RES_hhdet_tes!L99=0,0,RES_hhdet_tes!L99/0.086*1000000/RES_hhdet_num!L97)</f>
        <v>234.36944031744136</v>
      </c>
      <c r="M99" s="156">
        <f>IF(RES_hhdet_tes!M99=0,0,RES_hhdet_tes!M99/0.086*1000000/RES_hhdet_num!M97)</f>
        <v>233.51703782431966</v>
      </c>
      <c r="N99" s="156">
        <f>IF(RES_hhdet_tes!N99=0,0,RES_hhdet_tes!N99/0.086*1000000/RES_hhdet_num!N97)</f>
        <v>232.76044897426016</v>
      </c>
      <c r="O99" s="156">
        <f>IF(RES_hhdet_tes!O99=0,0,RES_hhdet_tes!O99/0.086*1000000/RES_hhdet_num!O97)</f>
        <v>232.59159801516915</v>
      </c>
      <c r="P99" s="156">
        <f>IF(RES_hhdet_tes!P99=0,0,RES_hhdet_tes!P99/0.086*1000000/RES_hhdet_num!P97)</f>
        <v>231.63284968819863</v>
      </c>
      <c r="Q99" s="156">
        <f>IF(RES_hhdet_tes!Q99=0,0,RES_hhdet_tes!Q99/0.086*1000000/RES_hhdet_num!Q97)</f>
        <v>227.60660886047171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705.62984278619626</v>
      </c>
      <c r="C100" s="157">
        <f>IF(RES_hhdet_tes!C100=0,0,RES_hhdet_tes!C100/0.086*1000000/RES_hhdet_num!C$81)</f>
        <v>699.62360795931829</v>
      </c>
      <c r="D100" s="157">
        <f>IF(RES_hhdet_tes!D100=0,0,RES_hhdet_tes!D100/0.086*1000000/RES_hhdet_num!D$81)</f>
        <v>704.64660889631068</v>
      </c>
      <c r="E100" s="157">
        <f>IF(RES_hhdet_tes!E100=0,0,RES_hhdet_tes!E100/0.086*1000000/RES_hhdet_num!E$81)</f>
        <v>709.33079779299328</v>
      </c>
      <c r="F100" s="157">
        <f>IF(RES_hhdet_tes!F100=0,0,RES_hhdet_tes!F100/0.086*1000000/RES_hhdet_num!F$81)</f>
        <v>715.21284219284178</v>
      </c>
      <c r="G100" s="157">
        <f>IF(RES_hhdet_tes!G100=0,0,RES_hhdet_tes!G100/0.086*1000000/RES_hhdet_num!G$81)</f>
        <v>733.55468872474637</v>
      </c>
      <c r="H100" s="157">
        <f>IF(RES_hhdet_tes!H100=0,0,RES_hhdet_tes!H100/0.086*1000000/RES_hhdet_num!H$81)</f>
        <v>755.73890843624429</v>
      </c>
      <c r="I100" s="157">
        <f>IF(RES_hhdet_tes!I100=0,0,RES_hhdet_tes!I100/0.086*1000000/RES_hhdet_num!I$81)</f>
        <v>757.62473893952404</v>
      </c>
      <c r="J100" s="157">
        <f>IF(RES_hhdet_tes!J100=0,0,RES_hhdet_tes!J100/0.086*1000000/RES_hhdet_num!J$81)</f>
        <v>776.33952872131249</v>
      </c>
      <c r="K100" s="157">
        <f>IF(RES_hhdet_tes!K100=0,0,RES_hhdet_tes!K100/0.086*1000000/RES_hhdet_num!K$81)</f>
        <v>832.02084077101756</v>
      </c>
      <c r="L100" s="157">
        <f>IF(RES_hhdet_tes!L100=0,0,RES_hhdet_tes!L100/0.086*1000000/RES_hhdet_num!L$81)</f>
        <v>886.87759438343687</v>
      </c>
      <c r="M100" s="157">
        <f>IF(RES_hhdet_tes!M100=0,0,RES_hhdet_tes!M100/0.086*1000000/RES_hhdet_num!M$81)</f>
        <v>899.00171812135329</v>
      </c>
      <c r="N100" s="157">
        <f>IF(RES_hhdet_tes!N100=0,0,RES_hhdet_tes!N100/0.086*1000000/RES_hhdet_num!N$81)</f>
        <v>948.71186693349898</v>
      </c>
      <c r="O100" s="157">
        <f>IF(RES_hhdet_tes!O100=0,0,RES_hhdet_tes!O100/0.086*1000000/RES_hhdet_num!O$81)</f>
        <v>945.4323606802526</v>
      </c>
      <c r="P100" s="157">
        <f>IF(RES_hhdet_tes!P100=0,0,RES_hhdet_tes!P100/0.086*1000000/RES_hhdet_num!P$81)</f>
        <v>944.21578280544247</v>
      </c>
      <c r="Q100" s="157">
        <f>IF(RES_hhdet_tes!Q100=0,0,RES_hhdet_tes!Q100/0.086*1000000/RES_hhdet_num!Q$81)</f>
        <v>934.91131964694466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670.42012419393177</v>
      </c>
      <c r="C102" s="156">
        <f>IF(RES_hhdet_tes!C102=0,0,RES_hhdet_tes!C102/0.086*1000000/RES_hhdet_num!C102)</f>
        <v>696.1822713037285</v>
      </c>
      <c r="D102" s="156">
        <f>IF(RES_hhdet_tes!D102=0,0,RES_hhdet_tes!D102/0.086*1000000/RES_hhdet_num!D102)</f>
        <v>691.05302827547894</v>
      </c>
      <c r="E102" s="156">
        <f>IF(RES_hhdet_tes!E102=0,0,RES_hhdet_tes!E102/0.086*1000000/RES_hhdet_num!E102)</f>
        <v>793.01300091276585</v>
      </c>
      <c r="F102" s="156">
        <f>IF(RES_hhdet_tes!F102=0,0,RES_hhdet_tes!F102/0.086*1000000/RES_hhdet_num!F102)</f>
        <v>608.55041276032523</v>
      </c>
      <c r="G102" s="156">
        <f>IF(RES_hhdet_tes!G102=0,0,RES_hhdet_tes!G102/0.086*1000000/RES_hhdet_num!G102)</f>
        <v>705.46199969011093</v>
      </c>
      <c r="H102" s="156">
        <f>IF(RES_hhdet_tes!H102=0,0,RES_hhdet_tes!H102/0.086*1000000/RES_hhdet_num!H102)</f>
        <v>723.35566512834168</v>
      </c>
      <c r="I102" s="156">
        <f>IF(RES_hhdet_tes!I102=0,0,RES_hhdet_tes!I102/0.086*1000000/RES_hhdet_num!I102)</f>
        <v>725.55744334358053</v>
      </c>
      <c r="J102" s="156">
        <f>IF(RES_hhdet_tes!J102=0,0,RES_hhdet_tes!J102/0.086*1000000/RES_hhdet_num!J102)</f>
        <v>727.73434693200397</v>
      </c>
      <c r="K102" s="156">
        <f>IF(RES_hhdet_tes!K102=0,0,RES_hhdet_tes!K102/0.086*1000000/RES_hhdet_num!K102)</f>
        <v>725.51988463928376</v>
      </c>
      <c r="L102" s="156">
        <f>IF(RES_hhdet_tes!L102=0,0,RES_hhdet_tes!L102/0.086*1000000/RES_hhdet_num!L102)</f>
        <v>728.48303561849821</v>
      </c>
      <c r="M102" s="156">
        <f>IF(RES_hhdet_tes!M102=0,0,RES_hhdet_tes!M102/0.086*1000000/RES_hhdet_num!M102)</f>
        <v>719.69078585052819</v>
      </c>
      <c r="N102" s="156">
        <f>IF(RES_hhdet_tes!N102=0,0,RES_hhdet_tes!N102/0.086*1000000/RES_hhdet_num!N102)</f>
        <v>715.81310769890695</v>
      </c>
      <c r="O102" s="156">
        <f>IF(RES_hhdet_tes!O102=0,0,RES_hhdet_tes!O102/0.086*1000000/RES_hhdet_num!O102)</f>
        <v>718.00582057838119</v>
      </c>
      <c r="P102" s="156">
        <f>IF(RES_hhdet_tes!P102=0,0,RES_hhdet_tes!P102/0.086*1000000/RES_hhdet_num!P102)</f>
        <v>717.97125731618507</v>
      </c>
      <c r="Q102" s="156">
        <f>IF(RES_hhdet_tes!Q102=0,0,RES_hhdet_tes!Q102/0.086*1000000/RES_hhdet_num!Q102)</f>
        <v>708.05877239523818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705.85498947805934</v>
      </c>
      <c r="C103" s="57">
        <f>IF(RES_hhdet_tes!C103=0,0,RES_hhdet_tes!C103/0.086*1000000/RES_hhdet_num!C103)</f>
        <v>699.668621636323</v>
      </c>
      <c r="D103" s="57">
        <f>IF(RES_hhdet_tes!D103=0,0,RES_hhdet_tes!D103/0.086*1000000/RES_hhdet_num!D103)</f>
        <v>704.82175639088894</v>
      </c>
      <c r="E103" s="57">
        <f>IF(RES_hhdet_tes!E103=0,0,RES_hhdet_tes!E103/0.086*1000000/RES_hhdet_num!E103)</f>
        <v>708.14917102360812</v>
      </c>
      <c r="F103" s="57">
        <f>IF(RES_hhdet_tes!F103=0,0,RES_hhdet_tes!F103/0.086*1000000/RES_hhdet_num!F103)</f>
        <v>716.71175099167817</v>
      </c>
      <c r="G103" s="57">
        <f>IF(RES_hhdet_tes!G103=0,0,RES_hhdet_tes!G103/0.086*1000000/RES_hhdet_num!G103)</f>
        <v>733.99064998358892</v>
      </c>
      <c r="H103" s="57">
        <f>IF(RES_hhdet_tes!H103=0,0,RES_hhdet_tes!H103/0.086*1000000/RES_hhdet_num!H103)</f>
        <v>755.90593834309641</v>
      </c>
      <c r="I103" s="57">
        <f>IF(RES_hhdet_tes!I103=0,0,RES_hhdet_tes!I103/0.086*1000000/RES_hhdet_num!I103)</f>
        <v>757.89578350230977</v>
      </c>
      <c r="J103" s="57">
        <f>IF(RES_hhdet_tes!J103=0,0,RES_hhdet_tes!J103/0.086*1000000/RES_hhdet_num!J103)</f>
        <v>777.04341380478911</v>
      </c>
      <c r="K103" s="57">
        <f>IF(RES_hhdet_tes!K103=0,0,RES_hhdet_tes!K103/0.086*1000000/RES_hhdet_num!K103)</f>
        <v>833.89818607839413</v>
      </c>
      <c r="L103" s="57">
        <f>IF(RES_hhdet_tes!L103=0,0,RES_hhdet_tes!L103/0.086*1000000/RES_hhdet_num!L103)</f>
        <v>888.63269766723818</v>
      </c>
      <c r="M103" s="57">
        <f>IF(RES_hhdet_tes!M103=0,0,RES_hhdet_tes!M103/0.086*1000000/RES_hhdet_num!M103)</f>
        <v>900.61028521578885</v>
      </c>
      <c r="N103" s="57">
        <f>IF(RES_hhdet_tes!N103=0,0,RES_hhdet_tes!N103/0.086*1000000/RES_hhdet_num!N103)</f>
        <v>950.32362608046844</v>
      </c>
      <c r="O103" s="57">
        <f>IF(RES_hhdet_tes!O103=0,0,RES_hhdet_tes!O103/0.086*1000000/RES_hhdet_num!O103)</f>
        <v>947.88671152756126</v>
      </c>
      <c r="P103" s="57">
        <f>IF(RES_hhdet_tes!P103=0,0,RES_hhdet_tes!P103/0.086*1000000/RES_hhdet_num!P103)</f>
        <v>946.67469023001513</v>
      </c>
      <c r="Q103" s="57">
        <f>IF(RES_hhdet_tes!Q103=0,0,RES_hhdet_tes!Q103/0.086*1000000/RES_hhdet_num!Q103)</f>
        <v>938.27292282606527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15500.253178681411</v>
      </c>
      <c r="C124" s="168">
        <f t="shared" ref="C124:Q124" si="18">SUM(C125,C128,C130,C139)</f>
        <v>17112.726972383731</v>
      </c>
      <c r="D124" s="168">
        <f t="shared" si="18"/>
        <v>17013.925229590721</v>
      </c>
      <c r="E124" s="168">
        <f t="shared" si="18"/>
        <v>17560.688762656915</v>
      </c>
      <c r="F124" s="168">
        <f t="shared" si="18"/>
        <v>16553.060674307508</v>
      </c>
      <c r="G124" s="168">
        <f t="shared" si="18"/>
        <v>16330.645122242</v>
      </c>
      <c r="H124" s="168">
        <f t="shared" si="18"/>
        <v>16519.616824547767</v>
      </c>
      <c r="I124" s="168">
        <f t="shared" si="18"/>
        <v>16566.880151536519</v>
      </c>
      <c r="J124" s="168">
        <f t="shared" si="18"/>
        <v>16105.00831533913</v>
      </c>
      <c r="K124" s="168">
        <f t="shared" si="18"/>
        <v>16824.3710903426</v>
      </c>
      <c r="L124" s="168">
        <f t="shared" si="18"/>
        <v>18583.737760790005</v>
      </c>
      <c r="M124" s="168">
        <f t="shared" si="18"/>
        <v>16140.299252548326</v>
      </c>
      <c r="N124" s="168">
        <f t="shared" si="18"/>
        <v>17597.527119867693</v>
      </c>
      <c r="O124" s="168">
        <f t="shared" si="18"/>
        <v>16841.492532676682</v>
      </c>
      <c r="P124" s="168">
        <f t="shared" si="18"/>
        <v>16661.051680994933</v>
      </c>
      <c r="Q124" s="168">
        <f t="shared" si="18"/>
        <v>16345.833489095125</v>
      </c>
    </row>
    <row r="125" spans="1:17" ht="12.95" customHeight="1" x14ac:dyDescent="0.25">
      <c r="A125" s="158" t="s">
        <v>65</v>
      </c>
      <c r="B125" s="157">
        <f t="shared" ref="B125:Q125" si="19">SUM(B126:B127)</f>
        <v>12356.88820998146</v>
      </c>
      <c r="C125" s="157">
        <f t="shared" si="19"/>
        <v>14026.566200872167</v>
      </c>
      <c r="D125" s="157">
        <f t="shared" si="19"/>
        <v>13919.950790537461</v>
      </c>
      <c r="E125" s="157">
        <f t="shared" si="19"/>
        <v>14475.331884957621</v>
      </c>
      <c r="F125" s="157">
        <f t="shared" si="19"/>
        <v>13467.365569914904</v>
      </c>
      <c r="G125" s="157">
        <f t="shared" si="19"/>
        <v>13232.51691860336</v>
      </c>
      <c r="H125" s="157">
        <f t="shared" si="19"/>
        <v>13399.221932797051</v>
      </c>
      <c r="I125" s="157">
        <f t="shared" si="19"/>
        <v>13446.983873975669</v>
      </c>
      <c r="J125" s="157">
        <f t="shared" si="19"/>
        <v>12962.997770100539</v>
      </c>
      <c r="K125" s="157">
        <f t="shared" si="19"/>
        <v>13628.294016845824</v>
      </c>
      <c r="L125" s="157">
        <f t="shared" si="19"/>
        <v>15341.072837589682</v>
      </c>
      <c r="M125" s="157">
        <f t="shared" si="19"/>
        <v>12879.318099320759</v>
      </c>
      <c r="N125" s="157">
        <f t="shared" si="19"/>
        <v>14281.082765575084</v>
      </c>
      <c r="O125" s="157">
        <f t="shared" si="19"/>
        <v>13509.368239758984</v>
      </c>
      <c r="P125" s="157">
        <f t="shared" si="19"/>
        <v>13363.170507393817</v>
      </c>
      <c r="Q125" s="157">
        <f t="shared" si="19"/>
        <v>13079.164976025888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12285.298222104466</v>
      </c>
      <c r="C126" s="156">
        <f>IF(RES_hhdet_tes!C126=0,0,RES_hhdet_tes!C126/0.086*1000000/RES_hhdet_num!C$124)</f>
        <v>13972.460123637127</v>
      </c>
      <c r="D126" s="156">
        <f>IF(RES_hhdet_tes!D126=0,0,RES_hhdet_tes!D126/0.086*1000000/RES_hhdet_num!D$124)</f>
        <v>13865.290891692768</v>
      </c>
      <c r="E126" s="156">
        <f>IF(RES_hhdet_tes!E126=0,0,RES_hhdet_tes!E126/0.086*1000000/RES_hhdet_num!E$124)</f>
        <v>14419.419703829677</v>
      </c>
      <c r="F126" s="156">
        <f>IF(RES_hhdet_tes!F126=0,0,RES_hhdet_tes!F126/0.086*1000000/RES_hhdet_num!F$124)</f>
        <v>13413.722244293291</v>
      </c>
      <c r="G126" s="156">
        <f>IF(RES_hhdet_tes!G126=0,0,RES_hhdet_tes!G126/0.086*1000000/RES_hhdet_num!G$124)</f>
        <v>13170.05631794647</v>
      </c>
      <c r="H126" s="156">
        <f>IF(RES_hhdet_tes!H126=0,0,RES_hhdet_tes!H126/0.086*1000000/RES_hhdet_num!H$124)</f>
        <v>13335.146828871759</v>
      </c>
      <c r="I126" s="156">
        <f>IF(RES_hhdet_tes!I126=0,0,RES_hhdet_tes!I126/0.086*1000000/RES_hhdet_num!I$124)</f>
        <v>13401.625679022356</v>
      </c>
      <c r="J126" s="156">
        <f>IF(RES_hhdet_tes!J126=0,0,RES_hhdet_tes!J126/0.086*1000000/RES_hhdet_num!J$124)</f>
        <v>12917.345276847782</v>
      </c>
      <c r="K126" s="156">
        <f>IF(RES_hhdet_tes!K126=0,0,RES_hhdet_tes!K126/0.086*1000000/RES_hhdet_num!K$124)</f>
        <v>13550.549254205938</v>
      </c>
      <c r="L126" s="156">
        <f>IF(RES_hhdet_tes!L126=0,0,RES_hhdet_tes!L126/0.086*1000000/RES_hhdet_num!L$124)</f>
        <v>15246.677861379418</v>
      </c>
      <c r="M126" s="156">
        <f>IF(RES_hhdet_tes!M126=0,0,RES_hhdet_tes!M126/0.086*1000000/RES_hhdet_num!M$124)</f>
        <v>12783.917545366712</v>
      </c>
      <c r="N126" s="156">
        <f>IF(RES_hhdet_tes!N126=0,0,RES_hhdet_tes!N126/0.086*1000000/RES_hhdet_num!N$124)</f>
        <v>14169.07137453951</v>
      </c>
      <c r="O126" s="156">
        <f>IF(RES_hhdet_tes!O126=0,0,RES_hhdet_tes!O126/0.086*1000000/RES_hhdet_num!O$124)</f>
        <v>13409.369182951157</v>
      </c>
      <c r="P126" s="156">
        <f>IF(RES_hhdet_tes!P126=0,0,RES_hhdet_tes!P126/0.086*1000000/RES_hhdet_num!P$124)</f>
        <v>13274.440158641011</v>
      </c>
      <c r="Q126" s="156">
        <f>IF(RES_hhdet_tes!Q126=0,0,RES_hhdet_tes!Q126/0.086*1000000/RES_hhdet_num!Q$124)</f>
        <v>12980.187146600598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71.589987876994144</v>
      </c>
      <c r="C127" s="156">
        <f>IF(RES_hhdet_tes!C127=0,0,RES_hhdet_tes!C127/0.086*1000000/RES_hhdet_num!C$124)</f>
        <v>54.106077235038597</v>
      </c>
      <c r="D127" s="156">
        <f>IF(RES_hhdet_tes!D127=0,0,RES_hhdet_tes!D127/0.086*1000000/RES_hhdet_num!D$124)</f>
        <v>54.659898844693771</v>
      </c>
      <c r="E127" s="156">
        <f>IF(RES_hhdet_tes!E127=0,0,RES_hhdet_tes!E127/0.086*1000000/RES_hhdet_num!E$124)</f>
        <v>55.912181127943981</v>
      </c>
      <c r="F127" s="156">
        <f>IF(RES_hhdet_tes!F127=0,0,RES_hhdet_tes!F127/0.086*1000000/RES_hhdet_num!F$124)</f>
        <v>53.64332562161254</v>
      </c>
      <c r="G127" s="156">
        <f>IF(RES_hhdet_tes!G127=0,0,RES_hhdet_tes!G127/0.086*1000000/RES_hhdet_num!G$124)</f>
        <v>62.460600656890762</v>
      </c>
      <c r="H127" s="156">
        <f>IF(RES_hhdet_tes!H127=0,0,RES_hhdet_tes!H127/0.086*1000000/RES_hhdet_num!H$124)</f>
        <v>64.0751039252917</v>
      </c>
      <c r="I127" s="156">
        <f>IF(RES_hhdet_tes!I127=0,0,RES_hhdet_tes!I127/0.086*1000000/RES_hhdet_num!I$124)</f>
        <v>45.358194953312221</v>
      </c>
      <c r="J127" s="156">
        <f>IF(RES_hhdet_tes!J127=0,0,RES_hhdet_tes!J127/0.086*1000000/RES_hhdet_num!J$124)</f>
        <v>45.652493252757253</v>
      </c>
      <c r="K127" s="156">
        <f>IF(RES_hhdet_tes!K127=0,0,RES_hhdet_tes!K127/0.086*1000000/RES_hhdet_num!K$124)</f>
        <v>77.744762639885934</v>
      </c>
      <c r="L127" s="156">
        <f>IF(RES_hhdet_tes!L127=0,0,RES_hhdet_tes!L127/0.086*1000000/RES_hhdet_num!L$124)</f>
        <v>94.394976210264474</v>
      </c>
      <c r="M127" s="156">
        <f>IF(RES_hhdet_tes!M127=0,0,RES_hhdet_tes!M127/0.086*1000000/RES_hhdet_num!M$124)</f>
        <v>95.400553954047041</v>
      </c>
      <c r="N127" s="156">
        <f>IF(RES_hhdet_tes!N127=0,0,RES_hhdet_tes!N127/0.086*1000000/RES_hhdet_num!N$124)</f>
        <v>112.01139103557352</v>
      </c>
      <c r="O127" s="156">
        <f>IF(RES_hhdet_tes!O127=0,0,RES_hhdet_tes!O127/0.086*1000000/RES_hhdet_num!O$124)</f>
        <v>99.999056807826918</v>
      </c>
      <c r="P127" s="156">
        <f>IF(RES_hhdet_tes!P127=0,0,RES_hhdet_tes!P127/0.086*1000000/RES_hhdet_num!P$124)</f>
        <v>88.730348752806307</v>
      </c>
      <c r="Q127" s="156">
        <f>IF(RES_hhdet_tes!Q127=0,0,RES_hhdet_tes!Q127/0.086*1000000/RES_hhdet_num!Q$124)</f>
        <v>98.977829425290949</v>
      </c>
    </row>
    <row r="128" spans="1:17" ht="12.95" customHeight="1" x14ac:dyDescent="0.25">
      <c r="A128" s="158" t="s">
        <v>112</v>
      </c>
      <c r="B128" s="157">
        <f t="shared" ref="B128:Q128" si="20">B129</f>
        <v>27.528225303727062</v>
      </c>
      <c r="C128" s="157">
        <f t="shared" si="20"/>
        <v>28.945783596495964</v>
      </c>
      <c r="D128" s="157">
        <f t="shared" si="20"/>
        <v>29.639429680279008</v>
      </c>
      <c r="E128" s="157">
        <f t="shared" si="20"/>
        <v>29.76623042211526</v>
      </c>
      <c r="F128" s="157">
        <f t="shared" si="20"/>
        <v>29.637277255992608</v>
      </c>
      <c r="G128" s="157">
        <f t="shared" si="20"/>
        <v>30.052740440891458</v>
      </c>
      <c r="H128" s="157">
        <f t="shared" si="20"/>
        <v>32.715720591294911</v>
      </c>
      <c r="I128" s="157">
        <f t="shared" si="20"/>
        <v>36.130409159566717</v>
      </c>
      <c r="J128" s="157">
        <f t="shared" si="20"/>
        <v>40.450565172725675</v>
      </c>
      <c r="K128" s="157">
        <f t="shared" si="20"/>
        <v>41.757353977320385</v>
      </c>
      <c r="L128" s="157">
        <f t="shared" si="20"/>
        <v>46.486801406902565</v>
      </c>
      <c r="M128" s="157">
        <f t="shared" si="20"/>
        <v>52.110562255957412</v>
      </c>
      <c r="N128" s="157">
        <f t="shared" si="20"/>
        <v>53.770514576340105</v>
      </c>
      <c r="O128" s="157">
        <f t="shared" si="20"/>
        <v>58.056250056660296</v>
      </c>
      <c r="P128" s="157">
        <f t="shared" si="20"/>
        <v>56.651803149066389</v>
      </c>
      <c r="Q128" s="157">
        <f t="shared" si="20"/>
        <v>56.648038145976997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27.528225303727062</v>
      </c>
      <c r="C129" s="156">
        <f>IF(RES_hhdet_tes!C129=0,0,RES_hhdet_tes!C129/0.086*1000000/RES_hhdet_num!C$124)</f>
        <v>28.945783596495964</v>
      </c>
      <c r="D129" s="156">
        <f>IF(RES_hhdet_tes!D129=0,0,RES_hhdet_tes!D129/0.086*1000000/RES_hhdet_num!D$124)</f>
        <v>29.639429680279008</v>
      </c>
      <c r="E129" s="156">
        <f>IF(RES_hhdet_tes!E129=0,0,RES_hhdet_tes!E129/0.086*1000000/RES_hhdet_num!E$124)</f>
        <v>29.76623042211526</v>
      </c>
      <c r="F129" s="156">
        <f>IF(RES_hhdet_tes!F129=0,0,RES_hhdet_tes!F129/0.086*1000000/RES_hhdet_num!F$124)</f>
        <v>29.637277255992608</v>
      </c>
      <c r="G129" s="156">
        <f>IF(RES_hhdet_tes!G129=0,0,RES_hhdet_tes!G129/0.086*1000000/RES_hhdet_num!G$124)</f>
        <v>30.052740440891458</v>
      </c>
      <c r="H129" s="156">
        <f>IF(RES_hhdet_tes!H129=0,0,RES_hhdet_tes!H129/0.086*1000000/RES_hhdet_num!H$124)</f>
        <v>32.715720591294911</v>
      </c>
      <c r="I129" s="156">
        <f>IF(RES_hhdet_tes!I129=0,0,RES_hhdet_tes!I129/0.086*1000000/RES_hhdet_num!I$124)</f>
        <v>36.130409159566717</v>
      </c>
      <c r="J129" s="156">
        <f>IF(RES_hhdet_tes!J129=0,0,RES_hhdet_tes!J129/0.086*1000000/RES_hhdet_num!J$124)</f>
        <v>40.450565172725675</v>
      </c>
      <c r="K129" s="156">
        <f>IF(RES_hhdet_tes!K129=0,0,RES_hhdet_tes!K129/0.086*1000000/RES_hhdet_num!K$124)</f>
        <v>41.757353977320385</v>
      </c>
      <c r="L129" s="156">
        <f>IF(RES_hhdet_tes!L129=0,0,RES_hhdet_tes!L129/0.086*1000000/RES_hhdet_num!L$124)</f>
        <v>46.486801406902565</v>
      </c>
      <c r="M129" s="156">
        <f>IF(RES_hhdet_tes!M129=0,0,RES_hhdet_tes!M129/0.086*1000000/RES_hhdet_num!M$124)</f>
        <v>52.110562255957412</v>
      </c>
      <c r="N129" s="156">
        <f>IF(RES_hhdet_tes!N129=0,0,RES_hhdet_tes!N129/0.086*1000000/RES_hhdet_num!N$124)</f>
        <v>53.770514576340105</v>
      </c>
      <c r="O129" s="156">
        <f>IF(RES_hhdet_tes!O129=0,0,RES_hhdet_tes!O129/0.086*1000000/RES_hhdet_num!O$124)</f>
        <v>58.056250056660296</v>
      </c>
      <c r="P129" s="156">
        <f>IF(RES_hhdet_tes!P129=0,0,RES_hhdet_tes!P129/0.086*1000000/RES_hhdet_num!P$124)</f>
        <v>56.651803149066389</v>
      </c>
      <c r="Q129" s="156">
        <f>IF(RES_hhdet_tes!Q129=0,0,RES_hhdet_tes!Q129/0.086*1000000/RES_hhdet_num!Q$124)</f>
        <v>56.648038145976997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2410.2069584946807</v>
      </c>
      <c r="C130" s="157">
        <f>IF(RES_hhdet_tes!C130=0,0,RES_hhdet_tes!C130/0.086*1000000/RES_hhdet_num!C$124)</f>
        <v>2357.5913787707732</v>
      </c>
      <c r="D130" s="157">
        <f>IF(RES_hhdet_tes!D130=0,0,RES_hhdet_tes!D130/0.086*1000000/RES_hhdet_num!D$124)</f>
        <v>2359.6884176838089</v>
      </c>
      <c r="E130" s="157">
        <f>IF(RES_hhdet_tes!E130=0,0,RES_hhdet_tes!E130/0.086*1000000/RES_hhdet_num!E$124)</f>
        <v>2346.2597451236129</v>
      </c>
      <c r="F130" s="157">
        <f>IF(RES_hhdet_tes!F130=0,0,RES_hhdet_tes!F130/0.086*1000000/RES_hhdet_num!F$124)</f>
        <v>2340.8450478730133</v>
      </c>
      <c r="G130" s="157">
        <f>IF(RES_hhdet_tes!G130=0,0,RES_hhdet_tes!G130/0.086*1000000/RES_hhdet_num!G$124)</f>
        <v>2334.5207783378783</v>
      </c>
      <c r="H130" s="157">
        <f>IF(RES_hhdet_tes!H130=0,0,RES_hhdet_tes!H130/0.086*1000000/RES_hhdet_num!H$124)</f>
        <v>2331.9402289543905</v>
      </c>
      <c r="I130" s="157">
        <f>IF(RES_hhdet_tes!I130=0,0,RES_hhdet_tes!I130/0.086*1000000/RES_hhdet_num!I$124)</f>
        <v>2326.1411090685397</v>
      </c>
      <c r="J130" s="157">
        <f>IF(RES_hhdet_tes!J130=0,0,RES_hhdet_tes!J130/0.086*1000000/RES_hhdet_num!J$124)</f>
        <v>2325.220398389964</v>
      </c>
      <c r="K130" s="157">
        <f>IF(RES_hhdet_tes!K130=0,0,RES_hhdet_tes!K130/0.086*1000000/RES_hhdet_num!K$124)</f>
        <v>2322.2989453747336</v>
      </c>
      <c r="L130" s="157">
        <f>IF(RES_hhdet_tes!L130=0,0,RES_hhdet_tes!L130/0.086*1000000/RES_hhdet_num!L$124)</f>
        <v>2309.3004227536044</v>
      </c>
      <c r="M130" s="157">
        <f>IF(RES_hhdet_tes!M130=0,0,RES_hhdet_tes!M130/0.086*1000000/RES_hhdet_num!M$124)</f>
        <v>2309.8687333865387</v>
      </c>
      <c r="N130" s="157">
        <f>IF(RES_hhdet_tes!N130=0,0,RES_hhdet_tes!N130/0.086*1000000/RES_hhdet_num!N$124)</f>
        <v>2313.9621089118882</v>
      </c>
      <c r="O130" s="157">
        <f>IF(RES_hhdet_tes!O130=0,0,RES_hhdet_tes!O130/0.086*1000000/RES_hhdet_num!O$124)</f>
        <v>2328.6357894997209</v>
      </c>
      <c r="P130" s="157">
        <f>IF(RES_hhdet_tes!P130=0,0,RES_hhdet_tes!P130/0.086*1000000/RES_hhdet_num!P$124)</f>
        <v>2297.0135165224501</v>
      </c>
      <c r="Q130" s="157">
        <f>IF(RES_hhdet_tes!Q130=0,0,RES_hhdet_tes!Q130/0.086*1000000/RES_hhdet_num!Q$124)</f>
        <v>2275.1089824364076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2399.2799233316455</v>
      </c>
      <c r="C131" s="132">
        <f>IF(RES_hhdet_tes!C131=0,0,RES_hhdet_tes!C131/0.086*1000000/RES_hhdet_num!C131)</f>
        <v>2348.0695560652948</v>
      </c>
      <c r="D131" s="132">
        <f>IF(RES_hhdet_tes!D131=0,0,RES_hhdet_tes!D131/0.086*1000000/RES_hhdet_num!D131)</f>
        <v>2350.6809547005623</v>
      </c>
      <c r="E131" s="132">
        <f>IF(RES_hhdet_tes!E131=0,0,RES_hhdet_tes!E131/0.086*1000000/RES_hhdet_num!E131)</f>
        <v>2341.6531489227536</v>
      </c>
      <c r="F131" s="132">
        <f>IF(RES_hhdet_tes!F131=0,0,RES_hhdet_tes!F131/0.086*1000000/RES_hhdet_num!F131)</f>
        <v>2335.1554973990474</v>
      </c>
      <c r="G131" s="132">
        <f>IF(RES_hhdet_tes!G131=0,0,RES_hhdet_tes!G131/0.086*1000000/RES_hhdet_num!G131)</f>
        <v>2324.6135024284599</v>
      </c>
      <c r="H131" s="132">
        <f>IF(RES_hhdet_tes!H131=0,0,RES_hhdet_tes!H131/0.086*1000000/RES_hhdet_num!H131)</f>
        <v>2319.7435805439113</v>
      </c>
      <c r="I131" s="132">
        <f>IF(RES_hhdet_tes!I131=0,0,RES_hhdet_tes!I131/0.086*1000000/RES_hhdet_num!I131)</f>
        <v>2317.5378397436702</v>
      </c>
      <c r="J131" s="132">
        <f>IF(RES_hhdet_tes!J131=0,0,RES_hhdet_tes!J131/0.086*1000000/RES_hhdet_num!J131)</f>
        <v>2314.6593315939117</v>
      </c>
      <c r="K131" s="132">
        <f>IF(RES_hhdet_tes!K131=0,0,RES_hhdet_tes!K131/0.086*1000000/RES_hhdet_num!K131)</f>
        <v>2303.2744688082234</v>
      </c>
      <c r="L131" s="132">
        <f>IF(RES_hhdet_tes!L131=0,0,RES_hhdet_tes!L131/0.086*1000000/RES_hhdet_num!L131)</f>
        <v>2285.1610917392486</v>
      </c>
      <c r="M131" s="132">
        <f>IF(RES_hhdet_tes!M131=0,0,RES_hhdet_tes!M131/0.086*1000000/RES_hhdet_num!M131)</f>
        <v>2283.452065648909</v>
      </c>
      <c r="N131" s="132">
        <f>IF(RES_hhdet_tes!N131=0,0,RES_hhdet_tes!N131/0.086*1000000/RES_hhdet_num!N131)</f>
        <v>2281.8547774613903</v>
      </c>
      <c r="O131" s="132">
        <f>IF(RES_hhdet_tes!O131=0,0,RES_hhdet_tes!O131/0.086*1000000/RES_hhdet_num!O131)</f>
        <v>2299.642550728789</v>
      </c>
      <c r="P131" s="132">
        <f>IF(RES_hhdet_tes!P131=0,0,RES_hhdet_tes!P131/0.086*1000000/RES_hhdet_num!P131)</f>
        <v>2268.1550120005541</v>
      </c>
      <c r="Q131" s="132">
        <f>IF(RES_hhdet_tes!Q131=0,0,RES_hhdet_tes!Q131/0.086*1000000/RES_hhdet_num!Q131)</f>
        <v>2246.8685630788418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2397.744881020822</v>
      </c>
      <c r="C132" s="132">
        <f>IF(RES_hhdet_tes!C132=0,0,RES_hhdet_tes!C132/0.086*1000000/RES_hhdet_num!C132)</f>
        <v>2351.6460566306469</v>
      </c>
      <c r="D132" s="132">
        <f>IF(RES_hhdet_tes!D132=0,0,RES_hhdet_tes!D132/0.086*1000000/RES_hhdet_num!D132)</f>
        <v>2354.8173963833792</v>
      </c>
      <c r="E132" s="132">
        <f>IF(RES_hhdet_tes!E132=0,0,RES_hhdet_tes!E132/0.086*1000000/RES_hhdet_num!E132)</f>
        <v>2347.3674279679576</v>
      </c>
      <c r="F132" s="132">
        <f>IF(RES_hhdet_tes!F132=0,0,RES_hhdet_tes!F132/0.086*1000000/RES_hhdet_num!F132)</f>
        <v>2342.7495220768042</v>
      </c>
      <c r="G132" s="132">
        <f>IF(RES_hhdet_tes!G132=0,0,RES_hhdet_tes!G132/0.086*1000000/RES_hhdet_num!G132)</f>
        <v>2340.9356707790275</v>
      </c>
      <c r="H132" s="132">
        <f>IF(RES_hhdet_tes!H132=0,0,RES_hhdet_tes!H132/0.086*1000000/RES_hhdet_num!H132)</f>
        <v>2346.4239493662958</v>
      </c>
      <c r="I132" s="132">
        <f>IF(RES_hhdet_tes!I132=0,0,RES_hhdet_tes!I132/0.086*1000000/RES_hhdet_num!I132)</f>
        <v>2345.9332431151925</v>
      </c>
      <c r="J132" s="132">
        <f>IF(RES_hhdet_tes!J132=0,0,RES_hhdet_tes!J132/0.086*1000000/RES_hhdet_num!J132)</f>
        <v>2353.4340081788141</v>
      </c>
      <c r="K132" s="132">
        <f>IF(RES_hhdet_tes!K132=0,0,RES_hhdet_tes!K132/0.086*1000000/RES_hhdet_num!K132)</f>
        <v>2342.327275890857</v>
      </c>
      <c r="L132" s="132">
        <f>IF(RES_hhdet_tes!L132=0,0,RES_hhdet_tes!L132/0.086*1000000/RES_hhdet_num!L132)</f>
        <v>2325.8000729513606</v>
      </c>
      <c r="M132" s="132">
        <f>IF(RES_hhdet_tes!M132=0,0,RES_hhdet_tes!M132/0.086*1000000/RES_hhdet_num!M132)</f>
        <v>2322.8073255373679</v>
      </c>
      <c r="N132" s="132">
        <f>IF(RES_hhdet_tes!N132=0,0,RES_hhdet_tes!N132/0.086*1000000/RES_hhdet_num!N132)</f>
        <v>2319.198285046316</v>
      </c>
      <c r="O132" s="132">
        <f>IF(RES_hhdet_tes!O132=0,0,RES_hhdet_tes!O132/0.086*1000000/RES_hhdet_num!O132)</f>
        <v>2333.9162938087552</v>
      </c>
      <c r="P132" s="132">
        <f>IF(RES_hhdet_tes!P132=0,0,RES_hhdet_tes!P132/0.086*1000000/RES_hhdet_num!P132)</f>
        <v>2302.2479295585949</v>
      </c>
      <c r="Q132" s="132">
        <f>IF(RES_hhdet_tes!Q132=0,0,RES_hhdet_tes!Q132/0.086*1000000/RES_hhdet_num!Q132)</f>
        <v>2276.8722384787266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2159.3519309984404</v>
      </c>
      <c r="C133" s="165">
        <f>IF(RES_hhdet_tes!C133=0,0,RES_hhdet_tes!C133/0.086*1000000/RES_hhdet_num!C132)</f>
        <v>2114.6078958571438</v>
      </c>
      <c r="D133" s="165">
        <f>IF(RES_hhdet_tes!D133=0,0,RES_hhdet_tes!D133/0.086*1000000/RES_hhdet_num!D132)</f>
        <v>2117.972361721324</v>
      </c>
      <c r="E133" s="165">
        <f>IF(RES_hhdet_tes!E133=0,0,RES_hhdet_tes!E133/0.086*1000000/RES_hhdet_num!E132)</f>
        <v>2110.63088851167</v>
      </c>
      <c r="F133" s="165">
        <f>IF(RES_hhdet_tes!F133=0,0,RES_hhdet_tes!F133/0.086*1000000/RES_hhdet_num!F132)</f>
        <v>2106.2657519579475</v>
      </c>
      <c r="G133" s="165">
        <f>IF(RES_hhdet_tes!G133=0,0,RES_hhdet_tes!G133/0.086*1000000/RES_hhdet_num!G132)</f>
        <v>2104.3904133255392</v>
      </c>
      <c r="H133" s="165">
        <f>IF(RES_hhdet_tes!H133=0,0,RES_hhdet_tes!H133/0.086*1000000/RES_hhdet_num!H132)</f>
        <v>2110.2283983456946</v>
      </c>
      <c r="I133" s="165">
        <f>IF(RES_hhdet_tes!I133=0,0,RES_hhdet_tes!I133/0.086*1000000/RES_hhdet_num!I132)</f>
        <v>2111.8614392486388</v>
      </c>
      <c r="J133" s="165">
        <f>IF(RES_hhdet_tes!J133=0,0,RES_hhdet_tes!J133/0.086*1000000/RES_hhdet_num!J132)</f>
        <v>2116.8961186526531</v>
      </c>
      <c r="K133" s="165">
        <f>IF(RES_hhdet_tes!K133=0,0,RES_hhdet_tes!K133/0.086*1000000/RES_hhdet_num!K132)</f>
        <v>2106.5806634223363</v>
      </c>
      <c r="L133" s="165">
        <f>IF(RES_hhdet_tes!L133=0,0,RES_hhdet_tes!L133/0.086*1000000/RES_hhdet_num!L132)</f>
        <v>2091.4306326339192</v>
      </c>
      <c r="M133" s="165">
        <f>IF(RES_hhdet_tes!M133=0,0,RES_hhdet_tes!M133/0.086*1000000/RES_hhdet_num!M132)</f>
        <v>2089.2902877130477</v>
      </c>
      <c r="N133" s="165">
        <f>IF(RES_hhdet_tes!N133=0,0,RES_hhdet_tes!N133/0.086*1000000/RES_hhdet_num!N132)</f>
        <v>2086.4378360720557</v>
      </c>
      <c r="O133" s="165">
        <f>IF(RES_hhdet_tes!O133=0,0,RES_hhdet_tes!O133/0.086*1000000/RES_hhdet_num!O132)</f>
        <v>2101.3246957935862</v>
      </c>
      <c r="P133" s="165">
        <f>IF(RES_hhdet_tes!P133=0,0,RES_hhdet_tes!P133/0.086*1000000/RES_hhdet_num!P132)</f>
        <v>2070.6150798703961</v>
      </c>
      <c r="Q133" s="165">
        <f>IF(RES_hhdet_tes!Q133=0,0,RES_hhdet_tes!Q133/0.086*1000000/RES_hhdet_num!Q132)</f>
        <v>2049.265629618254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238.3929500223818</v>
      </c>
      <c r="C134" s="164">
        <f>IF(RES_hhdet_tes!C134=0,0,RES_hhdet_tes!C134/0.086*1000000/RES_hhdet_num!C132)</f>
        <v>237.03816077350294</v>
      </c>
      <c r="D134" s="164">
        <f>IF(RES_hhdet_tes!D134=0,0,RES_hhdet_tes!D134/0.086*1000000/RES_hhdet_num!D132)</f>
        <v>236.84503466205538</v>
      </c>
      <c r="E134" s="164">
        <f>IF(RES_hhdet_tes!E134=0,0,RES_hhdet_tes!E134/0.086*1000000/RES_hhdet_num!E132)</f>
        <v>236.73653945628723</v>
      </c>
      <c r="F134" s="164">
        <f>IF(RES_hhdet_tes!F134=0,0,RES_hhdet_tes!F134/0.086*1000000/RES_hhdet_num!F132)</f>
        <v>236.4837701188568</v>
      </c>
      <c r="G134" s="164">
        <f>IF(RES_hhdet_tes!G134=0,0,RES_hhdet_tes!G134/0.086*1000000/RES_hhdet_num!G132)</f>
        <v>236.54525745348852</v>
      </c>
      <c r="H134" s="164">
        <f>IF(RES_hhdet_tes!H134=0,0,RES_hhdet_tes!H134/0.086*1000000/RES_hhdet_num!H132)</f>
        <v>236.19555102060107</v>
      </c>
      <c r="I134" s="164">
        <f>IF(RES_hhdet_tes!I134=0,0,RES_hhdet_tes!I134/0.086*1000000/RES_hhdet_num!I132)</f>
        <v>234.07180386655395</v>
      </c>
      <c r="J134" s="164">
        <f>IF(RES_hhdet_tes!J134=0,0,RES_hhdet_tes!J134/0.086*1000000/RES_hhdet_num!J132)</f>
        <v>236.53788952616139</v>
      </c>
      <c r="K134" s="164">
        <f>IF(RES_hhdet_tes!K134=0,0,RES_hhdet_tes!K134/0.086*1000000/RES_hhdet_num!K132)</f>
        <v>235.7466124685204</v>
      </c>
      <c r="L134" s="164">
        <f>IF(RES_hhdet_tes!L134=0,0,RES_hhdet_tes!L134/0.086*1000000/RES_hhdet_num!L132)</f>
        <v>234.36944031744133</v>
      </c>
      <c r="M134" s="164">
        <f>IF(RES_hhdet_tes!M134=0,0,RES_hhdet_tes!M134/0.086*1000000/RES_hhdet_num!M132)</f>
        <v>233.51703782431969</v>
      </c>
      <c r="N134" s="164">
        <f>IF(RES_hhdet_tes!N134=0,0,RES_hhdet_tes!N134/0.086*1000000/RES_hhdet_num!N132)</f>
        <v>232.76044897426024</v>
      </c>
      <c r="O134" s="164">
        <f>IF(RES_hhdet_tes!O134=0,0,RES_hhdet_tes!O134/0.086*1000000/RES_hhdet_num!O132)</f>
        <v>232.59159801516904</v>
      </c>
      <c r="P134" s="164">
        <f>IF(RES_hhdet_tes!P134=0,0,RES_hhdet_tes!P134/0.086*1000000/RES_hhdet_num!P132)</f>
        <v>231.63284968819869</v>
      </c>
      <c r="Q134" s="164">
        <f>IF(RES_hhdet_tes!Q134=0,0,RES_hhdet_tes!Q134/0.086*1000000/RES_hhdet_num!Q132)</f>
        <v>227.60660886047171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2495.0822190563845</v>
      </c>
      <c r="C135" s="162">
        <f>IF(RES_hhdet_tes!C135=0,0,RES_hhdet_tes!C135/0.086*1000000/RES_hhdet_num!C135)</f>
        <v>2451.6367330605617</v>
      </c>
      <c r="D135" s="162">
        <f>IF(RES_hhdet_tes!D135=0,0,RES_hhdet_tes!D135/0.086*1000000/RES_hhdet_num!D135)</f>
        <v>2454.9351506101907</v>
      </c>
      <c r="E135" s="162">
        <f>IF(RES_hhdet_tes!E135=0,0,RES_hhdet_tes!E135/0.086*1000000/RES_hhdet_num!E135)</f>
        <v>2394.5528705042052</v>
      </c>
      <c r="F135" s="162">
        <f>IF(RES_hhdet_tes!F135=0,0,RES_hhdet_tes!F135/0.086*1000000/RES_hhdet_num!F135)</f>
        <v>2406.2699561750019</v>
      </c>
      <c r="G135" s="162">
        <f>IF(RES_hhdet_tes!G135=0,0,RES_hhdet_tes!G135/0.086*1000000/RES_hhdet_num!G135)</f>
        <v>2456.2021961940782</v>
      </c>
      <c r="H135" s="162">
        <f>IF(RES_hhdet_tes!H135=0,0,RES_hhdet_tes!H135/0.086*1000000/RES_hhdet_num!H135)</f>
        <v>2507.9772140894188</v>
      </c>
      <c r="I135" s="162">
        <f>IF(RES_hhdet_tes!I135=0,0,RES_hhdet_tes!I135/0.086*1000000/RES_hhdet_num!I135)</f>
        <v>2474.7330081533914</v>
      </c>
      <c r="J135" s="162">
        <f>IF(RES_hhdet_tes!J135=0,0,RES_hhdet_tes!J135/0.086*1000000/RES_hhdet_num!J135)</f>
        <v>2544.7359415804904</v>
      </c>
      <c r="K135" s="162">
        <f>IF(RES_hhdet_tes!K135=0,0,RES_hhdet_tes!K135/0.086*1000000/RES_hhdet_num!K135)</f>
        <v>2722.2695652217258</v>
      </c>
      <c r="L135" s="162">
        <f>IF(RES_hhdet_tes!L135=0,0,RES_hhdet_tes!L135/0.086*1000000/RES_hhdet_num!L135)</f>
        <v>2866.5669949269313</v>
      </c>
      <c r="M135" s="162">
        <f>IF(RES_hhdet_tes!M135=0,0,RES_hhdet_tes!M135/0.086*1000000/RES_hhdet_num!M135)</f>
        <v>2907.097952464117</v>
      </c>
      <c r="N135" s="162">
        <f>IF(RES_hhdet_tes!N135=0,0,RES_hhdet_tes!N135/0.086*1000000/RES_hhdet_num!N135)</f>
        <v>3043.9173292705204</v>
      </c>
      <c r="O135" s="162">
        <f>IF(RES_hhdet_tes!O135=0,0,RES_hhdet_tes!O135/0.086*1000000/RES_hhdet_num!O135)</f>
        <v>3050.0103739442488</v>
      </c>
      <c r="P135" s="162">
        <f>IF(RES_hhdet_tes!P135=0,0,RES_hhdet_tes!P135/0.086*1000000/RES_hhdet_num!P135)</f>
        <v>3049.1395541185989</v>
      </c>
      <c r="Q135" s="162">
        <f>IF(RES_hhdet_tes!Q135=0,0,RES_hhdet_tes!Q135/0.086*1000000/RES_hhdet_num!Q135)</f>
        <v>2999.3923386562683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2483.9669471730977</v>
      </c>
      <c r="C136" s="160">
        <f>IF(RES_hhdet_tes!C136=0,0,RES_hhdet_tes!C136/0.086*1000000/RES_hhdet_num!C136)</f>
        <v>2443.5112205280543</v>
      </c>
      <c r="D136" s="160">
        <f>IF(RES_hhdet_tes!D136=0,0,RES_hhdet_tes!D136/0.086*1000000/RES_hhdet_num!D136)</f>
        <v>2446.2866702112742</v>
      </c>
      <c r="E136" s="160">
        <f>IF(RES_hhdet_tes!E136=0,0,RES_hhdet_tes!E136/0.086*1000000/RES_hhdet_num!E136)</f>
        <v>2393.4155277286663</v>
      </c>
      <c r="F136" s="160">
        <f>IF(RES_hhdet_tes!F136=0,0,RES_hhdet_tes!F136/0.086*1000000/RES_hhdet_num!F136)</f>
        <v>2404.3619964790123</v>
      </c>
      <c r="G136" s="160">
        <f>IF(RES_hhdet_tes!G136=0,0,RES_hhdet_tes!G136/0.086*1000000/RES_hhdet_num!G136)</f>
        <v>2453.9361652271064</v>
      </c>
      <c r="H136" s="160">
        <f>IF(RES_hhdet_tes!H136=0,0,RES_hhdet_tes!H136/0.086*1000000/RES_hhdet_num!H136)</f>
        <v>2497.4972749527606</v>
      </c>
      <c r="I136" s="160">
        <f>IF(RES_hhdet_tes!I136=0,0,RES_hhdet_tes!I136/0.086*1000000/RES_hhdet_num!I136)</f>
        <v>2468.6002981117981</v>
      </c>
      <c r="J136" s="160">
        <f>IF(RES_hhdet_tes!J136=0,0,RES_hhdet_tes!J136/0.086*1000000/RES_hhdet_num!J136)</f>
        <v>2531.9506726604041</v>
      </c>
      <c r="K136" s="160">
        <f>IF(RES_hhdet_tes!K136=0,0,RES_hhdet_tes!K136/0.086*1000000/RES_hhdet_num!K136)</f>
        <v>2694.769673241959</v>
      </c>
      <c r="L136" s="160">
        <f>IF(RES_hhdet_tes!L136=0,0,RES_hhdet_tes!L136/0.086*1000000/RES_hhdet_num!L136)</f>
        <v>2821.5091451008557</v>
      </c>
      <c r="M136" s="160">
        <f>IF(RES_hhdet_tes!M136=0,0,RES_hhdet_tes!M136/0.086*1000000/RES_hhdet_num!M136)</f>
        <v>2859.7832447141668</v>
      </c>
      <c r="N136" s="160">
        <f>IF(RES_hhdet_tes!N136=0,0,RES_hhdet_tes!N136/0.086*1000000/RES_hhdet_num!N136)</f>
        <v>2979.2617938540229</v>
      </c>
      <c r="O136" s="160">
        <f>IF(RES_hhdet_tes!O136=0,0,RES_hhdet_tes!O136/0.086*1000000/RES_hhdet_num!O136)</f>
        <v>2980.3049303038583</v>
      </c>
      <c r="P136" s="160">
        <f>IF(RES_hhdet_tes!P136=0,0,RES_hhdet_tes!P136/0.086*1000000/RES_hhdet_num!P136)</f>
        <v>2977.3386269802304</v>
      </c>
      <c r="Q136" s="160">
        <f>IF(RES_hhdet_tes!Q136=0,0,RES_hhdet_tes!Q136/0.086*1000000/RES_hhdet_num!Q136)</f>
        <v>2930.1961305758396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2245.5739971507155</v>
      </c>
      <c r="C137" s="156">
        <f>IF(RES_hhdet_tes!C137=0,0,RES_hhdet_tes!C137/0.086*1000000/RES_hhdet_num!C136)</f>
        <v>2206.4730597545517</v>
      </c>
      <c r="D137" s="156">
        <f>IF(RES_hhdet_tes!D137=0,0,RES_hhdet_tes!D137/0.086*1000000/RES_hhdet_num!D136)</f>
        <v>2209.4416355492185</v>
      </c>
      <c r="E137" s="156">
        <f>IF(RES_hhdet_tes!E137=0,0,RES_hhdet_tes!E137/0.086*1000000/RES_hhdet_num!E136)</f>
        <v>2156.6789882723792</v>
      </c>
      <c r="F137" s="156">
        <f>IF(RES_hhdet_tes!F137=0,0,RES_hhdet_tes!F137/0.086*1000000/RES_hhdet_num!F136)</f>
        <v>2167.8782263601556</v>
      </c>
      <c r="G137" s="156">
        <f>IF(RES_hhdet_tes!G137=0,0,RES_hhdet_tes!G137/0.086*1000000/RES_hhdet_num!G136)</f>
        <v>2217.3909077736234</v>
      </c>
      <c r="H137" s="156">
        <f>IF(RES_hhdet_tes!H137=0,0,RES_hhdet_tes!H137/0.086*1000000/RES_hhdet_num!H136)</f>
        <v>2261.3017239321593</v>
      </c>
      <c r="I137" s="156">
        <f>IF(RES_hhdet_tes!I137=0,0,RES_hhdet_tes!I137/0.086*1000000/RES_hhdet_num!I136)</f>
        <v>2234.5284942452445</v>
      </c>
      <c r="J137" s="156">
        <f>IF(RES_hhdet_tes!J137=0,0,RES_hhdet_tes!J137/0.086*1000000/RES_hhdet_num!J136)</f>
        <v>2295.4127831342421</v>
      </c>
      <c r="K137" s="156">
        <f>IF(RES_hhdet_tes!K137=0,0,RES_hhdet_tes!K137/0.086*1000000/RES_hhdet_num!K136)</f>
        <v>2459.0230607734388</v>
      </c>
      <c r="L137" s="156">
        <f>IF(RES_hhdet_tes!L137=0,0,RES_hhdet_tes!L137/0.086*1000000/RES_hhdet_num!L136)</f>
        <v>2587.1397047834148</v>
      </c>
      <c r="M137" s="156">
        <f>IF(RES_hhdet_tes!M137=0,0,RES_hhdet_tes!M137/0.086*1000000/RES_hhdet_num!M136)</f>
        <v>2626.2662068898476</v>
      </c>
      <c r="N137" s="156">
        <f>IF(RES_hhdet_tes!N137=0,0,RES_hhdet_tes!N137/0.086*1000000/RES_hhdet_num!N136)</f>
        <v>2746.5013448797631</v>
      </c>
      <c r="O137" s="156">
        <f>IF(RES_hhdet_tes!O137=0,0,RES_hhdet_tes!O137/0.086*1000000/RES_hhdet_num!O136)</f>
        <v>2747.7133322886898</v>
      </c>
      <c r="P137" s="156">
        <f>IF(RES_hhdet_tes!P137=0,0,RES_hhdet_tes!P137/0.086*1000000/RES_hhdet_num!P136)</f>
        <v>2745.7057772920316</v>
      </c>
      <c r="Q137" s="156">
        <f>IF(RES_hhdet_tes!Q137=0,0,RES_hhdet_tes!Q137/0.086*1000000/RES_hhdet_num!Q136)</f>
        <v>2702.5895217153675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238.39295002238174</v>
      </c>
      <c r="C138" s="156">
        <f>IF(RES_hhdet_tes!C138=0,0,RES_hhdet_tes!C138/0.086*1000000/RES_hhdet_num!C136)</f>
        <v>237.03816077350294</v>
      </c>
      <c r="D138" s="156">
        <f>IF(RES_hhdet_tes!D138=0,0,RES_hhdet_tes!D138/0.086*1000000/RES_hhdet_num!D136)</f>
        <v>236.8450346620555</v>
      </c>
      <c r="E138" s="156">
        <f>IF(RES_hhdet_tes!E138=0,0,RES_hhdet_tes!E138/0.086*1000000/RES_hhdet_num!E136)</f>
        <v>236.73653945628718</v>
      </c>
      <c r="F138" s="156">
        <f>IF(RES_hhdet_tes!F138=0,0,RES_hhdet_tes!F138/0.086*1000000/RES_hhdet_num!F136)</f>
        <v>236.48377011885677</v>
      </c>
      <c r="G138" s="156">
        <f>IF(RES_hhdet_tes!G138=0,0,RES_hhdet_tes!G138/0.086*1000000/RES_hhdet_num!G136)</f>
        <v>236.54525745348278</v>
      </c>
      <c r="H138" s="156">
        <f>IF(RES_hhdet_tes!H138=0,0,RES_hhdet_tes!H138/0.086*1000000/RES_hhdet_num!H136)</f>
        <v>236.19555102060099</v>
      </c>
      <c r="I138" s="156">
        <f>IF(RES_hhdet_tes!I138=0,0,RES_hhdet_tes!I138/0.086*1000000/RES_hhdet_num!I136)</f>
        <v>234.07180386655395</v>
      </c>
      <c r="J138" s="156">
        <f>IF(RES_hhdet_tes!J138=0,0,RES_hhdet_tes!J138/0.086*1000000/RES_hhdet_num!J136)</f>
        <v>236.53788952616136</v>
      </c>
      <c r="K138" s="156">
        <f>IF(RES_hhdet_tes!K138=0,0,RES_hhdet_tes!K138/0.086*1000000/RES_hhdet_num!K136)</f>
        <v>235.74661246852048</v>
      </c>
      <c r="L138" s="156">
        <f>IF(RES_hhdet_tes!L138=0,0,RES_hhdet_tes!L138/0.086*1000000/RES_hhdet_num!L136)</f>
        <v>234.3694403174413</v>
      </c>
      <c r="M138" s="156">
        <f>IF(RES_hhdet_tes!M138=0,0,RES_hhdet_tes!M138/0.086*1000000/RES_hhdet_num!M136)</f>
        <v>233.5170378243196</v>
      </c>
      <c r="N138" s="156">
        <f>IF(RES_hhdet_tes!N138=0,0,RES_hhdet_tes!N138/0.086*1000000/RES_hhdet_num!N136)</f>
        <v>232.76044897426027</v>
      </c>
      <c r="O138" s="156">
        <f>IF(RES_hhdet_tes!O138=0,0,RES_hhdet_tes!O138/0.086*1000000/RES_hhdet_num!O136)</f>
        <v>232.59159801516904</v>
      </c>
      <c r="P138" s="156">
        <f>IF(RES_hhdet_tes!P138=0,0,RES_hhdet_tes!P138/0.086*1000000/RES_hhdet_num!P136)</f>
        <v>231.63284968819875</v>
      </c>
      <c r="Q138" s="156">
        <f>IF(RES_hhdet_tes!Q138=0,0,RES_hhdet_tes!Q138/0.086*1000000/RES_hhdet_num!Q136)</f>
        <v>227.60660886047174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705.62978490154296</v>
      </c>
      <c r="C139" s="157">
        <f>IF(RES_hhdet_tes!C139=0,0,RES_hhdet_tes!C139/0.086*1000000/RES_hhdet_num!C$124)</f>
        <v>699.62360914429576</v>
      </c>
      <c r="D139" s="157">
        <f>IF(RES_hhdet_tes!D139=0,0,RES_hhdet_tes!D139/0.086*1000000/RES_hhdet_num!D$124)</f>
        <v>704.64659168917342</v>
      </c>
      <c r="E139" s="157">
        <f>IF(RES_hhdet_tes!E139=0,0,RES_hhdet_tes!E139/0.086*1000000/RES_hhdet_num!E$124)</f>
        <v>709.33090215356447</v>
      </c>
      <c r="F139" s="157">
        <f>IF(RES_hhdet_tes!F139=0,0,RES_hhdet_tes!F139/0.086*1000000/RES_hhdet_num!F$124)</f>
        <v>715.21277926359528</v>
      </c>
      <c r="G139" s="157">
        <f>IF(RES_hhdet_tes!G139=0,0,RES_hhdet_tes!G139/0.086*1000000/RES_hhdet_num!G$124)</f>
        <v>733.55468485987183</v>
      </c>
      <c r="H139" s="157">
        <f>IF(RES_hhdet_tes!H139=0,0,RES_hhdet_tes!H139/0.086*1000000/RES_hhdet_num!H$124)</f>
        <v>755.73894220503018</v>
      </c>
      <c r="I139" s="157">
        <f>IF(RES_hhdet_tes!I139=0,0,RES_hhdet_tes!I139/0.086*1000000/RES_hhdet_num!I$124)</f>
        <v>757.624759332743</v>
      </c>
      <c r="J139" s="157">
        <f>IF(RES_hhdet_tes!J139=0,0,RES_hhdet_tes!J139/0.086*1000000/RES_hhdet_num!J$124)</f>
        <v>776.33958167590276</v>
      </c>
      <c r="K139" s="157">
        <f>IF(RES_hhdet_tes!K139=0,0,RES_hhdet_tes!K139/0.086*1000000/RES_hhdet_num!K$124)</f>
        <v>832.02077414472069</v>
      </c>
      <c r="L139" s="157">
        <f>IF(RES_hhdet_tes!L139=0,0,RES_hhdet_tes!L139/0.086*1000000/RES_hhdet_num!L$124)</f>
        <v>886.87769903981405</v>
      </c>
      <c r="M139" s="157">
        <f>IF(RES_hhdet_tes!M139=0,0,RES_hhdet_tes!M139/0.086*1000000/RES_hhdet_num!M$124)</f>
        <v>899.00185758507223</v>
      </c>
      <c r="N139" s="157">
        <f>IF(RES_hhdet_tes!N139=0,0,RES_hhdet_tes!N139/0.086*1000000/RES_hhdet_num!N$124)</f>
        <v>948.71173080438211</v>
      </c>
      <c r="O139" s="157">
        <f>IF(RES_hhdet_tes!O139=0,0,RES_hhdet_tes!O139/0.086*1000000/RES_hhdet_num!O$124)</f>
        <v>945.43225336131468</v>
      </c>
      <c r="P139" s="157">
        <f>IF(RES_hhdet_tes!P139=0,0,RES_hhdet_tes!P139/0.086*1000000/RES_hhdet_num!P$124)</f>
        <v>944.21585392960105</v>
      </c>
      <c r="Q139" s="157">
        <f>IF(RES_hhdet_tes!Q139=0,0,RES_hhdet_tes!Q139/0.086*1000000/RES_hhdet_num!Q$124)</f>
        <v>934.9114924868519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670.42012419393177</v>
      </c>
      <c r="C140" s="156">
        <f>IF(RES_hhdet_tes!C140=0,0,RES_hhdet_tes!C140/0.086*1000000/RES_hhdet_num!C140)</f>
        <v>696.18227130372884</v>
      </c>
      <c r="D140" s="156">
        <f>IF(RES_hhdet_tes!D140=0,0,RES_hhdet_tes!D140/0.086*1000000/RES_hhdet_num!D140)</f>
        <v>691.05302827547871</v>
      </c>
      <c r="E140" s="156">
        <f>IF(RES_hhdet_tes!E140=0,0,RES_hhdet_tes!E140/0.086*1000000/RES_hhdet_num!E140)</f>
        <v>793.01300091276573</v>
      </c>
      <c r="F140" s="156">
        <f>IF(RES_hhdet_tes!F140=0,0,RES_hhdet_tes!F140/0.086*1000000/RES_hhdet_num!F140)</f>
        <v>608.55041276032512</v>
      </c>
      <c r="G140" s="156">
        <f>IF(RES_hhdet_tes!G140=0,0,RES_hhdet_tes!G140/0.086*1000000/RES_hhdet_num!G140)</f>
        <v>705.46199969011104</v>
      </c>
      <c r="H140" s="156">
        <f>IF(RES_hhdet_tes!H140=0,0,RES_hhdet_tes!H140/0.086*1000000/RES_hhdet_num!H140)</f>
        <v>723.35566512834134</v>
      </c>
      <c r="I140" s="156">
        <f>IF(RES_hhdet_tes!I140=0,0,RES_hhdet_tes!I140/0.086*1000000/RES_hhdet_num!I140)</f>
        <v>725.55744334358121</v>
      </c>
      <c r="J140" s="156">
        <f>IF(RES_hhdet_tes!J140=0,0,RES_hhdet_tes!J140/0.086*1000000/RES_hhdet_num!J140)</f>
        <v>727.73434693200488</v>
      </c>
      <c r="K140" s="156">
        <f>IF(RES_hhdet_tes!K140=0,0,RES_hhdet_tes!K140/0.086*1000000/RES_hhdet_num!K140)</f>
        <v>725.51988463928353</v>
      </c>
      <c r="L140" s="156">
        <f>IF(RES_hhdet_tes!L140=0,0,RES_hhdet_tes!L140/0.086*1000000/RES_hhdet_num!L140)</f>
        <v>728.48303561849787</v>
      </c>
      <c r="M140" s="156">
        <f>IF(RES_hhdet_tes!M140=0,0,RES_hhdet_tes!M140/0.086*1000000/RES_hhdet_num!M140)</f>
        <v>719.69078585052773</v>
      </c>
      <c r="N140" s="156">
        <f>IF(RES_hhdet_tes!N140=0,0,RES_hhdet_tes!N140/0.086*1000000/RES_hhdet_num!N140)</f>
        <v>715.81310769890649</v>
      </c>
      <c r="O140" s="156">
        <f>IF(RES_hhdet_tes!O140=0,0,RES_hhdet_tes!O140/0.086*1000000/RES_hhdet_num!O140)</f>
        <v>718.00582057838142</v>
      </c>
      <c r="P140" s="156">
        <f>IF(RES_hhdet_tes!P140=0,0,RES_hhdet_tes!P140/0.086*1000000/RES_hhdet_num!P140)</f>
        <v>717.97125731618473</v>
      </c>
      <c r="Q140" s="156">
        <f>IF(RES_hhdet_tes!Q140=0,0,RES_hhdet_tes!Q140/0.086*1000000/RES_hhdet_num!Q140)</f>
        <v>708.05877239523863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705.85498947805945</v>
      </c>
      <c r="C141" s="57">
        <f>IF(RES_hhdet_tes!C141=0,0,RES_hhdet_tes!C141/0.086*1000000/RES_hhdet_num!C141)</f>
        <v>699.66862163632288</v>
      </c>
      <c r="D141" s="57">
        <f>IF(RES_hhdet_tes!D141=0,0,RES_hhdet_tes!D141/0.086*1000000/RES_hhdet_num!D141)</f>
        <v>704.82175639088939</v>
      </c>
      <c r="E141" s="57">
        <f>IF(RES_hhdet_tes!E141=0,0,RES_hhdet_tes!E141/0.086*1000000/RES_hhdet_num!E141)</f>
        <v>708.14917102360812</v>
      </c>
      <c r="F141" s="57">
        <f>IF(RES_hhdet_tes!F141=0,0,RES_hhdet_tes!F141/0.086*1000000/RES_hhdet_num!F141)</f>
        <v>716.71175099167783</v>
      </c>
      <c r="G141" s="57">
        <f>IF(RES_hhdet_tes!G141=0,0,RES_hhdet_tes!G141/0.086*1000000/RES_hhdet_num!G141)</f>
        <v>733.99064998358858</v>
      </c>
      <c r="H141" s="57">
        <f>IF(RES_hhdet_tes!H141=0,0,RES_hhdet_tes!H141/0.086*1000000/RES_hhdet_num!H141)</f>
        <v>755.90593834309652</v>
      </c>
      <c r="I141" s="57">
        <f>IF(RES_hhdet_tes!I141=0,0,RES_hhdet_tes!I141/0.086*1000000/RES_hhdet_num!I141)</f>
        <v>757.89578350231022</v>
      </c>
      <c r="J141" s="57">
        <f>IF(RES_hhdet_tes!J141=0,0,RES_hhdet_tes!J141/0.086*1000000/RES_hhdet_num!J141)</f>
        <v>777.04341380478911</v>
      </c>
      <c r="K141" s="57">
        <f>IF(RES_hhdet_tes!K141=0,0,RES_hhdet_tes!K141/0.086*1000000/RES_hhdet_num!K141)</f>
        <v>833.89818607839356</v>
      </c>
      <c r="L141" s="57">
        <f>IF(RES_hhdet_tes!L141=0,0,RES_hhdet_tes!L141/0.086*1000000/RES_hhdet_num!L141)</f>
        <v>888.63269766723852</v>
      </c>
      <c r="M141" s="57">
        <f>IF(RES_hhdet_tes!M141=0,0,RES_hhdet_tes!M141/0.086*1000000/RES_hhdet_num!M141)</f>
        <v>900.61028521578862</v>
      </c>
      <c r="N141" s="57">
        <f>IF(RES_hhdet_tes!N141=0,0,RES_hhdet_tes!N141/0.086*1000000/RES_hhdet_num!N141)</f>
        <v>950.32362608046799</v>
      </c>
      <c r="O141" s="57">
        <f>IF(RES_hhdet_tes!O141=0,0,RES_hhdet_tes!O141/0.086*1000000/RES_hhdet_num!O141)</f>
        <v>947.88671152756183</v>
      </c>
      <c r="P141" s="57">
        <f>IF(RES_hhdet_tes!P141=0,0,RES_hhdet_tes!P141/0.086*1000000/RES_hhdet_num!P141)</f>
        <v>946.67469023001559</v>
      </c>
      <c r="Q141" s="57">
        <f>IF(RES_hhdet_tes!Q141=0,0,RES_hhdet_tes!Q141/0.086*1000000/RES_hhdet_num!Q141)</f>
        <v>938.27292282606493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16344.797026786535</v>
      </c>
      <c r="C143" s="168">
        <f t="shared" ref="C143:Q143" si="21">SUM(C144,C146,C148,C157)</f>
        <v>17990.391351881455</v>
      </c>
      <c r="D143" s="168">
        <f t="shared" si="21"/>
        <v>18114.52414502481</v>
      </c>
      <c r="E143" s="168">
        <f t="shared" si="21"/>
        <v>19058.656809936278</v>
      </c>
      <c r="F143" s="168">
        <f t="shared" si="21"/>
        <v>18222.064853312881</v>
      </c>
      <c r="G143" s="168">
        <f t="shared" si="21"/>
        <v>18227.195789673526</v>
      </c>
      <c r="H143" s="168">
        <f t="shared" si="21"/>
        <v>18471.027303052542</v>
      </c>
      <c r="I143" s="168">
        <f t="shared" si="21"/>
        <v>18508.25098696195</v>
      </c>
      <c r="J143" s="168">
        <f t="shared" si="21"/>
        <v>18140.38979267269</v>
      </c>
      <c r="K143" s="168">
        <f t="shared" si="21"/>
        <v>19187.602153804972</v>
      </c>
      <c r="L143" s="168">
        <f t="shared" si="21"/>
        <v>21366.216742300792</v>
      </c>
      <c r="M143" s="168">
        <f t="shared" si="21"/>
        <v>18634.40219929762</v>
      </c>
      <c r="N143" s="168">
        <f t="shared" si="21"/>
        <v>20392.435261234743</v>
      </c>
      <c r="O143" s="168">
        <f t="shared" si="21"/>
        <v>19369.927476250705</v>
      </c>
      <c r="P143" s="168">
        <f t="shared" si="21"/>
        <v>19390.573127325137</v>
      </c>
      <c r="Q143" s="168">
        <f t="shared" si="21"/>
        <v>18898.081233412693</v>
      </c>
    </row>
    <row r="144" spans="1:17" ht="12.95" customHeight="1" x14ac:dyDescent="0.25">
      <c r="A144" s="158" t="s">
        <v>65</v>
      </c>
      <c r="B144" s="157">
        <f t="shared" ref="B144:Q144" si="22">B145</f>
        <v>12928.250206211647</v>
      </c>
      <c r="C144" s="157">
        <f t="shared" si="22"/>
        <v>14606.065318530151</v>
      </c>
      <c r="D144" s="157">
        <f t="shared" si="22"/>
        <v>14715.319274787038</v>
      </c>
      <c r="E144" s="157">
        <f t="shared" si="22"/>
        <v>15715.272081925114</v>
      </c>
      <c r="F144" s="157">
        <f t="shared" si="22"/>
        <v>14857.69098006196</v>
      </c>
      <c r="G144" s="157">
        <f t="shared" si="22"/>
        <v>14789.304530058387</v>
      </c>
      <c r="H144" s="157">
        <f t="shared" si="22"/>
        <v>14967.283732421087</v>
      </c>
      <c r="I144" s="157">
        <f t="shared" si="22"/>
        <v>15055.359636159845</v>
      </c>
      <c r="J144" s="157">
        <f t="shared" si="22"/>
        <v>14591.63032662371</v>
      </c>
      <c r="K144" s="157">
        <f t="shared" si="22"/>
        <v>15407.105061188127</v>
      </c>
      <c r="L144" s="157">
        <f t="shared" si="22"/>
        <v>17388.012143170508</v>
      </c>
      <c r="M144" s="157">
        <f t="shared" si="22"/>
        <v>14609.122793706183</v>
      </c>
      <c r="N144" s="157">
        <f t="shared" si="22"/>
        <v>16185.63933440499</v>
      </c>
      <c r="O144" s="157">
        <f t="shared" si="22"/>
        <v>15156.355237065209</v>
      </c>
      <c r="P144" s="157">
        <f t="shared" si="22"/>
        <v>15177.247668220753</v>
      </c>
      <c r="Q144" s="157">
        <f t="shared" si="22"/>
        <v>14737.15408113272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12928.250206211647</v>
      </c>
      <c r="C145" s="156">
        <f>IF(RES_hhdet_tes!C145=0,0,RES_hhdet_tes!C145/0.086*1000000/RES_hhdet_num!C$143)</f>
        <v>14606.065318530151</v>
      </c>
      <c r="D145" s="156">
        <f>IF(RES_hhdet_tes!D145=0,0,RES_hhdet_tes!D145/0.086*1000000/RES_hhdet_num!D$143)</f>
        <v>14715.319274787038</v>
      </c>
      <c r="E145" s="156">
        <f>IF(RES_hhdet_tes!E145=0,0,RES_hhdet_tes!E145/0.086*1000000/RES_hhdet_num!E$143)</f>
        <v>15715.272081925114</v>
      </c>
      <c r="F145" s="156">
        <f>IF(RES_hhdet_tes!F145=0,0,RES_hhdet_tes!F145/0.086*1000000/RES_hhdet_num!F$143)</f>
        <v>14857.69098006196</v>
      </c>
      <c r="G145" s="156">
        <f>IF(RES_hhdet_tes!G145=0,0,RES_hhdet_tes!G145/0.086*1000000/RES_hhdet_num!G$143)</f>
        <v>14789.304530058387</v>
      </c>
      <c r="H145" s="156">
        <f>IF(RES_hhdet_tes!H145=0,0,RES_hhdet_tes!H145/0.086*1000000/RES_hhdet_num!H$143)</f>
        <v>14967.283732421087</v>
      </c>
      <c r="I145" s="156">
        <f>IF(RES_hhdet_tes!I145=0,0,RES_hhdet_tes!I145/0.086*1000000/RES_hhdet_num!I$143)</f>
        <v>15055.359636159845</v>
      </c>
      <c r="J145" s="156">
        <f>IF(RES_hhdet_tes!J145=0,0,RES_hhdet_tes!J145/0.086*1000000/RES_hhdet_num!J$143)</f>
        <v>14591.63032662371</v>
      </c>
      <c r="K145" s="156">
        <f>IF(RES_hhdet_tes!K145=0,0,RES_hhdet_tes!K145/0.086*1000000/RES_hhdet_num!K$143)</f>
        <v>15407.105061188127</v>
      </c>
      <c r="L145" s="156">
        <f>IF(RES_hhdet_tes!L145=0,0,RES_hhdet_tes!L145/0.086*1000000/RES_hhdet_num!L$143)</f>
        <v>17388.012143170508</v>
      </c>
      <c r="M145" s="156">
        <f>IF(RES_hhdet_tes!M145=0,0,RES_hhdet_tes!M145/0.086*1000000/RES_hhdet_num!M$143)</f>
        <v>14609.122793706183</v>
      </c>
      <c r="N145" s="156">
        <f>IF(RES_hhdet_tes!N145=0,0,RES_hhdet_tes!N145/0.086*1000000/RES_hhdet_num!N$143)</f>
        <v>16185.63933440499</v>
      </c>
      <c r="O145" s="156">
        <f>IF(RES_hhdet_tes!O145=0,0,RES_hhdet_tes!O145/0.086*1000000/RES_hhdet_num!O$143)</f>
        <v>15156.355237065209</v>
      </c>
      <c r="P145" s="156">
        <f>IF(RES_hhdet_tes!P145=0,0,RES_hhdet_tes!P145/0.086*1000000/RES_hhdet_num!P$143)</f>
        <v>15177.247668220753</v>
      </c>
      <c r="Q145" s="156">
        <f>IF(RES_hhdet_tes!Q145=0,0,RES_hhdet_tes!Q145/0.086*1000000/RES_hhdet_num!Q$143)</f>
        <v>14737.15408113272</v>
      </c>
    </row>
    <row r="146" spans="1:17" ht="12.95" customHeight="1" x14ac:dyDescent="0.25">
      <c r="A146" s="158" t="s">
        <v>112</v>
      </c>
      <c r="B146" s="157">
        <f t="shared" ref="B146:Q146" si="23">B147</f>
        <v>216.58155056852436</v>
      </c>
      <c r="C146" s="157">
        <f t="shared" si="23"/>
        <v>217.67106025465034</v>
      </c>
      <c r="D146" s="157">
        <f t="shared" si="23"/>
        <v>218.52149306726557</v>
      </c>
      <c r="E146" s="157">
        <f t="shared" si="23"/>
        <v>219.83216965624683</v>
      </c>
      <c r="F146" s="157">
        <f t="shared" si="23"/>
        <v>221.62824593485661</v>
      </c>
      <c r="G146" s="157">
        <f t="shared" si="23"/>
        <v>223.76356774676304</v>
      </c>
      <c r="H146" s="157">
        <f t="shared" si="23"/>
        <v>226.49514510953253</v>
      </c>
      <c r="I146" s="157">
        <f t="shared" si="23"/>
        <v>228.47998251985967</v>
      </c>
      <c r="J146" s="157">
        <f t="shared" si="23"/>
        <v>236.26513054888218</v>
      </c>
      <c r="K146" s="157">
        <f t="shared" si="23"/>
        <v>238.19938717830115</v>
      </c>
      <c r="L146" s="157">
        <f t="shared" si="23"/>
        <v>240.44295043640457</v>
      </c>
      <c r="M146" s="157">
        <f t="shared" si="23"/>
        <v>241.25801224429748</v>
      </c>
      <c r="N146" s="157">
        <f t="shared" si="23"/>
        <v>241.10424922907777</v>
      </c>
      <c r="O146" s="157">
        <f t="shared" si="23"/>
        <v>244.47116090660174</v>
      </c>
      <c r="P146" s="157">
        <f t="shared" si="23"/>
        <v>244.40425293602263</v>
      </c>
      <c r="Q146" s="157">
        <f t="shared" si="23"/>
        <v>250.25906625729735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216.58155056852436</v>
      </c>
      <c r="C147" s="156">
        <f>IF(RES_hhdet_tes!C147=0,0,RES_hhdet_tes!C147/0.086*1000000/RES_hhdet_num!C$143)</f>
        <v>217.67106025465034</v>
      </c>
      <c r="D147" s="156">
        <f>IF(RES_hhdet_tes!D147=0,0,RES_hhdet_tes!D147/0.086*1000000/RES_hhdet_num!D$143)</f>
        <v>218.52149306726557</v>
      </c>
      <c r="E147" s="156">
        <f>IF(RES_hhdet_tes!E147=0,0,RES_hhdet_tes!E147/0.086*1000000/RES_hhdet_num!E$143)</f>
        <v>219.83216965624683</v>
      </c>
      <c r="F147" s="156">
        <f>IF(RES_hhdet_tes!F147=0,0,RES_hhdet_tes!F147/0.086*1000000/RES_hhdet_num!F$143)</f>
        <v>221.62824593485661</v>
      </c>
      <c r="G147" s="156">
        <f>IF(RES_hhdet_tes!G147=0,0,RES_hhdet_tes!G147/0.086*1000000/RES_hhdet_num!G$143)</f>
        <v>223.76356774676304</v>
      </c>
      <c r="H147" s="156">
        <f>IF(RES_hhdet_tes!H147=0,0,RES_hhdet_tes!H147/0.086*1000000/RES_hhdet_num!H$143)</f>
        <v>226.49514510953253</v>
      </c>
      <c r="I147" s="156">
        <f>IF(RES_hhdet_tes!I147=0,0,RES_hhdet_tes!I147/0.086*1000000/RES_hhdet_num!I$143)</f>
        <v>228.47998251985967</v>
      </c>
      <c r="J147" s="156">
        <f>IF(RES_hhdet_tes!J147=0,0,RES_hhdet_tes!J147/0.086*1000000/RES_hhdet_num!J$143)</f>
        <v>236.26513054888218</v>
      </c>
      <c r="K147" s="156">
        <f>IF(RES_hhdet_tes!K147=0,0,RES_hhdet_tes!K147/0.086*1000000/RES_hhdet_num!K$143)</f>
        <v>238.19938717830115</v>
      </c>
      <c r="L147" s="156">
        <f>IF(RES_hhdet_tes!L147=0,0,RES_hhdet_tes!L147/0.086*1000000/RES_hhdet_num!L$143)</f>
        <v>240.44295043640457</v>
      </c>
      <c r="M147" s="156">
        <f>IF(RES_hhdet_tes!M147=0,0,RES_hhdet_tes!M147/0.086*1000000/RES_hhdet_num!M$143)</f>
        <v>241.25801224429748</v>
      </c>
      <c r="N147" s="156">
        <f>IF(RES_hhdet_tes!N147=0,0,RES_hhdet_tes!N147/0.086*1000000/RES_hhdet_num!N$143)</f>
        <v>241.10424922907777</v>
      </c>
      <c r="O147" s="156">
        <f>IF(RES_hhdet_tes!O147=0,0,RES_hhdet_tes!O147/0.086*1000000/RES_hhdet_num!O$143)</f>
        <v>244.47116090660174</v>
      </c>
      <c r="P147" s="156">
        <f>IF(RES_hhdet_tes!P147=0,0,RES_hhdet_tes!P147/0.086*1000000/RES_hhdet_num!P$143)</f>
        <v>244.40425293602263</v>
      </c>
      <c r="Q147" s="156">
        <f>IF(RES_hhdet_tes!Q147=0,0,RES_hhdet_tes!Q147/0.086*1000000/RES_hhdet_num!Q$143)</f>
        <v>250.25906625729735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2494.3353978331047</v>
      </c>
      <c r="C148" s="157">
        <f>IF(RES_hhdet_tes!C148=0,0,RES_hhdet_tes!C148/0.086*1000000/RES_hhdet_num!C$143)</f>
        <v>2467.0313647430389</v>
      </c>
      <c r="D148" s="157">
        <f>IF(RES_hhdet_tes!D148=0,0,RES_hhdet_tes!D148/0.086*1000000/RES_hhdet_num!D$143)</f>
        <v>2476.036811378176</v>
      </c>
      <c r="E148" s="157">
        <f>IF(RES_hhdet_tes!E148=0,0,RES_hhdet_tes!E148/0.086*1000000/RES_hhdet_num!E$143)</f>
        <v>2414.2216268939883</v>
      </c>
      <c r="F148" s="157">
        <f>IF(RES_hhdet_tes!F148=0,0,RES_hhdet_tes!F148/0.086*1000000/RES_hhdet_num!F$143)</f>
        <v>2427.5328613693323</v>
      </c>
      <c r="G148" s="157">
        <f>IF(RES_hhdet_tes!G148=0,0,RES_hhdet_tes!G148/0.086*1000000/RES_hhdet_num!G$143)</f>
        <v>2480.5730333925767</v>
      </c>
      <c r="H148" s="157">
        <f>IF(RES_hhdet_tes!H148=0,0,RES_hhdet_tes!H148/0.086*1000000/RES_hhdet_num!H$143)</f>
        <v>2521.5095048345893</v>
      </c>
      <c r="I148" s="157">
        <f>IF(RES_hhdet_tes!I148=0,0,RES_hhdet_tes!I148/0.086*1000000/RES_hhdet_num!I$143)</f>
        <v>2466.7866467916037</v>
      </c>
      <c r="J148" s="157">
        <f>IF(RES_hhdet_tes!J148=0,0,RES_hhdet_tes!J148/0.086*1000000/RES_hhdet_num!J$143)</f>
        <v>2536.1548003691005</v>
      </c>
      <c r="K148" s="157">
        <f>IF(RES_hhdet_tes!K148=0,0,RES_hhdet_tes!K148/0.086*1000000/RES_hhdet_num!K$143)</f>
        <v>2710.2768747797154</v>
      </c>
      <c r="L148" s="157">
        <f>IF(RES_hhdet_tes!L148=0,0,RES_hhdet_tes!L148/0.086*1000000/RES_hhdet_num!L$143)</f>
        <v>2850.8838328167394</v>
      </c>
      <c r="M148" s="157">
        <f>IF(RES_hhdet_tes!M148=0,0,RES_hhdet_tes!M148/0.086*1000000/RES_hhdet_num!M$143)</f>
        <v>2885.019419080948</v>
      </c>
      <c r="N148" s="157">
        <f>IF(RES_hhdet_tes!N148=0,0,RES_hhdet_tes!N148/0.086*1000000/RES_hhdet_num!N$143)</f>
        <v>3016.9800123700211</v>
      </c>
      <c r="O148" s="157">
        <f>IF(RES_hhdet_tes!O148=0,0,RES_hhdet_tes!O148/0.086*1000000/RES_hhdet_num!O$143)</f>
        <v>3023.6689175314186</v>
      </c>
      <c r="P148" s="157">
        <f>IF(RES_hhdet_tes!P148=0,0,RES_hhdet_tes!P148/0.086*1000000/RES_hhdet_num!P$143)</f>
        <v>3024.705583407027</v>
      </c>
      <c r="Q148" s="157">
        <f>IF(RES_hhdet_tes!Q148=0,0,RES_hhdet_tes!Q148/0.086*1000000/RES_hhdet_num!Q$143)</f>
        <v>2975.7568382120198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2383.5268928507285</v>
      </c>
      <c r="C149" s="132">
        <f>IF(RES_hhdet_tes!C149=0,0,RES_hhdet_tes!C149/0.086*1000000/RES_hhdet_num!C149)</f>
        <v>2380.1267203564439</v>
      </c>
      <c r="D149" s="132">
        <f>IF(RES_hhdet_tes!D149=0,0,RES_hhdet_tes!D149/0.086*1000000/RES_hhdet_num!D149)</f>
        <v>2379.6316173441087</v>
      </c>
      <c r="E149" s="132">
        <f>IF(RES_hhdet_tes!E149=0,0,RES_hhdet_tes!E149/0.086*1000000/RES_hhdet_num!E149)</f>
        <v>2379.5382185525391</v>
      </c>
      <c r="F149" s="132">
        <f>IF(RES_hhdet_tes!F149=0,0,RES_hhdet_tes!F149/0.086*1000000/RES_hhdet_num!F149)</f>
        <v>2380.2036138982808</v>
      </c>
      <c r="G149" s="132">
        <f>IF(RES_hhdet_tes!G149=0,0,RES_hhdet_tes!G149/0.086*1000000/RES_hhdet_num!G149)</f>
        <v>2388.0286488821107</v>
      </c>
      <c r="H149" s="132">
        <f>IF(RES_hhdet_tes!H149=0,0,RES_hhdet_tes!H149/0.086*1000000/RES_hhdet_num!H149)</f>
        <v>2388.6307346639001</v>
      </c>
      <c r="I149" s="132">
        <f>IF(RES_hhdet_tes!I149=0,0,RES_hhdet_tes!I149/0.086*1000000/RES_hhdet_num!I149)</f>
        <v>2396.582597925687</v>
      </c>
      <c r="J149" s="132">
        <f>IF(RES_hhdet_tes!J149=0,0,RES_hhdet_tes!J149/0.086*1000000/RES_hhdet_num!J149)</f>
        <v>2408.4904664283108</v>
      </c>
      <c r="K149" s="132">
        <f>IF(RES_hhdet_tes!K149=0,0,RES_hhdet_tes!K149/0.086*1000000/RES_hhdet_num!K149)</f>
        <v>2401.7663500041276</v>
      </c>
      <c r="L149" s="132">
        <f>IF(RES_hhdet_tes!L149=0,0,RES_hhdet_tes!L149/0.086*1000000/RES_hhdet_num!L149)</f>
        <v>2379.3288374429767</v>
      </c>
      <c r="M149" s="132">
        <f>IF(RES_hhdet_tes!M149=0,0,RES_hhdet_tes!M149/0.086*1000000/RES_hhdet_num!M149)</f>
        <v>2416.7226104189826</v>
      </c>
      <c r="N149" s="132">
        <f>IF(RES_hhdet_tes!N149=0,0,RES_hhdet_tes!N149/0.086*1000000/RES_hhdet_num!N149)</f>
        <v>2437.0149633964693</v>
      </c>
      <c r="O149" s="132">
        <f>IF(RES_hhdet_tes!O149=0,0,RES_hhdet_tes!O149/0.086*1000000/RES_hhdet_num!O149)</f>
        <v>2447.0198190366755</v>
      </c>
      <c r="P149" s="132">
        <f>IF(RES_hhdet_tes!P149=0,0,RES_hhdet_tes!P149/0.086*1000000/RES_hhdet_num!P149)</f>
        <v>2440.7858108145801</v>
      </c>
      <c r="Q149" s="132">
        <f>IF(RES_hhdet_tes!Q149=0,0,RES_hhdet_tes!Q149/0.086*1000000/RES_hhdet_num!Q149)</f>
        <v>2400.9728956708668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2383.5671535880592</v>
      </c>
      <c r="C150" s="132">
        <f>IF(RES_hhdet_tes!C150=0,0,RES_hhdet_tes!C150/0.086*1000000/RES_hhdet_num!C150)</f>
        <v>2391.8663936369653</v>
      </c>
      <c r="D150" s="132">
        <f>IF(RES_hhdet_tes!D150=0,0,RES_hhdet_tes!D150/0.086*1000000/RES_hhdet_num!D150)</f>
        <v>2392.0108058964793</v>
      </c>
      <c r="E150" s="132">
        <f>IF(RES_hhdet_tes!E150=0,0,RES_hhdet_tes!E150/0.086*1000000/RES_hhdet_num!E150)</f>
        <v>2392.9500233106683</v>
      </c>
      <c r="F150" s="132">
        <f>IF(RES_hhdet_tes!F150=0,0,RES_hhdet_tes!F150/0.086*1000000/RES_hhdet_num!F150)</f>
        <v>2403.6807206862991</v>
      </c>
      <c r="G150" s="132">
        <f>IF(RES_hhdet_tes!G150=0,0,RES_hhdet_tes!G150/0.086*1000000/RES_hhdet_num!G150)</f>
        <v>2423.637230661232</v>
      </c>
      <c r="H150" s="132">
        <f>IF(RES_hhdet_tes!H150=0,0,RES_hhdet_tes!H150/0.086*1000000/RES_hhdet_num!H150)</f>
        <v>2430.6904543143869</v>
      </c>
      <c r="I150" s="132">
        <f>IF(RES_hhdet_tes!I150=0,0,RES_hhdet_tes!I150/0.086*1000000/RES_hhdet_num!I150)</f>
        <v>2424.7191723172841</v>
      </c>
      <c r="J150" s="132">
        <f>IF(RES_hhdet_tes!J150=0,0,RES_hhdet_tes!J150/0.086*1000000/RES_hhdet_num!J150)</f>
        <v>2433.9606690243495</v>
      </c>
      <c r="K150" s="132">
        <f>IF(RES_hhdet_tes!K150=0,0,RES_hhdet_tes!K150/0.086*1000000/RES_hhdet_num!K150)</f>
        <v>2419.3255668111992</v>
      </c>
      <c r="L150" s="132">
        <f>IF(RES_hhdet_tes!L150=0,0,RES_hhdet_tes!L150/0.086*1000000/RES_hhdet_num!L150)</f>
        <v>2394.483005496737</v>
      </c>
      <c r="M150" s="132">
        <f>IF(RES_hhdet_tes!M150=0,0,RES_hhdet_tes!M150/0.086*1000000/RES_hhdet_num!M150)</f>
        <v>2419.9919478401093</v>
      </c>
      <c r="N150" s="132">
        <f>IF(RES_hhdet_tes!N150=0,0,RES_hhdet_tes!N150/0.086*1000000/RES_hhdet_num!N150)</f>
        <v>2429.968503470227</v>
      </c>
      <c r="O150" s="132">
        <f>IF(RES_hhdet_tes!O150=0,0,RES_hhdet_tes!O150/0.086*1000000/RES_hhdet_num!O150)</f>
        <v>2436.4288289545107</v>
      </c>
      <c r="P150" s="132">
        <f>IF(RES_hhdet_tes!P150=0,0,RES_hhdet_tes!P150/0.086*1000000/RES_hhdet_num!P150)</f>
        <v>2429.2045088492919</v>
      </c>
      <c r="Q150" s="132">
        <f>IF(RES_hhdet_tes!Q150=0,0,RES_hhdet_tes!Q150/0.086*1000000/RES_hhdet_num!Q150)</f>
        <v>2388.6190562191982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2145.1742035656771</v>
      </c>
      <c r="C151" s="165">
        <f>IF(RES_hhdet_tes!C151=0,0,RES_hhdet_tes!C151/0.086*1000000/RES_hhdet_num!C150)</f>
        <v>2154.8282328634623</v>
      </c>
      <c r="D151" s="165">
        <f>IF(RES_hhdet_tes!D151=0,0,RES_hhdet_tes!D151/0.086*1000000/RES_hhdet_num!D150)</f>
        <v>2155.1657712344236</v>
      </c>
      <c r="E151" s="165">
        <f>IF(RES_hhdet_tes!E151=0,0,RES_hhdet_tes!E151/0.086*1000000/RES_hhdet_num!E150)</f>
        <v>2156.2134838543811</v>
      </c>
      <c r="F151" s="165">
        <f>IF(RES_hhdet_tes!F151=0,0,RES_hhdet_tes!F151/0.086*1000000/RES_hhdet_num!F150)</f>
        <v>2167.1969505674419</v>
      </c>
      <c r="G151" s="165">
        <f>IF(RES_hhdet_tes!G151=0,0,RES_hhdet_tes!G151/0.086*1000000/RES_hhdet_num!G150)</f>
        <v>2187.0919732077432</v>
      </c>
      <c r="H151" s="165">
        <f>IF(RES_hhdet_tes!H151=0,0,RES_hhdet_tes!H151/0.086*1000000/RES_hhdet_num!H150)</f>
        <v>2194.4949032937861</v>
      </c>
      <c r="I151" s="165">
        <f>IF(RES_hhdet_tes!I151=0,0,RES_hhdet_tes!I151/0.086*1000000/RES_hhdet_num!I150)</f>
        <v>2190.6473684507305</v>
      </c>
      <c r="J151" s="165">
        <f>IF(RES_hhdet_tes!J151=0,0,RES_hhdet_tes!J151/0.086*1000000/RES_hhdet_num!J150)</f>
        <v>2197.4227794981875</v>
      </c>
      <c r="K151" s="165">
        <f>IF(RES_hhdet_tes!K151=0,0,RES_hhdet_tes!K151/0.086*1000000/RES_hhdet_num!K150)</f>
        <v>2183.5789543426786</v>
      </c>
      <c r="L151" s="165">
        <f>IF(RES_hhdet_tes!L151=0,0,RES_hhdet_tes!L151/0.086*1000000/RES_hhdet_num!L150)</f>
        <v>2160.1135651792961</v>
      </c>
      <c r="M151" s="165">
        <f>IF(RES_hhdet_tes!M151=0,0,RES_hhdet_tes!M151/0.086*1000000/RES_hhdet_num!M150)</f>
        <v>2186.4749100157896</v>
      </c>
      <c r="N151" s="165">
        <f>IF(RES_hhdet_tes!N151=0,0,RES_hhdet_tes!N151/0.086*1000000/RES_hhdet_num!N150)</f>
        <v>2197.2080544959672</v>
      </c>
      <c r="O151" s="165">
        <f>IF(RES_hhdet_tes!O151=0,0,RES_hhdet_tes!O151/0.086*1000000/RES_hhdet_num!O150)</f>
        <v>2203.8372309393412</v>
      </c>
      <c r="P151" s="165">
        <f>IF(RES_hhdet_tes!P151=0,0,RES_hhdet_tes!P151/0.086*1000000/RES_hhdet_num!P150)</f>
        <v>2197.5716591610935</v>
      </c>
      <c r="Q151" s="165">
        <f>IF(RES_hhdet_tes!Q151=0,0,RES_hhdet_tes!Q151/0.086*1000000/RES_hhdet_num!Q150)</f>
        <v>2161.0124473587261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238.39295002238174</v>
      </c>
      <c r="C152" s="164">
        <f>IF(RES_hhdet_tes!C152=0,0,RES_hhdet_tes!C152/0.086*1000000/RES_hhdet_num!C150)</f>
        <v>237.03816077350291</v>
      </c>
      <c r="D152" s="164">
        <f>IF(RES_hhdet_tes!D152=0,0,RES_hhdet_tes!D152/0.086*1000000/RES_hhdet_num!D150)</f>
        <v>236.8450346620555</v>
      </c>
      <c r="E152" s="164">
        <f>IF(RES_hhdet_tes!E152=0,0,RES_hhdet_tes!E152/0.086*1000000/RES_hhdet_num!E150)</f>
        <v>236.7365394562872</v>
      </c>
      <c r="F152" s="164">
        <f>IF(RES_hhdet_tes!F152=0,0,RES_hhdet_tes!F152/0.086*1000000/RES_hhdet_num!F150)</f>
        <v>236.48377011885668</v>
      </c>
      <c r="G152" s="164">
        <f>IF(RES_hhdet_tes!G152=0,0,RES_hhdet_tes!G152/0.086*1000000/RES_hhdet_num!G150)</f>
        <v>236.54525745348849</v>
      </c>
      <c r="H152" s="164">
        <f>IF(RES_hhdet_tes!H152=0,0,RES_hhdet_tes!H152/0.086*1000000/RES_hhdet_num!H150)</f>
        <v>236.1955510206009</v>
      </c>
      <c r="I152" s="164">
        <f>IF(RES_hhdet_tes!I152=0,0,RES_hhdet_tes!I152/0.086*1000000/RES_hhdet_num!I150)</f>
        <v>234.07180386655401</v>
      </c>
      <c r="J152" s="164">
        <f>IF(RES_hhdet_tes!J152=0,0,RES_hhdet_tes!J152/0.086*1000000/RES_hhdet_num!J150)</f>
        <v>236.53788952616173</v>
      </c>
      <c r="K152" s="164">
        <f>IF(RES_hhdet_tes!K152=0,0,RES_hhdet_tes!K152/0.086*1000000/RES_hhdet_num!K150)</f>
        <v>235.74661246852045</v>
      </c>
      <c r="L152" s="164">
        <f>IF(RES_hhdet_tes!L152=0,0,RES_hhdet_tes!L152/0.086*1000000/RES_hhdet_num!L150)</f>
        <v>234.3694403174413</v>
      </c>
      <c r="M152" s="164">
        <f>IF(RES_hhdet_tes!M152=0,0,RES_hhdet_tes!M152/0.086*1000000/RES_hhdet_num!M150)</f>
        <v>233.51703782431966</v>
      </c>
      <c r="N152" s="164">
        <f>IF(RES_hhdet_tes!N152=0,0,RES_hhdet_tes!N152/0.086*1000000/RES_hhdet_num!N150)</f>
        <v>232.76044897426007</v>
      </c>
      <c r="O152" s="164">
        <f>IF(RES_hhdet_tes!O152=0,0,RES_hhdet_tes!O152/0.086*1000000/RES_hhdet_num!O150)</f>
        <v>232.59159801516907</v>
      </c>
      <c r="P152" s="164">
        <f>IF(RES_hhdet_tes!P152=0,0,RES_hhdet_tes!P152/0.086*1000000/RES_hhdet_num!P150)</f>
        <v>231.63284968819863</v>
      </c>
      <c r="Q152" s="164">
        <f>IF(RES_hhdet_tes!Q152=0,0,RES_hhdet_tes!Q152/0.086*1000000/RES_hhdet_num!Q150)</f>
        <v>227.60660886047168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2495.0822190563849</v>
      </c>
      <c r="C153" s="162">
        <f>IF(RES_hhdet_tes!C153=0,0,RES_hhdet_tes!C153/0.086*1000000/RES_hhdet_num!C153)</f>
        <v>2467.5556333730037</v>
      </c>
      <c r="D153" s="162">
        <f>IF(RES_hhdet_tes!D153=0,0,RES_hhdet_tes!D153/0.086*1000000/RES_hhdet_num!D153)</f>
        <v>2476.5108737036126</v>
      </c>
      <c r="E153" s="162">
        <f>IF(RES_hhdet_tes!E153=0,0,RES_hhdet_tes!E153/0.086*1000000/RES_hhdet_num!E153)</f>
        <v>2414.2475490347624</v>
      </c>
      <c r="F153" s="162">
        <f>IF(RES_hhdet_tes!F153=0,0,RES_hhdet_tes!F153/0.086*1000000/RES_hhdet_num!F153)</f>
        <v>2427.5660715568247</v>
      </c>
      <c r="G153" s="162">
        <f>IF(RES_hhdet_tes!G153=0,0,RES_hhdet_tes!G153/0.086*1000000/RES_hhdet_num!G153)</f>
        <v>2480.7750988462644</v>
      </c>
      <c r="H153" s="162">
        <f>IF(RES_hhdet_tes!H153=0,0,RES_hhdet_tes!H153/0.086*1000000/RES_hhdet_num!H153)</f>
        <v>2521.8466160178027</v>
      </c>
      <c r="I153" s="162">
        <f>IF(RES_hhdet_tes!I153=0,0,RES_hhdet_tes!I153/0.086*1000000/RES_hhdet_num!I153)</f>
        <v>2466.8591850887487</v>
      </c>
      <c r="J153" s="162">
        <f>IF(RES_hhdet_tes!J153=0,0,RES_hhdet_tes!J153/0.086*1000000/RES_hhdet_num!J153)</f>
        <v>2536.5047043560803</v>
      </c>
      <c r="K153" s="162">
        <f>IF(RES_hhdet_tes!K153=0,0,RES_hhdet_tes!K153/0.086*1000000/RES_hhdet_num!K153)</f>
        <v>2711.7221519737009</v>
      </c>
      <c r="L153" s="162">
        <f>IF(RES_hhdet_tes!L153=0,0,RES_hhdet_tes!L153/0.086*1000000/RES_hhdet_num!L153)</f>
        <v>2853.1577571629905</v>
      </c>
      <c r="M153" s="162">
        <f>IF(RES_hhdet_tes!M153=0,0,RES_hhdet_tes!M153/0.086*1000000/RES_hhdet_num!M153)</f>
        <v>2886.8964897534456</v>
      </c>
      <c r="N153" s="162">
        <f>IF(RES_hhdet_tes!N153=0,0,RES_hhdet_tes!N153/0.086*1000000/RES_hhdet_num!N153)</f>
        <v>3018.9424290061502</v>
      </c>
      <c r="O153" s="162">
        <f>IF(RES_hhdet_tes!O153=0,0,RES_hhdet_tes!O153/0.086*1000000/RES_hhdet_num!O153)</f>
        <v>3025.5293450725198</v>
      </c>
      <c r="P153" s="162">
        <f>IF(RES_hhdet_tes!P153=0,0,RES_hhdet_tes!P153/0.086*1000000/RES_hhdet_num!P153)</f>
        <v>3026.65775165988</v>
      </c>
      <c r="Q153" s="162">
        <f>IF(RES_hhdet_tes!Q153=0,0,RES_hhdet_tes!Q153/0.086*1000000/RES_hhdet_num!Q153)</f>
        <v>2977.6361700087759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2483.9669471730972</v>
      </c>
      <c r="C154" s="160">
        <f>IF(RES_hhdet_tes!C154=0,0,RES_hhdet_tes!C154/0.086*1000000/RES_hhdet_num!C154)</f>
        <v>2466.2325609701179</v>
      </c>
      <c r="D154" s="160">
        <f>IF(RES_hhdet_tes!D154=0,0,RES_hhdet_tes!D154/0.086*1000000/RES_hhdet_num!D154)</f>
        <v>2482.0511998484913</v>
      </c>
      <c r="E154" s="160">
        <f>IF(RES_hhdet_tes!E154=0,0,RES_hhdet_tes!E154/0.086*1000000/RES_hhdet_num!E154)</f>
        <v>2432.3126722665133</v>
      </c>
      <c r="F154" s="160">
        <f>IF(RES_hhdet_tes!F154=0,0,RES_hhdet_tes!F154/0.086*1000000/RES_hhdet_num!F154)</f>
        <v>2451.0967173103681</v>
      </c>
      <c r="G154" s="160">
        <f>IF(RES_hhdet_tes!G154=0,0,RES_hhdet_tes!G154/0.086*1000000/RES_hhdet_num!G154)</f>
        <v>2501.6270579808688</v>
      </c>
      <c r="H154" s="160">
        <f>IF(RES_hhdet_tes!H154=0,0,RES_hhdet_tes!H154/0.086*1000000/RES_hhdet_num!H154)</f>
        <v>2539.1146950676957</v>
      </c>
      <c r="I154" s="160">
        <f>IF(RES_hhdet_tes!I154=0,0,RES_hhdet_tes!I154/0.086*1000000/RES_hhdet_num!I154)</f>
        <v>2483.9400424887608</v>
      </c>
      <c r="J154" s="160">
        <f>IF(RES_hhdet_tes!J154=0,0,RES_hhdet_tes!J154/0.086*1000000/RES_hhdet_num!J154)</f>
        <v>2548.7938898235466</v>
      </c>
      <c r="K154" s="160">
        <f>IF(RES_hhdet_tes!K154=0,0,RES_hhdet_tes!K154/0.086*1000000/RES_hhdet_num!K154)</f>
        <v>2702.2228556046261</v>
      </c>
      <c r="L154" s="160">
        <f>IF(RES_hhdet_tes!L154=0,0,RES_hhdet_tes!L154/0.086*1000000/RES_hhdet_num!L154)</f>
        <v>2829.1651395984882</v>
      </c>
      <c r="M154" s="160">
        <f>IF(RES_hhdet_tes!M154=0,0,RES_hhdet_tes!M154/0.086*1000000/RES_hhdet_num!M154)</f>
        <v>2858.4420408653596</v>
      </c>
      <c r="N154" s="160">
        <f>IF(RES_hhdet_tes!N154=0,0,RES_hhdet_tes!N154/0.086*1000000/RES_hhdet_num!N154)</f>
        <v>2976.0101793029316</v>
      </c>
      <c r="O154" s="160">
        <f>IF(RES_hhdet_tes!O154=0,0,RES_hhdet_tes!O154/0.086*1000000/RES_hhdet_num!O154)</f>
        <v>2978.6881870646148</v>
      </c>
      <c r="P154" s="160">
        <f>IF(RES_hhdet_tes!P154=0,0,RES_hhdet_tes!P154/0.086*1000000/RES_hhdet_num!P154)</f>
        <v>2977.0991291771752</v>
      </c>
      <c r="Q154" s="160">
        <f>IF(RES_hhdet_tes!Q154=0,0,RES_hhdet_tes!Q154/0.086*1000000/RES_hhdet_num!Q154)</f>
        <v>2927.9079901080822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2245.5739971507155</v>
      </c>
      <c r="C155" s="156">
        <f>IF(RES_hhdet_tes!C155=0,0,RES_hhdet_tes!C155/0.086*1000000/RES_hhdet_num!C154)</f>
        <v>2229.1944001966144</v>
      </c>
      <c r="D155" s="156">
        <f>IF(RES_hhdet_tes!D155=0,0,RES_hhdet_tes!D155/0.086*1000000/RES_hhdet_num!D154)</f>
        <v>2245.206165186436</v>
      </c>
      <c r="E155" s="156">
        <f>IF(RES_hhdet_tes!E155=0,0,RES_hhdet_tes!E155/0.086*1000000/RES_hhdet_num!E154)</f>
        <v>2195.5761328102262</v>
      </c>
      <c r="F155" s="156">
        <f>IF(RES_hhdet_tes!F155=0,0,RES_hhdet_tes!F155/0.086*1000000/RES_hhdet_num!F154)</f>
        <v>2214.612947191511</v>
      </c>
      <c r="G155" s="156">
        <f>IF(RES_hhdet_tes!G155=0,0,RES_hhdet_tes!G155/0.086*1000000/RES_hhdet_num!G154)</f>
        <v>2265.0818005273804</v>
      </c>
      <c r="H155" s="156">
        <f>IF(RES_hhdet_tes!H155=0,0,RES_hhdet_tes!H155/0.086*1000000/RES_hhdet_num!H154)</f>
        <v>2302.9191440470945</v>
      </c>
      <c r="I155" s="156">
        <f>IF(RES_hhdet_tes!I155=0,0,RES_hhdet_tes!I155/0.086*1000000/RES_hhdet_num!I154)</f>
        <v>2249.8682386222067</v>
      </c>
      <c r="J155" s="156">
        <f>IF(RES_hhdet_tes!J155=0,0,RES_hhdet_tes!J155/0.086*1000000/RES_hhdet_num!J154)</f>
        <v>2312.2560002973855</v>
      </c>
      <c r="K155" s="156">
        <f>IF(RES_hhdet_tes!K155=0,0,RES_hhdet_tes!K155/0.086*1000000/RES_hhdet_num!K154)</f>
        <v>2466.4762431361055</v>
      </c>
      <c r="L155" s="156">
        <f>IF(RES_hhdet_tes!L155=0,0,RES_hhdet_tes!L155/0.086*1000000/RES_hhdet_num!L154)</f>
        <v>2594.7956992810464</v>
      </c>
      <c r="M155" s="156">
        <f>IF(RES_hhdet_tes!M155=0,0,RES_hhdet_tes!M155/0.086*1000000/RES_hhdet_num!M154)</f>
        <v>2624.9250030410403</v>
      </c>
      <c r="N155" s="156">
        <f>IF(RES_hhdet_tes!N155=0,0,RES_hhdet_tes!N155/0.086*1000000/RES_hhdet_num!N154)</f>
        <v>2743.2497303286718</v>
      </c>
      <c r="O155" s="156">
        <f>IF(RES_hhdet_tes!O155=0,0,RES_hhdet_tes!O155/0.086*1000000/RES_hhdet_num!O154)</f>
        <v>2746.0965890494458</v>
      </c>
      <c r="P155" s="156">
        <f>IF(RES_hhdet_tes!P155=0,0,RES_hhdet_tes!P155/0.086*1000000/RES_hhdet_num!P154)</f>
        <v>2745.4662794889759</v>
      </c>
      <c r="Q155" s="156">
        <f>IF(RES_hhdet_tes!Q155=0,0,RES_hhdet_tes!Q155/0.086*1000000/RES_hhdet_num!Q154)</f>
        <v>2700.3013812476111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238.3929500223818</v>
      </c>
      <c r="C156" s="156">
        <f>IF(RES_hhdet_tes!C156=0,0,RES_hhdet_tes!C156/0.086*1000000/RES_hhdet_num!C154)</f>
        <v>237.03816077350288</v>
      </c>
      <c r="D156" s="156">
        <f>IF(RES_hhdet_tes!D156=0,0,RES_hhdet_tes!D156/0.086*1000000/RES_hhdet_num!D154)</f>
        <v>236.84503466205535</v>
      </c>
      <c r="E156" s="156">
        <f>IF(RES_hhdet_tes!E156=0,0,RES_hhdet_tes!E156/0.086*1000000/RES_hhdet_num!E154)</f>
        <v>236.73653945628723</v>
      </c>
      <c r="F156" s="156">
        <f>IF(RES_hhdet_tes!F156=0,0,RES_hhdet_tes!F156/0.086*1000000/RES_hhdet_num!F154)</f>
        <v>236.48377011885677</v>
      </c>
      <c r="G156" s="156">
        <f>IF(RES_hhdet_tes!G156=0,0,RES_hhdet_tes!G156/0.086*1000000/RES_hhdet_num!G154)</f>
        <v>236.54525745348857</v>
      </c>
      <c r="H156" s="156">
        <f>IF(RES_hhdet_tes!H156=0,0,RES_hhdet_tes!H156/0.086*1000000/RES_hhdet_num!H154)</f>
        <v>236.19555102060102</v>
      </c>
      <c r="I156" s="156">
        <f>IF(RES_hhdet_tes!I156=0,0,RES_hhdet_tes!I156/0.086*1000000/RES_hhdet_num!I154)</f>
        <v>234.07180386655406</v>
      </c>
      <c r="J156" s="156">
        <f>IF(RES_hhdet_tes!J156=0,0,RES_hhdet_tes!J156/0.086*1000000/RES_hhdet_num!J154)</f>
        <v>236.53788952616134</v>
      </c>
      <c r="K156" s="156">
        <f>IF(RES_hhdet_tes!K156=0,0,RES_hhdet_tes!K156/0.086*1000000/RES_hhdet_num!K154)</f>
        <v>235.74661246852042</v>
      </c>
      <c r="L156" s="156">
        <f>IF(RES_hhdet_tes!L156=0,0,RES_hhdet_tes!L156/0.086*1000000/RES_hhdet_num!L154)</f>
        <v>234.36944031744122</v>
      </c>
      <c r="M156" s="156">
        <f>IF(RES_hhdet_tes!M156=0,0,RES_hhdet_tes!M156/0.086*1000000/RES_hhdet_num!M154)</f>
        <v>233.51703782431969</v>
      </c>
      <c r="N156" s="156">
        <f>IF(RES_hhdet_tes!N156=0,0,RES_hhdet_tes!N156/0.086*1000000/RES_hhdet_num!N154)</f>
        <v>232.76044897426019</v>
      </c>
      <c r="O156" s="156">
        <f>IF(RES_hhdet_tes!O156=0,0,RES_hhdet_tes!O156/0.086*1000000/RES_hhdet_num!O154)</f>
        <v>232.5915980151691</v>
      </c>
      <c r="P156" s="156">
        <f>IF(RES_hhdet_tes!P156=0,0,RES_hhdet_tes!P156/0.086*1000000/RES_hhdet_num!P154)</f>
        <v>231.63284968819869</v>
      </c>
      <c r="Q156" s="156">
        <f>IF(RES_hhdet_tes!Q156=0,0,RES_hhdet_tes!Q156/0.086*1000000/RES_hhdet_num!Q154)</f>
        <v>227.60660886047182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705.62987217325906</v>
      </c>
      <c r="C157" s="157">
        <f>IF(RES_hhdet_tes!C157=0,0,RES_hhdet_tes!C157/0.086*1000000/RES_hhdet_num!C$143)</f>
        <v>699.62360835361687</v>
      </c>
      <c r="D157" s="157">
        <f>IF(RES_hhdet_tes!D157=0,0,RES_hhdet_tes!D157/0.086*1000000/RES_hhdet_num!D$143)</f>
        <v>704.64656579232781</v>
      </c>
      <c r="E157" s="157">
        <f>IF(RES_hhdet_tes!E157=0,0,RES_hhdet_tes!E157/0.086*1000000/RES_hhdet_num!E$143)</f>
        <v>709.33093146092688</v>
      </c>
      <c r="F157" s="157">
        <f>IF(RES_hhdet_tes!F157=0,0,RES_hhdet_tes!F157/0.086*1000000/RES_hhdet_num!F$143)</f>
        <v>715.21276594673225</v>
      </c>
      <c r="G157" s="157">
        <f>IF(RES_hhdet_tes!G157=0,0,RES_hhdet_tes!G157/0.086*1000000/RES_hhdet_num!G$143)</f>
        <v>733.5546584757991</v>
      </c>
      <c r="H157" s="157">
        <f>IF(RES_hhdet_tes!H157=0,0,RES_hhdet_tes!H157/0.086*1000000/RES_hhdet_num!H$143)</f>
        <v>755.73892068733232</v>
      </c>
      <c r="I157" s="157">
        <f>IF(RES_hhdet_tes!I157=0,0,RES_hhdet_tes!I157/0.086*1000000/RES_hhdet_num!I$143)</f>
        <v>757.62472149064331</v>
      </c>
      <c r="J157" s="157">
        <f>IF(RES_hhdet_tes!J157=0,0,RES_hhdet_tes!J157/0.086*1000000/RES_hhdet_num!J$143)</f>
        <v>776.33953513099948</v>
      </c>
      <c r="K157" s="157">
        <f>IF(RES_hhdet_tes!K157=0,0,RES_hhdet_tes!K157/0.086*1000000/RES_hhdet_num!K$143)</f>
        <v>832.0208306588296</v>
      </c>
      <c r="L157" s="157">
        <f>IF(RES_hhdet_tes!L157=0,0,RES_hhdet_tes!L157/0.086*1000000/RES_hhdet_num!L$143)</f>
        <v>886.87781587713869</v>
      </c>
      <c r="M157" s="157">
        <f>IF(RES_hhdet_tes!M157=0,0,RES_hhdet_tes!M157/0.086*1000000/RES_hhdet_num!M$143)</f>
        <v>899.00197426619081</v>
      </c>
      <c r="N157" s="157">
        <f>IF(RES_hhdet_tes!N157=0,0,RES_hhdet_tes!N157/0.086*1000000/RES_hhdet_num!N$143)</f>
        <v>948.71166523065233</v>
      </c>
      <c r="O157" s="157">
        <f>IF(RES_hhdet_tes!O157=0,0,RES_hhdet_tes!O157/0.086*1000000/RES_hhdet_num!O$143)</f>
        <v>945.43216074747886</v>
      </c>
      <c r="P157" s="157">
        <f>IF(RES_hhdet_tes!P157=0,0,RES_hhdet_tes!P157/0.086*1000000/RES_hhdet_num!P$143)</f>
        <v>944.21562276133454</v>
      </c>
      <c r="Q157" s="157">
        <f>IF(RES_hhdet_tes!Q157=0,0,RES_hhdet_tes!Q157/0.086*1000000/RES_hhdet_num!Q$143)</f>
        <v>934.91124781065844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670.42012419393188</v>
      </c>
      <c r="C158" s="156">
        <f>IF(RES_hhdet_tes!C158=0,0,RES_hhdet_tes!C158/0.086*1000000/RES_hhdet_num!C158)</f>
        <v>696.18227130372873</v>
      </c>
      <c r="D158" s="156">
        <f>IF(RES_hhdet_tes!D158=0,0,RES_hhdet_tes!D158/0.086*1000000/RES_hhdet_num!D158)</f>
        <v>691.05302827547871</v>
      </c>
      <c r="E158" s="156">
        <f>IF(RES_hhdet_tes!E158=0,0,RES_hhdet_tes!E158/0.086*1000000/RES_hhdet_num!E158)</f>
        <v>793.01300091276562</v>
      </c>
      <c r="F158" s="156">
        <f>IF(RES_hhdet_tes!F158=0,0,RES_hhdet_tes!F158/0.086*1000000/RES_hhdet_num!F158)</f>
        <v>608.55041276032546</v>
      </c>
      <c r="G158" s="156">
        <f>IF(RES_hhdet_tes!G158=0,0,RES_hhdet_tes!G158/0.086*1000000/RES_hhdet_num!G158)</f>
        <v>705.46199969011093</v>
      </c>
      <c r="H158" s="156">
        <f>IF(RES_hhdet_tes!H158=0,0,RES_hhdet_tes!H158/0.086*1000000/RES_hhdet_num!H158)</f>
        <v>723.35566512834134</v>
      </c>
      <c r="I158" s="156">
        <f>IF(RES_hhdet_tes!I158=0,0,RES_hhdet_tes!I158/0.086*1000000/RES_hhdet_num!I158)</f>
        <v>725.55744334358019</v>
      </c>
      <c r="J158" s="156">
        <f>IF(RES_hhdet_tes!J158=0,0,RES_hhdet_tes!J158/0.086*1000000/RES_hhdet_num!J158)</f>
        <v>727.73434693200477</v>
      </c>
      <c r="K158" s="156">
        <f>IF(RES_hhdet_tes!K158=0,0,RES_hhdet_tes!K158/0.086*1000000/RES_hhdet_num!K158)</f>
        <v>725.51988463928387</v>
      </c>
      <c r="L158" s="156">
        <f>IF(RES_hhdet_tes!L158=0,0,RES_hhdet_tes!L158/0.086*1000000/RES_hhdet_num!L158)</f>
        <v>728.48303561849855</v>
      </c>
      <c r="M158" s="156">
        <f>IF(RES_hhdet_tes!M158=0,0,RES_hhdet_tes!M158/0.086*1000000/RES_hhdet_num!M158)</f>
        <v>719.69078585052796</v>
      </c>
      <c r="N158" s="156">
        <f>IF(RES_hhdet_tes!N158=0,0,RES_hhdet_tes!N158/0.086*1000000/RES_hhdet_num!N158)</f>
        <v>715.81310769890706</v>
      </c>
      <c r="O158" s="156">
        <f>IF(RES_hhdet_tes!O158=0,0,RES_hhdet_tes!O158/0.086*1000000/RES_hhdet_num!O158)</f>
        <v>718.0058205783813</v>
      </c>
      <c r="P158" s="156">
        <f>IF(RES_hhdet_tes!P158=0,0,RES_hhdet_tes!P158/0.086*1000000/RES_hhdet_num!P158)</f>
        <v>717.97125731618519</v>
      </c>
      <c r="Q158" s="156">
        <f>IF(RES_hhdet_tes!Q158=0,0,RES_hhdet_tes!Q158/0.086*1000000/RES_hhdet_num!Q158)</f>
        <v>708.05877239523875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705.85498947805957</v>
      </c>
      <c r="C159" s="57">
        <f>IF(RES_hhdet_tes!C159=0,0,RES_hhdet_tes!C159/0.086*1000000/RES_hhdet_num!C159)</f>
        <v>699.66862163632288</v>
      </c>
      <c r="D159" s="57">
        <f>IF(RES_hhdet_tes!D159=0,0,RES_hhdet_tes!D159/0.086*1000000/RES_hhdet_num!D159)</f>
        <v>704.82175639088905</v>
      </c>
      <c r="E159" s="57">
        <f>IF(RES_hhdet_tes!E159=0,0,RES_hhdet_tes!E159/0.086*1000000/RES_hhdet_num!E159)</f>
        <v>708.14917102360801</v>
      </c>
      <c r="F159" s="57">
        <f>IF(RES_hhdet_tes!F159=0,0,RES_hhdet_tes!F159/0.086*1000000/RES_hhdet_num!F159)</f>
        <v>716.71175099167795</v>
      </c>
      <c r="G159" s="57">
        <f>IF(RES_hhdet_tes!G159=0,0,RES_hhdet_tes!G159/0.086*1000000/RES_hhdet_num!G159)</f>
        <v>733.99064998358836</v>
      </c>
      <c r="H159" s="57">
        <f>IF(RES_hhdet_tes!H159=0,0,RES_hhdet_tes!H159/0.086*1000000/RES_hhdet_num!H159)</f>
        <v>755.90593834309641</v>
      </c>
      <c r="I159" s="57">
        <f>IF(RES_hhdet_tes!I159=0,0,RES_hhdet_tes!I159/0.086*1000000/RES_hhdet_num!I159)</f>
        <v>757.89578350231022</v>
      </c>
      <c r="J159" s="57">
        <f>IF(RES_hhdet_tes!J159=0,0,RES_hhdet_tes!J159/0.086*1000000/RES_hhdet_num!J159)</f>
        <v>777.04341380478945</v>
      </c>
      <c r="K159" s="57">
        <f>IF(RES_hhdet_tes!K159=0,0,RES_hhdet_tes!K159/0.086*1000000/RES_hhdet_num!K159)</f>
        <v>833.89818607839334</v>
      </c>
      <c r="L159" s="57">
        <f>IF(RES_hhdet_tes!L159=0,0,RES_hhdet_tes!L159/0.086*1000000/RES_hhdet_num!L159)</f>
        <v>888.63269766723806</v>
      </c>
      <c r="M159" s="57">
        <f>IF(RES_hhdet_tes!M159=0,0,RES_hhdet_tes!M159/0.086*1000000/RES_hhdet_num!M159)</f>
        <v>900.61028521578862</v>
      </c>
      <c r="N159" s="57">
        <f>IF(RES_hhdet_tes!N159=0,0,RES_hhdet_tes!N159/0.086*1000000/RES_hhdet_num!N159)</f>
        <v>950.32362608046833</v>
      </c>
      <c r="O159" s="57">
        <f>IF(RES_hhdet_tes!O159=0,0,RES_hhdet_tes!O159/0.086*1000000/RES_hhdet_num!O159)</f>
        <v>947.88671152756183</v>
      </c>
      <c r="P159" s="57">
        <f>IF(RES_hhdet_tes!P159=0,0,RES_hhdet_tes!P159/0.086*1000000/RES_hhdet_num!P159)</f>
        <v>946.6746902300157</v>
      </c>
      <c r="Q159" s="57">
        <f>IF(RES_hhdet_tes!Q159=0,0,RES_hhdet_tes!Q159/0.086*1000000/RES_hhdet_num!Q159)</f>
        <v>938.27292282606504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16155.735429856606</v>
      </c>
      <c r="C161" s="168">
        <f t="shared" ref="C161:Q161" si="24">SUM(C162,C164,C166,C175)</f>
        <v>17543.038200438474</v>
      </c>
      <c r="D161" s="168">
        <f t="shared" si="24"/>
        <v>17315.547695766076</v>
      </c>
      <c r="E161" s="168">
        <f t="shared" si="24"/>
        <v>17859.853814051559</v>
      </c>
      <c r="F161" s="168">
        <f t="shared" si="24"/>
        <v>16709.799609578582</v>
      </c>
      <c r="G161" s="168">
        <f t="shared" si="24"/>
        <v>16583.428419967015</v>
      </c>
      <c r="H161" s="168">
        <f t="shared" si="24"/>
        <v>16736.364292617429</v>
      </c>
      <c r="I161" s="168">
        <f t="shared" si="24"/>
        <v>16523.236044736524</v>
      </c>
      <c r="J161" s="168">
        <f t="shared" si="24"/>
        <v>16004.112224165014</v>
      </c>
      <c r="K161" s="168">
        <f t="shared" si="24"/>
        <v>17236.890383248821</v>
      </c>
      <c r="L161" s="168">
        <f t="shared" si="24"/>
        <v>19246.585995252855</v>
      </c>
      <c r="M161" s="168">
        <f t="shared" si="24"/>
        <v>16796.854573509256</v>
      </c>
      <c r="N161" s="168">
        <f t="shared" si="24"/>
        <v>18407.237941886746</v>
      </c>
      <c r="O161" s="168">
        <f t="shared" si="24"/>
        <v>17492.427869987801</v>
      </c>
      <c r="P161" s="168">
        <f t="shared" si="24"/>
        <v>17547.028514275346</v>
      </c>
      <c r="Q161" s="168">
        <f t="shared" si="24"/>
        <v>17180.132936505335</v>
      </c>
    </row>
    <row r="162" spans="1:17" ht="12.95" customHeight="1" x14ac:dyDescent="0.25">
      <c r="A162" s="158" t="s">
        <v>65</v>
      </c>
      <c r="B162" s="157">
        <f t="shared" ref="B162:Q162" si="25">B163</f>
        <v>12928.243761751444</v>
      </c>
      <c r="C162" s="157">
        <f t="shared" si="25"/>
        <v>14354.054725532986</v>
      </c>
      <c r="D162" s="157">
        <f t="shared" si="25"/>
        <v>14119.437733121795</v>
      </c>
      <c r="E162" s="157">
        <f t="shared" si="25"/>
        <v>14725.291760875618</v>
      </c>
      <c r="F162" s="157">
        <f t="shared" si="25"/>
        <v>13558.044444874466</v>
      </c>
      <c r="G162" s="157">
        <f t="shared" si="25"/>
        <v>13359.881864145224</v>
      </c>
      <c r="H162" s="157">
        <f t="shared" si="25"/>
        <v>13443.212849164654</v>
      </c>
      <c r="I162" s="157">
        <f t="shared" si="25"/>
        <v>13272.440522697467</v>
      </c>
      <c r="J162" s="157">
        <f t="shared" si="25"/>
        <v>12654.168136360848</v>
      </c>
      <c r="K162" s="157">
        <f t="shared" si="25"/>
        <v>13660.287562324587</v>
      </c>
      <c r="L162" s="157">
        <f t="shared" si="25"/>
        <v>15472.833700396652</v>
      </c>
      <c r="M162" s="157">
        <f t="shared" si="25"/>
        <v>12974.100618852581</v>
      </c>
      <c r="N162" s="157">
        <f t="shared" si="25"/>
        <v>14404.407470983027</v>
      </c>
      <c r="O162" s="157">
        <f t="shared" si="25"/>
        <v>13480.927702778088</v>
      </c>
      <c r="P162" s="157">
        <f t="shared" si="25"/>
        <v>13532.283605420787</v>
      </c>
      <c r="Q162" s="157">
        <f t="shared" si="25"/>
        <v>13218.658156283645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12928.243761751444</v>
      </c>
      <c r="C163" s="57">
        <f>IF(RES_hhdet_tes!C163=0,0,RES_hhdet_tes!C163/0.086*1000000/RES_hhdet_num!C$161)</f>
        <v>14354.054725532986</v>
      </c>
      <c r="D163" s="57">
        <f>IF(RES_hhdet_tes!D163=0,0,RES_hhdet_tes!D163/0.086*1000000/RES_hhdet_num!D$161)</f>
        <v>14119.437733121795</v>
      </c>
      <c r="E163" s="57">
        <f>IF(RES_hhdet_tes!E163=0,0,RES_hhdet_tes!E163/0.086*1000000/RES_hhdet_num!E$161)</f>
        <v>14725.291760875618</v>
      </c>
      <c r="F163" s="57">
        <f>IF(RES_hhdet_tes!F163=0,0,RES_hhdet_tes!F163/0.086*1000000/RES_hhdet_num!F$161)</f>
        <v>13558.044444874466</v>
      </c>
      <c r="G163" s="57">
        <f>IF(RES_hhdet_tes!G163=0,0,RES_hhdet_tes!G163/0.086*1000000/RES_hhdet_num!G$161)</f>
        <v>13359.881864145224</v>
      </c>
      <c r="H163" s="57">
        <f>IF(RES_hhdet_tes!H163=0,0,RES_hhdet_tes!H163/0.086*1000000/RES_hhdet_num!H$161)</f>
        <v>13443.212849164654</v>
      </c>
      <c r="I163" s="57">
        <f>IF(RES_hhdet_tes!I163=0,0,RES_hhdet_tes!I163/0.086*1000000/RES_hhdet_num!I$161)</f>
        <v>13272.440522697467</v>
      </c>
      <c r="J163" s="57">
        <f>IF(RES_hhdet_tes!J163=0,0,RES_hhdet_tes!J163/0.086*1000000/RES_hhdet_num!J$161)</f>
        <v>12654.168136360848</v>
      </c>
      <c r="K163" s="57">
        <f>IF(RES_hhdet_tes!K163=0,0,RES_hhdet_tes!K163/0.086*1000000/RES_hhdet_num!K$161)</f>
        <v>13660.287562324587</v>
      </c>
      <c r="L163" s="57">
        <f>IF(RES_hhdet_tes!L163=0,0,RES_hhdet_tes!L163/0.086*1000000/RES_hhdet_num!L$161)</f>
        <v>15472.833700396652</v>
      </c>
      <c r="M163" s="57">
        <f>IF(RES_hhdet_tes!M163=0,0,RES_hhdet_tes!M163/0.086*1000000/RES_hhdet_num!M$161)</f>
        <v>12974.100618852581</v>
      </c>
      <c r="N163" s="57">
        <f>IF(RES_hhdet_tes!N163=0,0,RES_hhdet_tes!N163/0.086*1000000/RES_hhdet_num!N$161)</f>
        <v>14404.407470983027</v>
      </c>
      <c r="O163" s="57">
        <f>IF(RES_hhdet_tes!O163=0,0,RES_hhdet_tes!O163/0.086*1000000/RES_hhdet_num!O$161)</f>
        <v>13480.927702778088</v>
      </c>
      <c r="P163" s="57">
        <f>IF(RES_hhdet_tes!P163=0,0,RES_hhdet_tes!P163/0.086*1000000/RES_hhdet_num!P$161)</f>
        <v>13532.283605420787</v>
      </c>
      <c r="Q163" s="57">
        <f>IF(RES_hhdet_tes!Q163=0,0,RES_hhdet_tes!Q163/0.086*1000000/RES_hhdet_num!Q$161)</f>
        <v>13218.658156283645</v>
      </c>
    </row>
    <row r="164" spans="1:17" ht="12.95" customHeight="1" x14ac:dyDescent="0.25">
      <c r="A164" s="158" t="s">
        <v>112</v>
      </c>
      <c r="B164" s="157">
        <f t="shared" ref="B164:Q164" si="26">B165</f>
        <v>27.526296842637436</v>
      </c>
      <c r="C164" s="157">
        <f t="shared" si="26"/>
        <v>28.946348787221055</v>
      </c>
      <c r="D164" s="157">
        <f t="shared" si="26"/>
        <v>29.639477621123572</v>
      </c>
      <c r="E164" s="157">
        <f t="shared" si="26"/>
        <v>29.765793547584586</v>
      </c>
      <c r="F164" s="157">
        <f t="shared" si="26"/>
        <v>29.638239750269243</v>
      </c>
      <c r="G164" s="157">
        <f t="shared" si="26"/>
        <v>30.052315012701005</v>
      </c>
      <c r="H164" s="157">
        <f t="shared" si="26"/>
        <v>32.71684508152736</v>
      </c>
      <c r="I164" s="157">
        <f t="shared" si="26"/>
        <v>36.130855306566943</v>
      </c>
      <c r="J164" s="157">
        <f t="shared" si="26"/>
        <v>40.453007940711835</v>
      </c>
      <c r="K164" s="157">
        <f t="shared" si="26"/>
        <v>41.756151294794456</v>
      </c>
      <c r="L164" s="157">
        <f t="shared" si="26"/>
        <v>46.485835222194844</v>
      </c>
      <c r="M164" s="157">
        <f t="shared" si="26"/>
        <v>52.111723216816607</v>
      </c>
      <c r="N164" s="157">
        <f t="shared" si="26"/>
        <v>53.772183883419842</v>
      </c>
      <c r="O164" s="157">
        <f t="shared" si="26"/>
        <v>58.057798922172786</v>
      </c>
      <c r="P164" s="157">
        <f t="shared" si="26"/>
        <v>56.651780177382641</v>
      </c>
      <c r="Q164" s="157">
        <f t="shared" si="26"/>
        <v>56.651021917474559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27.526296842637436</v>
      </c>
      <c r="C165" s="156">
        <f>IF(RES_hhdet_tes!C165=0,0,RES_hhdet_tes!C165/0.086*1000000/RES_hhdet_num!C$161)</f>
        <v>28.946348787221055</v>
      </c>
      <c r="D165" s="156">
        <f>IF(RES_hhdet_tes!D165=0,0,RES_hhdet_tes!D165/0.086*1000000/RES_hhdet_num!D$161)</f>
        <v>29.639477621123572</v>
      </c>
      <c r="E165" s="156">
        <f>IF(RES_hhdet_tes!E165=0,0,RES_hhdet_tes!E165/0.086*1000000/RES_hhdet_num!E$161)</f>
        <v>29.765793547584586</v>
      </c>
      <c r="F165" s="156">
        <f>IF(RES_hhdet_tes!F165=0,0,RES_hhdet_tes!F165/0.086*1000000/RES_hhdet_num!F$161)</f>
        <v>29.638239750269243</v>
      </c>
      <c r="G165" s="156">
        <f>IF(RES_hhdet_tes!G165=0,0,RES_hhdet_tes!G165/0.086*1000000/RES_hhdet_num!G$161)</f>
        <v>30.052315012701005</v>
      </c>
      <c r="H165" s="156">
        <f>IF(RES_hhdet_tes!H165=0,0,RES_hhdet_tes!H165/0.086*1000000/RES_hhdet_num!H$161)</f>
        <v>32.71684508152736</v>
      </c>
      <c r="I165" s="156">
        <f>IF(RES_hhdet_tes!I165=0,0,RES_hhdet_tes!I165/0.086*1000000/RES_hhdet_num!I$161)</f>
        <v>36.130855306566943</v>
      </c>
      <c r="J165" s="156">
        <f>IF(RES_hhdet_tes!J165=0,0,RES_hhdet_tes!J165/0.086*1000000/RES_hhdet_num!J$161)</f>
        <v>40.453007940711835</v>
      </c>
      <c r="K165" s="156">
        <f>IF(RES_hhdet_tes!K165=0,0,RES_hhdet_tes!K165/0.086*1000000/RES_hhdet_num!K$161)</f>
        <v>41.756151294794456</v>
      </c>
      <c r="L165" s="156">
        <f>IF(RES_hhdet_tes!L165=0,0,RES_hhdet_tes!L165/0.086*1000000/RES_hhdet_num!L$161)</f>
        <v>46.485835222194844</v>
      </c>
      <c r="M165" s="156">
        <f>IF(RES_hhdet_tes!M165=0,0,RES_hhdet_tes!M165/0.086*1000000/RES_hhdet_num!M$161)</f>
        <v>52.111723216816607</v>
      </c>
      <c r="N165" s="156">
        <f>IF(RES_hhdet_tes!N165=0,0,RES_hhdet_tes!N165/0.086*1000000/RES_hhdet_num!N$161)</f>
        <v>53.772183883419842</v>
      </c>
      <c r="O165" s="156">
        <f>IF(RES_hhdet_tes!O165=0,0,RES_hhdet_tes!O165/0.086*1000000/RES_hhdet_num!O$161)</f>
        <v>58.057798922172786</v>
      </c>
      <c r="P165" s="156">
        <f>IF(RES_hhdet_tes!P165=0,0,RES_hhdet_tes!P165/0.086*1000000/RES_hhdet_num!P$161)</f>
        <v>56.651780177382641</v>
      </c>
      <c r="Q165" s="156">
        <f>IF(RES_hhdet_tes!Q165=0,0,RES_hhdet_tes!Q165/0.086*1000000/RES_hhdet_num!Q$161)</f>
        <v>56.651021917474559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2494.3355861428904</v>
      </c>
      <c r="C166" s="157">
        <f>IF(RES_hhdet_tes!C166=0,0,RES_hhdet_tes!C166/0.086*1000000/RES_hhdet_num!C$161)</f>
        <v>2460.4135035474087</v>
      </c>
      <c r="D166" s="157">
        <f>IF(RES_hhdet_tes!D166=0,0,RES_hhdet_tes!D166/0.086*1000000/RES_hhdet_num!D$161)</f>
        <v>2461.8238742702965</v>
      </c>
      <c r="E166" s="157">
        <f>IF(RES_hhdet_tes!E166=0,0,RES_hhdet_tes!E166/0.086*1000000/RES_hhdet_num!E$161)</f>
        <v>2395.4654536982034</v>
      </c>
      <c r="F166" s="157">
        <f>IF(RES_hhdet_tes!F166=0,0,RES_hhdet_tes!F166/0.086*1000000/RES_hhdet_num!F$161)</f>
        <v>2406.9039071718039</v>
      </c>
      <c r="G166" s="157">
        <f>IF(RES_hhdet_tes!G166=0,0,RES_hhdet_tes!G166/0.086*1000000/RES_hhdet_num!G$161)</f>
        <v>2459.9394583731901</v>
      </c>
      <c r="H166" s="157">
        <f>IF(RES_hhdet_tes!H166=0,0,RES_hhdet_tes!H166/0.086*1000000/RES_hhdet_num!H$161)</f>
        <v>2504.6955356199219</v>
      </c>
      <c r="I166" s="157">
        <f>IF(RES_hhdet_tes!I166=0,0,RES_hhdet_tes!I166/0.086*1000000/RES_hhdet_num!I$161)</f>
        <v>2457.0398573049129</v>
      </c>
      <c r="J166" s="157">
        <f>IF(RES_hhdet_tes!J166=0,0,RES_hhdet_tes!J166/0.086*1000000/RES_hhdet_num!J$161)</f>
        <v>2533.1514882798415</v>
      </c>
      <c r="K166" s="157">
        <f>IF(RES_hhdet_tes!K166=0,0,RES_hhdet_tes!K166/0.086*1000000/RES_hhdet_num!K$161)</f>
        <v>2702.8261161180362</v>
      </c>
      <c r="L166" s="157">
        <f>IF(RES_hhdet_tes!L166=0,0,RES_hhdet_tes!L166/0.086*1000000/RES_hhdet_num!L$161)</f>
        <v>2840.3889878179048</v>
      </c>
      <c r="M166" s="157">
        <f>IF(RES_hhdet_tes!M166=0,0,RES_hhdet_tes!M166/0.086*1000000/RES_hhdet_num!M$161)</f>
        <v>2871.6403485498772</v>
      </c>
      <c r="N166" s="157">
        <f>IF(RES_hhdet_tes!N166=0,0,RES_hhdet_tes!N166/0.086*1000000/RES_hhdet_num!N$161)</f>
        <v>3000.3466306477062</v>
      </c>
      <c r="O166" s="157">
        <f>IF(RES_hhdet_tes!O166=0,0,RES_hhdet_tes!O166/0.086*1000000/RES_hhdet_num!O$161)</f>
        <v>3008.0110243433933</v>
      </c>
      <c r="P166" s="157">
        <f>IF(RES_hhdet_tes!P166=0,0,RES_hhdet_tes!P166/0.086*1000000/RES_hhdet_num!P$161)</f>
        <v>3013.8775375378282</v>
      </c>
      <c r="Q166" s="157">
        <f>IF(RES_hhdet_tes!Q166=0,0,RES_hhdet_tes!Q166/0.086*1000000/RES_hhdet_num!Q$161)</f>
        <v>2969.912615641229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2383.5268928507294</v>
      </c>
      <c r="C167" s="132">
        <f>IF(RES_hhdet_tes!C167=0,0,RES_hhdet_tes!C167/0.086*1000000/RES_hhdet_num!C167)</f>
        <v>2380.0269145942411</v>
      </c>
      <c r="D167" s="132">
        <f>IF(RES_hhdet_tes!D167=0,0,RES_hhdet_tes!D167/0.086*1000000/RES_hhdet_num!D167)</f>
        <v>2379.5603377477855</v>
      </c>
      <c r="E167" s="132">
        <f>IF(RES_hhdet_tes!E167=0,0,RES_hhdet_tes!E167/0.086*1000000/RES_hhdet_num!E167)</f>
        <v>2379.5176986376496</v>
      </c>
      <c r="F167" s="132">
        <f>IF(RES_hhdet_tes!F167=0,0,RES_hhdet_tes!F167/0.086*1000000/RES_hhdet_num!F167)</f>
        <v>2380.2315708997935</v>
      </c>
      <c r="G167" s="132">
        <f>IF(RES_hhdet_tes!G167=0,0,RES_hhdet_tes!G167/0.086*1000000/RES_hhdet_num!G167)</f>
        <v>2387.9946268811518</v>
      </c>
      <c r="H167" s="132">
        <f>IF(RES_hhdet_tes!H167=0,0,RES_hhdet_tes!H167/0.086*1000000/RES_hhdet_num!H167)</f>
        <v>2388.6243039141582</v>
      </c>
      <c r="I167" s="132">
        <f>IF(RES_hhdet_tes!I167=0,0,RES_hhdet_tes!I167/0.086*1000000/RES_hhdet_num!I167)</f>
        <v>2396.5694684473365</v>
      </c>
      <c r="J167" s="132">
        <f>IF(RES_hhdet_tes!J167=0,0,RES_hhdet_tes!J167/0.086*1000000/RES_hhdet_num!J167)</f>
        <v>2408.5027238745065</v>
      </c>
      <c r="K167" s="132">
        <f>IF(RES_hhdet_tes!K167=0,0,RES_hhdet_tes!K167/0.086*1000000/RES_hhdet_num!K167)</f>
        <v>2401.7408687655907</v>
      </c>
      <c r="L167" s="132">
        <f>IF(RES_hhdet_tes!L167=0,0,RES_hhdet_tes!L167/0.086*1000000/RES_hhdet_num!L167)</f>
        <v>2379.2915837521582</v>
      </c>
      <c r="M167" s="132">
        <f>IF(RES_hhdet_tes!M167=0,0,RES_hhdet_tes!M167/0.086*1000000/RES_hhdet_num!M167)</f>
        <v>2416.6528202329628</v>
      </c>
      <c r="N167" s="132">
        <f>IF(RES_hhdet_tes!N167=0,0,RES_hhdet_tes!N167/0.086*1000000/RES_hhdet_num!N167)</f>
        <v>2436.9767975105174</v>
      </c>
      <c r="O167" s="132">
        <f>IF(RES_hhdet_tes!O167=0,0,RES_hhdet_tes!O167/0.086*1000000/RES_hhdet_num!O167)</f>
        <v>2446.9743978482547</v>
      </c>
      <c r="P167" s="132">
        <f>IF(RES_hhdet_tes!P167=0,0,RES_hhdet_tes!P167/0.086*1000000/RES_hhdet_num!P167)</f>
        <v>2440.7527505586713</v>
      </c>
      <c r="Q167" s="132">
        <f>IF(RES_hhdet_tes!Q167=0,0,RES_hhdet_tes!Q167/0.086*1000000/RES_hhdet_num!Q167)</f>
        <v>2400.9520046207967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2383.5671535880592</v>
      </c>
      <c r="C168" s="132">
        <f>IF(RES_hhdet_tes!C168=0,0,RES_hhdet_tes!C168/0.086*1000000/RES_hhdet_num!C168)</f>
        <v>2393.7840712735051</v>
      </c>
      <c r="D168" s="132">
        <f>IF(RES_hhdet_tes!D168=0,0,RES_hhdet_tes!D168/0.086*1000000/RES_hhdet_num!D168)</f>
        <v>2393.9341605503541</v>
      </c>
      <c r="E168" s="132">
        <f>IF(RES_hhdet_tes!E168=0,0,RES_hhdet_tes!E168/0.086*1000000/RES_hhdet_num!E168)</f>
        <v>2394.9147950746346</v>
      </c>
      <c r="F168" s="132">
        <f>IF(RES_hhdet_tes!F168=0,0,RES_hhdet_tes!F168/0.086*1000000/RES_hhdet_num!F168)</f>
        <v>2402.3996948361651</v>
      </c>
      <c r="G168" s="132">
        <f>IF(RES_hhdet_tes!G168=0,0,RES_hhdet_tes!G168/0.086*1000000/RES_hhdet_num!G168)</f>
        <v>2424.2113329490403</v>
      </c>
      <c r="H168" s="132">
        <f>IF(RES_hhdet_tes!H168=0,0,RES_hhdet_tes!H168/0.086*1000000/RES_hhdet_num!H168)</f>
        <v>2429.7760796853258</v>
      </c>
      <c r="I168" s="132">
        <f>IF(RES_hhdet_tes!I168=0,0,RES_hhdet_tes!I168/0.086*1000000/RES_hhdet_num!I168)</f>
        <v>2423.7894411160364</v>
      </c>
      <c r="J168" s="132">
        <f>IF(RES_hhdet_tes!J168=0,0,RES_hhdet_tes!J168/0.086*1000000/RES_hhdet_num!J168)</f>
        <v>2433.803221023848</v>
      </c>
      <c r="K168" s="132">
        <f>IF(RES_hhdet_tes!K168=0,0,RES_hhdet_tes!K168/0.086*1000000/RES_hhdet_num!K168)</f>
        <v>2419.4651659810511</v>
      </c>
      <c r="L168" s="132">
        <f>IF(RES_hhdet_tes!L168=0,0,RES_hhdet_tes!L168/0.086*1000000/RES_hhdet_num!L168)</f>
        <v>2395.0140134054677</v>
      </c>
      <c r="M168" s="132">
        <f>IF(RES_hhdet_tes!M168=0,0,RES_hhdet_tes!M168/0.086*1000000/RES_hhdet_num!M168)</f>
        <v>2420.9441621261294</v>
      </c>
      <c r="N168" s="132">
        <f>IF(RES_hhdet_tes!N168=0,0,RES_hhdet_tes!N168/0.086*1000000/RES_hhdet_num!N168)</f>
        <v>2430.6595196318467</v>
      </c>
      <c r="O168" s="132">
        <f>IF(RES_hhdet_tes!O168=0,0,RES_hhdet_tes!O168/0.086*1000000/RES_hhdet_num!O168)</f>
        <v>2437.4447099697177</v>
      </c>
      <c r="P168" s="132">
        <f>IF(RES_hhdet_tes!P168=0,0,RES_hhdet_tes!P168/0.086*1000000/RES_hhdet_num!P168)</f>
        <v>2431.7897451790277</v>
      </c>
      <c r="Q168" s="132">
        <f>IF(RES_hhdet_tes!Q168=0,0,RES_hhdet_tes!Q168/0.086*1000000/RES_hhdet_num!Q168)</f>
        <v>2391.5600584329804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2145.1742035656775</v>
      </c>
      <c r="C169" s="165">
        <f>IF(RES_hhdet_tes!C169=0,0,RES_hhdet_tes!C169/0.086*1000000/RES_hhdet_num!C168)</f>
        <v>2156.7459105000025</v>
      </c>
      <c r="D169" s="165">
        <f>IF(RES_hhdet_tes!D169=0,0,RES_hhdet_tes!D169/0.086*1000000/RES_hhdet_num!D168)</f>
        <v>2157.0891258882989</v>
      </c>
      <c r="E169" s="165">
        <f>IF(RES_hhdet_tes!E169=0,0,RES_hhdet_tes!E169/0.086*1000000/RES_hhdet_num!E168)</f>
        <v>2158.1782556183475</v>
      </c>
      <c r="F169" s="165">
        <f>IF(RES_hhdet_tes!F169=0,0,RES_hhdet_tes!F169/0.086*1000000/RES_hhdet_num!F168)</f>
        <v>2165.9159247173079</v>
      </c>
      <c r="G169" s="165">
        <f>IF(RES_hhdet_tes!G169=0,0,RES_hhdet_tes!G169/0.086*1000000/RES_hhdet_num!G168)</f>
        <v>2187.6660754955515</v>
      </c>
      <c r="H169" s="165">
        <f>IF(RES_hhdet_tes!H169=0,0,RES_hhdet_tes!H169/0.086*1000000/RES_hhdet_num!H168)</f>
        <v>2193.5805286647246</v>
      </c>
      <c r="I169" s="165">
        <f>IF(RES_hhdet_tes!I169=0,0,RES_hhdet_tes!I169/0.086*1000000/RES_hhdet_num!I168)</f>
        <v>2189.7176372494823</v>
      </c>
      <c r="J169" s="165">
        <f>IF(RES_hhdet_tes!J169=0,0,RES_hhdet_tes!J169/0.086*1000000/RES_hhdet_num!J168)</f>
        <v>2197.2653314976865</v>
      </c>
      <c r="K169" s="165">
        <f>IF(RES_hhdet_tes!K169=0,0,RES_hhdet_tes!K169/0.086*1000000/RES_hhdet_num!K168)</f>
        <v>2183.7185535125304</v>
      </c>
      <c r="L169" s="165">
        <f>IF(RES_hhdet_tes!L169=0,0,RES_hhdet_tes!L169/0.086*1000000/RES_hhdet_num!L168)</f>
        <v>2160.6445730880268</v>
      </c>
      <c r="M169" s="165">
        <f>IF(RES_hhdet_tes!M169=0,0,RES_hhdet_tes!M169/0.086*1000000/RES_hhdet_num!M168)</f>
        <v>2187.4271243018093</v>
      </c>
      <c r="N169" s="165">
        <f>IF(RES_hhdet_tes!N169=0,0,RES_hhdet_tes!N169/0.086*1000000/RES_hhdet_num!N168)</f>
        <v>2197.8990706575869</v>
      </c>
      <c r="O169" s="165">
        <f>IF(RES_hhdet_tes!O169=0,0,RES_hhdet_tes!O169/0.086*1000000/RES_hhdet_num!O168)</f>
        <v>2204.8531119545491</v>
      </c>
      <c r="P169" s="165">
        <f>IF(RES_hhdet_tes!P169=0,0,RES_hhdet_tes!P169/0.086*1000000/RES_hhdet_num!P168)</f>
        <v>2200.1568954908289</v>
      </c>
      <c r="Q169" s="165">
        <f>IF(RES_hhdet_tes!Q169=0,0,RES_hhdet_tes!Q169/0.086*1000000/RES_hhdet_num!Q168)</f>
        <v>2163.9534495725088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238.39295002238174</v>
      </c>
      <c r="C170" s="164">
        <f>IF(RES_hhdet_tes!C170=0,0,RES_hhdet_tes!C170/0.086*1000000/RES_hhdet_num!C168)</f>
        <v>237.03816077350291</v>
      </c>
      <c r="D170" s="164">
        <f>IF(RES_hhdet_tes!D170=0,0,RES_hhdet_tes!D170/0.086*1000000/RES_hhdet_num!D168)</f>
        <v>236.84503466205535</v>
      </c>
      <c r="E170" s="164">
        <f>IF(RES_hhdet_tes!E170=0,0,RES_hhdet_tes!E170/0.086*1000000/RES_hhdet_num!E168)</f>
        <v>236.73653945628715</v>
      </c>
      <c r="F170" s="164">
        <f>IF(RES_hhdet_tes!F170=0,0,RES_hhdet_tes!F170/0.086*1000000/RES_hhdet_num!F168)</f>
        <v>236.48377011885671</v>
      </c>
      <c r="G170" s="164">
        <f>IF(RES_hhdet_tes!G170=0,0,RES_hhdet_tes!G170/0.086*1000000/RES_hhdet_num!G168)</f>
        <v>236.54525745348843</v>
      </c>
      <c r="H170" s="164">
        <f>IF(RES_hhdet_tes!H170=0,0,RES_hhdet_tes!H170/0.086*1000000/RES_hhdet_num!H168)</f>
        <v>236.19555102060099</v>
      </c>
      <c r="I170" s="164">
        <f>IF(RES_hhdet_tes!I170=0,0,RES_hhdet_tes!I170/0.086*1000000/RES_hhdet_num!I168)</f>
        <v>234.07180386655401</v>
      </c>
      <c r="J170" s="164">
        <f>IF(RES_hhdet_tes!J170=0,0,RES_hhdet_tes!J170/0.086*1000000/RES_hhdet_num!J168)</f>
        <v>236.53788952616159</v>
      </c>
      <c r="K170" s="164">
        <f>IF(RES_hhdet_tes!K170=0,0,RES_hhdet_tes!K170/0.086*1000000/RES_hhdet_num!K168)</f>
        <v>235.74661246852028</v>
      </c>
      <c r="L170" s="164">
        <f>IF(RES_hhdet_tes!L170=0,0,RES_hhdet_tes!L170/0.086*1000000/RES_hhdet_num!L168)</f>
        <v>234.36944031744144</v>
      </c>
      <c r="M170" s="164">
        <f>IF(RES_hhdet_tes!M170=0,0,RES_hhdet_tes!M170/0.086*1000000/RES_hhdet_num!M168)</f>
        <v>233.5170378243198</v>
      </c>
      <c r="N170" s="164">
        <f>IF(RES_hhdet_tes!N170=0,0,RES_hhdet_tes!N170/0.086*1000000/RES_hhdet_num!N168)</f>
        <v>232.76044897426027</v>
      </c>
      <c r="O170" s="164">
        <f>IF(RES_hhdet_tes!O170=0,0,RES_hhdet_tes!O170/0.086*1000000/RES_hhdet_num!O168)</f>
        <v>232.59159801516904</v>
      </c>
      <c r="P170" s="164">
        <f>IF(RES_hhdet_tes!P170=0,0,RES_hhdet_tes!P170/0.086*1000000/RES_hhdet_num!P168)</f>
        <v>231.63284968819869</v>
      </c>
      <c r="Q170" s="164">
        <f>IF(RES_hhdet_tes!Q170=0,0,RES_hhdet_tes!Q170/0.086*1000000/RES_hhdet_num!Q168)</f>
        <v>227.60660886047162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2495.082219056384</v>
      </c>
      <c r="C171" s="162">
        <f>IF(RES_hhdet_tes!C171=0,0,RES_hhdet_tes!C171/0.086*1000000/RES_hhdet_num!C171)</f>
        <v>2460.9984787903127</v>
      </c>
      <c r="D171" s="162">
        <f>IF(RES_hhdet_tes!D171=0,0,RES_hhdet_tes!D171/0.086*1000000/RES_hhdet_num!D171)</f>
        <v>2462.4450372174792</v>
      </c>
      <c r="E171" s="162">
        <f>IF(RES_hhdet_tes!E171=0,0,RES_hhdet_tes!E171/0.086*1000000/RES_hhdet_num!E171)</f>
        <v>2395.5828641985408</v>
      </c>
      <c r="F171" s="162">
        <f>IF(RES_hhdet_tes!F171=0,0,RES_hhdet_tes!F171/0.086*1000000/RES_hhdet_num!F171)</f>
        <v>2407.113539845398</v>
      </c>
      <c r="G171" s="162">
        <f>IF(RES_hhdet_tes!G171=0,0,RES_hhdet_tes!G171/0.086*1000000/RES_hhdet_num!G171)</f>
        <v>2460.4477877193594</v>
      </c>
      <c r="H171" s="162">
        <f>IF(RES_hhdet_tes!H171=0,0,RES_hhdet_tes!H171/0.086*1000000/RES_hhdet_num!H171)</f>
        <v>2505.4962487850357</v>
      </c>
      <c r="I171" s="162">
        <f>IF(RES_hhdet_tes!I171=0,0,RES_hhdet_tes!I171/0.086*1000000/RES_hhdet_num!I171)</f>
        <v>2457.365090883427</v>
      </c>
      <c r="J171" s="162">
        <f>IF(RES_hhdet_tes!J171=0,0,RES_hhdet_tes!J171/0.086*1000000/RES_hhdet_num!J171)</f>
        <v>2534.3524699510967</v>
      </c>
      <c r="K171" s="162">
        <f>IF(RES_hhdet_tes!K171=0,0,RES_hhdet_tes!K171/0.086*1000000/RES_hhdet_num!K171)</f>
        <v>2706.4463224790939</v>
      </c>
      <c r="L171" s="162">
        <f>IF(RES_hhdet_tes!L171=0,0,RES_hhdet_tes!L171/0.086*1000000/RES_hhdet_num!L171)</f>
        <v>2846.1016267252335</v>
      </c>
      <c r="M171" s="162">
        <f>IF(RES_hhdet_tes!M171=0,0,RES_hhdet_tes!M171/0.086*1000000/RES_hhdet_num!M171)</f>
        <v>2876.4082098727181</v>
      </c>
      <c r="N171" s="162">
        <f>IF(RES_hhdet_tes!N171=0,0,RES_hhdet_tes!N171/0.086*1000000/RES_hhdet_num!N171)</f>
        <v>3005.2666364617521</v>
      </c>
      <c r="O171" s="162">
        <f>IF(RES_hhdet_tes!O171=0,0,RES_hhdet_tes!O171/0.086*1000000/RES_hhdet_num!O171)</f>
        <v>3012.5147658457049</v>
      </c>
      <c r="P171" s="162">
        <f>IF(RES_hhdet_tes!P171=0,0,RES_hhdet_tes!P171/0.086*1000000/RES_hhdet_num!P171)</f>
        <v>3018.5427147930977</v>
      </c>
      <c r="Q171" s="162">
        <f>IF(RES_hhdet_tes!Q171=0,0,RES_hhdet_tes!Q171/0.086*1000000/RES_hhdet_num!Q171)</f>
        <v>2974.0968117331399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2483.9669471730963</v>
      </c>
      <c r="C172" s="160">
        <f>IF(RES_hhdet_tes!C172=0,0,RES_hhdet_tes!C172/0.086*1000000/RES_hhdet_num!C172)</f>
        <v>2453.7292556832476</v>
      </c>
      <c r="D172" s="160">
        <f>IF(RES_hhdet_tes!D172=0,0,RES_hhdet_tes!D172/0.086*1000000/RES_hhdet_num!D172)</f>
        <v>2455.0367905437151</v>
      </c>
      <c r="E172" s="160">
        <f>IF(RES_hhdet_tes!E172=0,0,RES_hhdet_tes!E172/0.086*1000000/RES_hhdet_num!E172)</f>
        <v>2395.1087787736528</v>
      </c>
      <c r="F172" s="160">
        <f>IF(RES_hhdet_tes!F172=0,0,RES_hhdet_tes!F172/0.086*1000000/RES_hhdet_num!F172)</f>
        <v>2405.8345115106758</v>
      </c>
      <c r="G172" s="160">
        <f>IF(RES_hhdet_tes!G172=0,0,RES_hhdet_tes!G172/0.086*1000000/RES_hhdet_num!G172)</f>
        <v>2465.661981127821</v>
      </c>
      <c r="H172" s="160">
        <f>IF(RES_hhdet_tes!H172=0,0,RES_hhdet_tes!H172/0.086*1000000/RES_hhdet_num!H172)</f>
        <v>2515.9450477236364</v>
      </c>
      <c r="I172" s="160">
        <f>IF(RES_hhdet_tes!I172=0,0,RES_hhdet_tes!I172/0.086*1000000/RES_hhdet_num!I172)</f>
        <v>2472.3240558234506</v>
      </c>
      <c r="J172" s="160">
        <f>IF(RES_hhdet_tes!J172=0,0,RES_hhdet_tes!J172/0.086*1000000/RES_hhdet_num!J172)</f>
        <v>2537.9752995266899</v>
      </c>
      <c r="K172" s="160">
        <f>IF(RES_hhdet_tes!K172=0,0,RES_hhdet_tes!K172/0.086*1000000/RES_hhdet_num!K172)</f>
        <v>2691.4105689450234</v>
      </c>
      <c r="L172" s="160">
        <f>IF(RES_hhdet_tes!L172=0,0,RES_hhdet_tes!L172/0.086*1000000/RES_hhdet_num!L172)</f>
        <v>2816.2692308156611</v>
      </c>
      <c r="M172" s="160">
        <f>IF(RES_hhdet_tes!M172=0,0,RES_hhdet_tes!M172/0.086*1000000/RES_hhdet_num!M172)</f>
        <v>2841.4359240722911</v>
      </c>
      <c r="N172" s="160">
        <f>IF(RES_hhdet_tes!N172=0,0,RES_hhdet_tes!N172/0.086*1000000/RES_hhdet_num!N172)</f>
        <v>2952.0968772732299</v>
      </c>
      <c r="O172" s="160">
        <f>IF(RES_hhdet_tes!O172=0,0,RES_hhdet_tes!O172/0.086*1000000/RES_hhdet_num!O172)</f>
        <v>2955.6957887606723</v>
      </c>
      <c r="P172" s="160">
        <f>IF(RES_hhdet_tes!P172=0,0,RES_hhdet_tes!P172/0.086*1000000/RES_hhdet_num!P172)</f>
        <v>2958.6001485025272</v>
      </c>
      <c r="Q172" s="160">
        <f>IF(RES_hhdet_tes!Q172=0,0,RES_hhdet_tes!Q172/0.086*1000000/RES_hhdet_num!Q172)</f>
        <v>2913.528658471434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2245.5739971507146</v>
      </c>
      <c r="C173" s="156">
        <f>IF(RES_hhdet_tes!C173=0,0,RES_hhdet_tes!C173/0.086*1000000/RES_hhdet_num!C172)</f>
        <v>2216.6910949097451</v>
      </c>
      <c r="D173" s="156">
        <f>IF(RES_hhdet_tes!D173=0,0,RES_hhdet_tes!D173/0.086*1000000/RES_hhdet_num!D172)</f>
        <v>2218.1917558816594</v>
      </c>
      <c r="E173" s="156">
        <f>IF(RES_hhdet_tes!E173=0,0,RES_hhdet_tes!E173/0.086*1000000/RES_hhdet_num!E172)</f>
        <v>2158.3722393173662</v>
      </c>
      <c r="F173" s="156">
        <f>IF(RES_hhdet_tes!F173=0,0,RES_hhdet_tes!F173/0.086*1000000/RES_hhdet_num!F172)</f>
        <v>2169.3507413918196</v>
      </c>
      <c r="G173" s="156">
        <f>IF(RES_hhdet_tes!G173=0,0,RES_hhdet_tes!G173/0.086*1000000/RES_hhdet_num!G172)</f>
        <v>2229.1167236743327</v>
      </c>
      <c r="H173" s="156">
        <f>IF(RES_hhdet_tes!H173=0,0,RES_hhdet_tes!H173/0.086*1000000/RES_hhdet_num!H172)</f>
        <v>2279.7494967030352</v>
      </c>
      <c r="I173" s="156">
        <f>IF(RES_hhdet_tes!I173=0,0,RES_hhdet_tes!I173/0.086*1000000/RES_hhdet_num!I172)</f>
        <v>2238.252251956897</v>
      </c>
      <c r="J173" s="156">
        <f>IF(RES_hhdet_tes!J173=0,0,RES_hhdet_tes!J173/0.086*1000000/RES_hhdet_num!J172)</f>
        <v>2301.4374100005289</v>
      </c>
      <c r="K173" s="156">
        <f>IF(RES_hhdet_tes!K173=0,0,RES_hhdet_tes!K173/0.086*1000000/RES_hhdet_num!K172)</f>
        <v>2455.6639564765032</v>
      </c>
      <c r="L173" s="156">
        <f>IF(RES_hhdet_tes!L173=0,0,RES_hhdet_tes!L173/0.086*1000000/RES_hhdet_num!L172)</f>
        <v>2581.8997904982198</v>
      </c>
      <c r="M173" s="156">
        <f>IF(RES_hhdet_tes!M173=0,0,RES_hhdet_tes!M173/0.086*1000000/RES_hhdet_num!M172)</f>
        <v>2607.9188862479718</v>
      </c>
      <c r="N173" s="156">
        <f>IF(RES_hhdet_tes!N173=0,0,RES_hhdet_tes!N173/0.086*1000000/RES_hhdet_num!N172)</f>
        <v>2719.3364282989692</v>
      </c>
      <c r="O173" s="156">
        <f>IF(RES_hhdet_tes!O173=0,0,RES_hhdet_tes!O173/0.086*1000000/RES_hhdet_num!O172)</f>
        <v>2723.1041907455033</v>
      </c>
      <c r="P173" s="156">
        <f>IF(RES_hhdet_tes!P173=0,0,RES_hhdet_tes!P173/0.086*1000000/RES_hhdet_num!P172)</f>
        <v>2726.9672988143288</v>
      </c>
      <c r="Q173" s="156">
        <f>IF(RES_hhdet_tes!Q173=0,0,RES_hhdet_tes!Q173/0.086*1000000/RES_hhdet_num!Q172)</f>
        <v>2685.9220496109615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238.39295002238177</v>
      </c>
      <c r="C174" s="57">
        <f>IF(RES_hhdet_tes!C174=0,0,RES_hhdet_tes!C174/0.086*1000000/RES_hhdet_num!C172)</f>
        <v>237.03816077350291</v>
      </c>
      <c r="D174" s="57">
        <f>IF(RES_hhdet_tes!D174=0,0,RES_hhdet_tes!D174/0.086*1000000/RES_hhdet_num!D172)</f>
        <v>236.84503466205544</v>
      </c>
      <c r="E174" s="57">
        <f>IF(RES_hhdet_tes!E174=0,0,RES_hhdet_tes!E174/0.086*1000000/RES_hhdet_num!E172)</f>
        <v>236.7365394562872</v>
      </c>
      <c r="F174" s="57">
        <f>IF(RES_hhdet_tes!F174=0,0,RES_hhdet_tes!F174/0.086*1000000/RES_hhdet_num!F172)</f>
        <v>236.48377011885677</v>
      </c>
      <c r="G174" s="57">
        <f>IF(RES_hhdet_tes!G174=0,0,RES_hhdet_tes!G174/0.086*1000000/RES_hhdet_num!G172)</f>
        <v>236.54525745348855</v>
      </c>
      <c r="H174" s="57">
        <f>IF(RES_hhdet_tes!H174=0,0,RES_hhdet_tes!H174/0.086*1000000/RES_hhdet_num!H172)</f>
        <v>236.19555102060102</v>
      </c>
      <c r="I174" s="57">
        <f>IF(RES_hhdet_tes!I174=0,0,RES_hhdet_tes!I174/0.086*1000000/RES_hhdet_num!I172)</f>
        <v>234.07180386655406</v>
      </c>
      <c r="J174" s="57">
        <f>IF(RES_hhdet_tes!J174=0,0,RES_hhdet_tes!J174/0.086*1000000/RES_hhdet_num!J172)</f>
        <v>236.53788952616142</v>
      </c>
      <c r="K174" s="57">
        <f>IF(RES_hhdet_tes!K174=0,0,RES_hhdet_tes!K174/0.086*1000000/RES_hhdet_num!K172)</f>
        <v>235.74661246852045</v>
      </c>
      <c r="L174" s="57">
        <f>IF(RES_hhdet_tes!L174=0,0,RES_hhdet_tes!L174/0.086*1000000/RES_hhdet_num!L172)</f>
        <v>234.36944031744136</v>
      </c>
      <c r="M174" s="57">
        <f>IF(RES_hhdet_tes!M174=0,0,RES_hhdet_tes!M174/0.086*1000000/RES_hhdet_num!M172)</f>
        <v>233.51703782431966</v>
      </c>
      <c r="N174" s="57">
        <f>IF(RES_hhdet_tes!N174=0,0,RES_hhdet_tes!N174/0.086*1000000/RES_hhdet_num!N172)</f>
        <v>232.76044897426013</v>
      </c>
      <c r="O174" s="57">
        <f>IF(RES_hhdet_tes!O174=0,0,RES_hhdet_tes!O174/0.086*1000000/RES_hhdet_num!O172)</f>
        <v>232.59159801516893</v>
      </c>
      <c r="P174" s="57">
        <f>IF(RES_hhdet_tes!P174=0,0,RES_hhdet_tes!P174/0.086*1000000/RES_hhdet_num!P172)</f>
        <v>231.63284968819875</v>
      </c>
      <c r="Q174" s="57">
        <f>IF(RES_hhdet_tes!Q174=0,0,RES_hhdet_tes!Q174/0.086*1000000/RES_hhdet_num!Q172)</f>
        <v>227.60660886047171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705.62978511963354</v>
      </c>
      <c r="C175" s="157">
        <f>IF(RES_hhdet_tes!C175=0,0,RES_hhdet_tes!C175/0.086*1000000/RES_hhdet_num!C$161)</f>
        <v>699.62362257085636</v>
      </c>
      <c r="D175" s="157">
        <f>IF(RES_hhdet_tes!D175=0,0,RES_hhdet_tes!D175/0.086*1000000/RES_hhdet_num!D$161)</f>
        <v>704.64661075286131</v>
      </c>
      <c r="E175" s="157">
        <f>IF(RES_hhdet_tes!E175=0,0,RES_hhdet_tes!E175/0.086*1000000/RES_hhdet_num!E$161)</f>
        <v>709.33080593015359</v>
      </c>
      <c r="F175" s="157">
        <f>IF(RES_hhdet_tes!F175=0,0,RES_hhdet_tes!F175/0.086*1000000/RES_hhdet_num!F$161)</f>
        <v>715.21301778204236</v>
      </c>
      <c r="G175" s="157">
        <f>IF(RES_hhdet_tes!G175=0,0,RES_hhdet_tes!G175/0.086*1000000/RES_hhdet_num!G$161)</f>
        <v>733.55478243590096</v>
      </c>
      <c r="H175" s="157">
        <f>IF(RES_hhdet_tes!H175=0,0,RES_hhdet_tes!H175/0.086*1000000/RES_hhdet_num!H$161)</f>
        <v>755.73906275132526</v>
      </c>
      <c r="I175" s="157">
        <f>IF(RES_hhdet_tes!I175=0,0,RES_hhdet_tes!I175/0.086*1000000/RES_hhdet_num!I$161)</f>
        <v>757.62480942757941</v>
      </c>
      <c r="J175" s="157">
        <f>IF(RES_hhdet_tes!J175=0,0,RES_hhdet_tes!J175/0.086*1000000/RES_hhdet_num!J$161)</f>
        <v>776.33959158361245</v>
      </c>
      <c r="K175" s="157">
        <f>IF(RES_hhdet_tes!K175=0,0,RES_hhdet_tes!K175/0.086*1000000/RES_hhdet_num!K$161)</f>
        <v>832.02055351140359</v>
      </c>
      <c r="L175" s="157">
        <f>IF(RES_hhdet_tes!L175=0,0,RES_hhdet_tes!L175/0.086*1000000/RES_hhdet_num!L$161)</f>
        <v>886.87747181610439</v>
      </c>
      <c r="M175" s="157">
        <f>IF(RES_hhdet_tes!M175=0,0,RES_hhdet_tes!M175/0.086*1000000/RES_hhdet_num!M$161)</f>
        <v>899.00188288997958</v>
      </c>
      <c r="N175" s="157">
        <f>IF(RES_hhdet_tes!N175=0,0,RES_hhdet_tes!N175/0.086*1000000/RES_hhdet_num!N$161)</f>
        <v>948.71165637258923</v>
      </c>
      <c r="O175" s="157">
        <f>IF(RES_hhdet_tes!O175=0,0,RES_hhdet_tes!O175/0.086*1000000/RES_hhdet_num!O$161)</f>
        <v>945.43134394414733</v>
      </c>
      <c r="P175" s="157">
        <f>IF(RES_hhdet_tes!P175=0,0,RES_hhdet_tes!P175/0.086*1000000/RES_hhdet_num!P$161)</f>
        <v>944.21559113934654</v>
      </c>
      <c r="Q175" s="157">
        <f>IF(RES_hhdet_tes!Q175=0,0,RES_hhdet_tes!Q175/0.086*1000000/RES_hhdet_num!Q$161)</f>
        <v>934.91114266298644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670.42012419393177</v>
      </c>
      <c r="C176" s="156">
        <f>IF(RES_hhdet_tes!C176=0,0,RES_hhdet_tes!C176/0.086*1000000/RES_hhdet_num!C176)</f>
        <v>696.18227130372793</v>
      </c>
      <c r="D176" s="156">
        <f>IF(RES_hhdet_tes!D176=0,0,RES_hhdet_tes!D176/0.086*1000000/RES_hhdet_num!D176)</f>
        <v>691.05302827547871</v>
      </c>
      <c r="E176" s="156">
        <f>IF(RES_hhdet_tes!E176=0,0,RES_hhdet_tes!E176/0.086*1000000/RES_hhdet_num!E176)</f>
        <v>793.01300091276596</v>
      </c>
      <c r="F176" s="156">
        <f>IF(RES_hhdet_tes!F176=0,0,RES_hhdet_tes!F176/0.086*1000000/RES_hhdet_num!F176)</f>
        <v>608.55041276032546</v>
      </c>
      <c r="G176" s="156">
        <f>IF(RES_hhdet_tes!G176=0,0,RES_hhdet_tes!G176/0.086*1000000/RES_hhdet_num!G176)</f>
        <v>705.46199969011138</v>
      </c>
      <c r="H176" s="156">
        <f>IF(RES_hhdet_tes!H176=0,0,RES_hhdet_tes!H176/0.086*1000000/RES_hhdet_num!H176)</f>
        <v>723.35566512834134</v>
      </c>
      <c r="I176" s="156">
        <f>IF(RES_hhdet_tes!I176=0,0,RES_hhdet_tes!I176/0.086*1000000/RES_hhdet_num!I176)</f>
        <v>725.55744334357928</v>
      </c>
      <c r="J176" s="156">
        <f>IF(RES_hhdet_tes!J176=0,0,RES_hhdet_tes!J176/0.086*1000000/RES_hhdet_num!J176)</f>
        <v>727.734346932005</v>
      </c>
      <c r="K176" s="156">
        <f>IF(RES_hhdet_tes!K176=0,0,RES_hhdet_tes!K176/0.086*1000000/RES_hhdet_num!K176)</f>
        <v>725.51988463928365</v>
      </c>
      <c r="L176" s="156">
        <f>IF(RES_hhdet_tes!L176=0,0,RES_hhdet_tes!L176/0.086*1000000/RES_hhdet_num!L176)</f>
        <v>728.48303561849775</v>
      </c>
      <c r="M176" s="156">
        <f>IF(RES_hhdet_tes!M176=0,0,RES_hhdet_tes!M176/0.086*1000000/RES_hhdet_num!M176)</f>
        <v>719.69078585052796</v>
      </c>
      <c r="N176" s="156">
        <f>IF(RES_hhdet_tes!N176=0,0,RES_hhdet_tes!N176/0.086*1000000/RES_hhdet_num!N176)</f>
        <v>715.81310769890695</v>
      </c>
      <c r="O176" s="156">
        <f>IF(RES_hhdet_tes!O176=0,0,RES_hhdet_tes!O176/0.086*1000000/RES_hhdet_num!O176)</f>
        <v>718.00582057838164</v>
      </c>
      <c r="P176" s="156">
        <f>IF(RES_hhdet_tes!P176=0,0,RES_hhdet_tes!P176/0.086*1000000/RES_hhdet_num!P176)</f>
        <v>717.97125731618507</v>
      </c>
      <c r="Q176" s="156">
        <f>IF(RES_hhdet_tes!Q176=0,0,RES_hhdet_tes!Q176/0.086*1000000/RES_hhdet_num!Q176)</f>
        <v>708.05877239523863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705.85498947805945</v>
      </c>
      <c r="C177" s="57">
        <f>IF(RES_hhdet_tes!C177=0,0,RES_hhdet_tes!C177/0.086*1000000/RES_hhdet_num!C177)</f>
        <v>699.66862163632311</v>
      </c>
      <c r="D177" s="57">
        <f>IF(RES_hhdet_tes!D177=0,0,RES_hhdet_tes!D177/0.086*1000000/RES_hhdet_num!D177)</f>
        <v>704.82175639088905</v>
      </c>
      <c r="E177" s="57">
        <f>IF(RES_hhdet_tes!E177=0,0,RES_hhdet_tes!E177/0.086*1000000/RES_hhdet_num!E177)</f>
        <v>708.14917102360812</v>
      </c>
      <c r="F177" s="57">
        <f>IF(RES_hhdet_tes!F177=0,0,RES_hhdet_tes!F177/0.086*1000000/RES_hhdet_num!F177)</f>
        <v>716.71175099167817</v>
      </c>
      <c r="G177" s="57">
        <f>IF(RES_hhdet_tes!G177=0,0,RES_hhdet_tes!G177/0.086*1000000/RES_hhdet_num!G177)</f>
        <v>733.9906499835887</v>
      </c>
      <c r="H177" s="57">
        <f>IF(RES_hhdet_tes!H177=0,0,RES_hhdet_tes!H177/0.086*1000000/RES_hhdet_num!H177)</f>
        <v>755.9059383430963</v>
      </c>
      <c r="I177" s="57">
        <f>IF(RES_hhdet_tes!I177=0,0,RES_hhdet_tes!I177/0.086*1000000/RES_hhdet_num!I177)</f>
        <v>757.89578350230988</v>
      </c>
      <c r="J177" s="57">
        <f>IF(RES_hhdet_tes!J177=0,0,RES_hhdet_tes!J177/0.086*1000000/RES_hhdet_num!J177)</f>
        <v>777.04341380478979</v>
      </c>
      <c r="K177" s="57">
        <f>IF(RES_hhdet_tes!K177=0,0,RES_hhdet_tes!K177/0.086*1000000/RES_hhdet_num!K177)</f>
        <v>833.89818607839379</v>
      </c>
      <c r="L177" s="57">
        <f>IF(RES_hhdet_tes!L177=0,0,RES_hhdet_tes!L177/0.086*1000000/RES_hhdet_num!L177)</f>
        <v>888.63269766723761</v>
      </c>
      <c r="M177" s="57">
        <f>IF(RES_hhdet_tes!M177=0,0,RES_hhdet_tes!M177/0.086*1000000/RES_hhdet_num!M177)</f>
        <v>900.61028521578919</v>
      </c>
      <c r="N177" s="57">
        <f>IF(RES_hhdet_tes!N177=0,0,RES_hhdet_tes!N177/0.086*1000000/RES_hhdet_num!N177)</f>
        <v>950.32362608046867</v>
      </c>
      <c r="O177" s="57">
        <f>IF(RES_hhdet_tes!O177=0,0,RES_hhdet_tes!O177/0.086*1000000/RES_hhdet_num!O177)</f>
        <v>947.88671152756137</v>
      </c>
      <c r="P177" s="57">
        <f>IF(RES_hhdet_tes!P177=0,0,RES_hhdet_tes!P177/0.086*1000000/RES_hhdet_num!P177)</f>
        <v>946.67469023001559</v>
      </c>
      <c r="Q177" s="57">
        <f>IF(RES_hhdet_tes!Q177=0,0,RES_hhdet_tes!Q177/0.086*1000000/RES_hhdet_num!Q177)</f>
        <v>938.27292282606447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8532.4605993727619</v>
      </c>
      <c r="C3" s="168">
        <f t="shared" ref="C3:Q3" si="0">SUM(C4,C7,C9,C19)</f>
        <v>9703.2990449153749</v>
      </c>
      <c r="D3" s="168">
        <f t="shared" si="0"/>
        <v>9615.3221947459479</v>
      </c>
      <c r="E3" s="168">
        <f t="shared" si="0"/>
        <v>10030.424088051681</v>
      </c>
      <c r="F3" s="168">
        <f t="shared" si="0"/>
        <v>9253.6841939090773</v>
      </c>
      <c r="G3" s="168">
        <f t="shared" si="0"/>
        <v>9056.4419994630389</v>
      </c>
      <c r="H3" s="168">
        <f t="shared" si="0"/>
        <v>9108.2774270998707</v>
      </c>
      <c r="I3" s="168">
        <f t="shared" si="0"/>
        <v>9189.4885004477546</v>
      </c>
      <c r="J3" s="168">
        <f t="shared" si="0"/>
        <v>8723.3866340259156</v>
      </c>
      <c r="K3" s="168">
        <f t="shared" si="0"/>
        <v>9082.8117752317248</v>
      </c>
      <c r="L3" s="168">
        <f t="shared" si="0"/>
        <v>10235.832490343646</v>
      </c>
      <c r="M3" s="168">
        <f t="shared" si="0"/>
        <v>8491.0699143054808</v>
      </c>
      <c r="N3" s="168">
        <f t="shared" si="0"/>
        <v>9373.1515473952641</v>
      </c>
      <c r="O3" s="168">
        <f t="shared" si="0"/>
        <v>8751.1675959073855</v>
      </c>
      <c r="P3" s="168">
        <f t="shared" si="0"/>
        <v>8742.2499308131391</v>
      </c>
      <c r="Q3" s="168">
        <f t="shared" si="0"/>
        <v>8584.7516181688225</v>
      </c>
    </row>
    <row r="4" spans="1:17" ht="12.95" customHeight="1" x14ac:dyDescent="0.25">
      <c r="A4" s="158" t="s">
        <v>65</v>
      </c>
      <c r="B4" s="157">
        <f t="shared" ref="B4:Q4" si="1">SUM(B5:B6)</f>
        <v>8524.7076933067347</v>
      </c>
      <c r="C4" s="157">
        <f t="shared" si="1"/>
        <v>9693.4695783722436</v>
      </c>
      <c r="D4" s="157">
        <f t="shared" si="1"/>
        <v>9605.8605570609616</v>
      </c>
      <c r="E4" s="157">
        <f t="shared" si="1"/>
        <v>10020.129465715383</v>
      </c>
      <c r="F4" s="157">
        <f t="shared" si="1"/>
        <v>9244.9848655701408</v>
      </c>
      <c r="G4" s="157">
        <f t="shared" si="1"/>
        <v>9046.9009669397274</v>
      </c>
      <c r="H4" s="157">
        <f t="shared" si="1"/>
        <v>9102.5031264750851</v>
      </c>
      <c r="I4" s="157">
        <f t="shared" si="1"/>
        <v>9182.8156556043978</v>
      </c>
      <c r="J4" s="157">
        <f t="shared" si="1"/>
        <v>8714.756370431478</v>
      </c>
      <c r="K4" s="157">
        <f t="shared" si="1"/>
        <v>9073.5590823488965</v>
      </c>
      <c r="L4" s="157">
        <f t="shared" si="1"/>
        <v>10229.06010501994</v>
      </c>
      <c r="M4" s="157">
        <f t="shared" si="1"/>
        <v>8485.3113331165132</v>
      </c>
      <c r="N4" s="157">
        <f t="shared" si="1"/>
        <v>9368.1997247284071</v>
      </c>
      <c r="O4" s="157">
        <f t="shared" si="1"/>
        <v>8745.0033733453729</v>
      </c>
      <c r="P4" s="157">
        <f t="shared" si="1"/>
        <v>8736.2077681751398</v>
      </c>
      <c r="Q4" s="157">
        <f t="shared" si="1"/>
        <v>8577.6470047473576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8524.7076933067347</v>
      </c>
      <c r="C5" s="156">
        <f>IF(RES_hhdet_emi!C5=0,0,RES_hhdet_emi!C5*1000000/RES_hhdet_num!C$3)</f>
        <v>9693.4695783722436</v>
      </c>
      <c r="D5" s="156">
        <f>IF(RES_hhdet_emi!D5=0,0,RES_hhdet_emi!D5*1000000/RES_hhdet_num!D$3)</f>
        <v>9605.8605570609616</v>
      </c>
      <c r="E5" s="156">
        <f>IF(RES_hhdet_emi!E5=0,0,RES_hhdet_emi!E5*1000000/RES_hhdet_num!E$3)</f>
        <v>10020.129465715383</v>
      </c>
      <c r="F5" s="156">
        <f>IF(RES_hhdet_emi!F5=0,0,RES_hhdet_emi!F5*1000000/RES_hhdet_num!F$3)</f>
        <v>9244.9848655701408</v>
      </c>
      <c r="G5" s="156">
        <f>IF(RES_hhdet_emi!G5=0,0,RES_hhdet_emi!G5*1000000/RES_hhdet_num!G$3)</f>
        <v>9046.9009669397274</v>
      </c>
      <c r="H5" s="156">
        <f>IF(RES_hhdet_emi!H5=0,0,RES_hhdet_emi!H5*1000000/RES_hhdet_num!H$3)</f>
        <v>9102.5031264750851</v>
      </c>
      <c r="I5" s="156">
        <f>IF(RES_hhdet_emi!I5=0,0,RES_hhdet_emi!I5*1000000/RES_hhdet_num!I$3)</f>
        <v>9182.8156556043978</v>
      </c>
      <c r="J5" s="156">
        <f>IF(RES_hhdet_emi!J5=0,0,RES_hhdet_emi!J5*1000000/RES_hhdet_num!J$3)</f>
        <v>8714.756370431478</v>
      </c>
      <c r="K5" s="156">
        <f>IF(RES_hhdet_emi!K5=0,0,RES_hhdet_emi!K5*1000000/RES_hhdet_num!K$3)</f>
        <v>9073.5590823488965</v>
      </c>
      <c r="L5" s="156">
        <f>IF(RES_hhdet_emi!L5=0,0,RES_hhdet_emi!L5*1000000/RES_hhdet_num!L$3)</f>
        <v>10229.06010501994</v>
      </c>
      <c r="M5" s="156">
        <f>IF(RES_hhdet_emi!M5=0,0,RES_hhdet_emi!M5*1000000/RES_hhdet_num!M$3)</f>
        <v>8485.3113331165132</v>
      </c>
      <c r="N5" s="156">
        <f>IF(RES_hhdet_emi!N5=0,0,RES_hhdet_emi!N5*1000000/RES_hhdet_num!N$3)</f>
        <v>9368.1997247284071</v>
      </c>
      <c r="O5" s="156">
        <f>IF(RES_hhdet_emi!O5=0,0,RES_hhdet_emi!O5*1000000/RES_hhdet_num!O$3)</f>
        <v>8745.0033733453729</v>
      </c>
      <c r="P5" s="156">
        <f>IF(RES_hhdet_emi!P5=0,0,RES_hhdet_emi!P5*1000000/RES_hhdet_num!P$3)</f>
        <v>8736.2077681751398</v>
      </c>
      <c r="Q5" s="156">
        <f>IF(RES_hhdet_emi!Q5=0,0,RES_hhdet_emi!Q5*1000000/RES_hhdet_num!Q$3)</f>
        <v>8577.6470047473576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5.4806940955385732</v>
      </c>
      <c r="C9" s="157">
        <f>IF(RES_hhdet_emi!C9=0,0,RES_hhdet_emi!C9*1000000/RES_hhdet_num!C$3)</f>
        <v>5.1907658741873917</v>
      </c>
      <c r="D9" s="157">
        <f>IF(RES_hhdet_emi!D9=0,0,RES_hhdet_emi!D9*1000000/RES_hhdet_num!D$3)</f>
        <v>4.9432512735643428</v>
      </c>
      <c r="E9" s="157">
        <f>IF(RES_hhdet_emi!E9=0,0,RES_hhdet_emi!E9*1000000/RES_hhdet_num!E$3)</f>
        <v>4.6733931316304975</v>
      </c>
      <c r="F9" s="157">
        <f>IF(RES_hhdet_emi!F9=0,0,RES_hhdet_emi!F9*1000000/RES_hhdet_num!F$3)</f>
        <v>4.4261009982186641</v>
      </c>
      <c r="G9" s="157">
        <f>IF(RES_hhdet_emi!G9=0,0,RES_hhdet_emi!G9*1000000/RES_hhdet_num!G$3)</f>
        <v>4.1648364060172023</v>
      </c>
      <c r="H9" s="157">
        <f>IF(RES_hhdet_emi!H9=0,0,RES_hhdet_emi!H9*1000000/RES_hhdet_num!H$3)</f>
        <v>3.9497593173173828</v>
      </c>
      <c r="I9" s="157">
        <f>IF(RES_hhdet_emi!I9=0,0,RES_hhdet_emi!I9*1000000/RES_hhdet_num!I$3)</f>
        <v>3.697919949492996</v>
      </c>
      <c r="J9" s="157">
        <f>IF(RES_hhdet_emi!J9=0,0,RES_hhdet_emi!J9*1000000/RES_hhdet_num!J$3)</f>
        <v>3.5466275307372528</v>
      </c>
      <c r="K9" s="157">
        <f>IF(RES_hhdet_emi!K9=0,0,RES_hhdet_emi!K9*1000000/RES_hhdet_num!K$3)</f>
        <v>3.2094682416393621</v>
      </c>
      <c r="L9" s="157">
        <f>IF(RES_hhdet_emi!L9=0,0,RES_hhdet_emi!L9*1000000/RES_hhdet_num!L$3)</f>
        <v>2.9354210648407522</v>
      </c>
      <c r="M9" s="157">
        <f>IF(RES_hhdet_emi!M9=0,0,RES_hhdet_emi!M9*1000000/RES_hhdet_num!M$3)</f>
        <v>2.664153301805988</v>
      </c>
      <c r="N9" s="157">
        <f>IF(RES_hhdet_emi!N9=0,0,RES_hhdet_emi!N9*1000000/RES_hhdet_num!N$3)</f>
        <v>2.6133934267663155</v>
      </c>
      <c r="O9" s="157">
        <f>IF(RES_hhdet_emi!O9=0,0,RES_hhdet_emi!O9*1000000/RES_hhdet_num!O$3)</f>
        <v>2.5558470738179233</v>
      </c>
      <c r="P9" s="157">
        <f>IF(RES_hhdet_emi!P9=0,0,RES_hhdet_emi!P9*1000000/RES_hhdet_num!P$3)</f>
        <v>2.3375706212884415</v>
      </c>
      <c r="Q9" s="157">
        <f>IF(RES_hhdet_emi!Q9=0,0,RES_hhdet_emi!Q9*1000000/RES_hhdet_num!Q$3)</f>
        <v>2.267169458241157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939.13305295905081</v>
      </c>
      <c r="C11" s="132">
        <f>IF(RES_hhdet_emi!C11=0,0,RES_hhdet_emi!C11*1000000/RES_hhdet_num!C11)</f>
        <v>925.57843994103939</v>
      </c>
      <c r="D11" s="132">
        <f>IF(RES_hhdet_emi!D11=0,0,RES_hhdet_emi!D11*1000000/RES_hhdet_num!D11)</f>
        <v>916.31401107637714</v>
      </c>
      <c r="E11" s="132">
        <f>IF(RES_hhdet_emi!E11=0,0,RES_hhdet_emi!E11*1000000/RES_hhdet_num!E11)</f>
        <v>907.33062207433602</v>
      </c>
      <c r="F11" s="132">
        <f>IF(RES_hhdet_emi!F11=0,0,RES_hhdet_emi!F11*1000000/RES_hhdet_num!F11)</f>
        <v>898.02427753143695</v>
      </c>
      <c r="G11" s="132">
        <f>IF(RES_hhdet_emi!G11=0,0,RES_hhdet_emi!G11*1000000/RES_hhdet_num!G11)</f>
        <v>891.8920036885728</v>
      </c>
      <c r="H11" s="132">
        <f>IF(RES_hhdet_emi!H11=0,0,RES_hhdet_emi!H11*1000000/RES_hhdet_num!H11)</f>
        <v>883.83460415971297</v>
      </c>
      <c r="I11" s="132">
        <f>IF(RES_hhdet_emi!I11=0,0,RES_hhdet_emi!I11*1000000/RES_hhdet_num!I11)</f>
        <v>877.85404018398913</v>
      </c>
      <c r="J11" s="132">
        <f>IF(RES_hhdet_emi!J11=0,0,RES_hhdet_emi!J11*1000000/RES_hhdet_num!J11)</f>
        <v>871.28816338445165</v>
      </c>
      <c r="K11" s="132">
        <f>IF(RES_hhdet_emi!K11=0,0,RES_hhdet_emi!K11*1000000/RES_hhdet_num!K11)</f>
        <v>861.86566396638557</v>
      </c>
      <c r="L11" s="132">
        <f>IF(RES_hhdet_emi!L11=0,0,RES_hhdet_emi!L11*1000000/RES_hhdet_num!L11)</f>
        <v>850.04901669346771</v>
      </c>
      <c r="M11" s="132">
        <f>IF(RES_hhdet_emi!M11=0,0,RES_hhdet_emi!M11*1000000/RES_hhdet_num!M11)</f>
        <v>859.04143131566389</v>
      </c>
      <c r="N11" s="132">
        <f>IF(RES_hhdet_emi!N11=0,0,RES_hhdet_emi!N11*1000000/RES_hhdet_num!N11)</f>
        <v>862.09315665453835</v>
      </c>
      <c r="O11" s="132">
        <f>IF(RES_hhdet_emi!O11=0,0,RES_hhdet_emi!O11*1000000/RES_hhdet_num!O11)</f>
        <v>864.24143196100351</v>
      </c>
      <c r="P11" s="132">
        <f>IF(RES_hhdet_emi!P11=0,0,RES_hhdet_emi!P11*1000000/RES_hhdet_num!P11)</f>
        <v>861.78436904833904</v>
      </c>
      <c r="Q11" s="132">
        <f>IF(RES_hhdet_emi!Q11=0,0,RES_hhdet_emi!Q11*1000000/RES_hhdet_num!Q11)</f>
        <v>846.56107570724896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2.2722119704882213</v>
      </c>
      <c r="C19" s="157">
        <f>IF(RES_hhdet_emi!C19=0,0,RES_hhdet_emi!C19*1000000/RES_hhdet_num!C$3)</f>
        <v>4.6387006689431196</v>
      </c>
      <c r="D19" s="157">
        <f>IF(RES_hhdet_emi!D19=0,0,RES_hhdet_emi!D19*1000000/RES_hhdet_num!D$3)</f>
        <v>4.5183864114224139</v>
      </c>
      <c r="E19" s="157">
        <f>IF(RES_hhdet_emi!E19=0,0,RES_hhdet_emi!E19*1000000/RES_hhdet_num!E$3)</f>
        <v>5.6212292046682313</v>
      </c>
      <c r="F19" s="157">
        <f>IF(RES_hhdet_emi!F19=0,0,RES_hhdet_emi!F19*1000000/RES_hhdet_num!F$3)</f>
        <v>4.2732273407188508</v>
      </c>
      <c r="G19" s="157">
        <f>IF(RES_hhdet_emi!G19=0,0,RES_hhdet_emi!G19*1000000/RES_hhdet_num!G$3)</f>
        <v>5.3761961172952715</v>
      </c>
      <c r="H19" s="157">
        <f>IF(RES_hhdet_emi!H19=0,0,RES_hhdet_emi!H19*1000000/RES_hhdet_num!H$3)</f>
        <v>1.8245413074681003</v>
      </c>
      <c r="I19" s="157">
        <f>IF(RES_hhdet_emi!I19=0,0,RES_hhdet_emi!I19*1000000/RES_hhdet_num!I$3)</f>
        <v>2.9749248938635238</v>
      </c>
      <c r="J19" s="157">
        <f>IF(RES_hhdet_emi!J19=0,0,RES_hhdet_emi!J19*1000000/RES_hhdet_num!J$3)</f>
        <v>5.0836360637006379</v>
      </c>
      <c r="K19" s="157">
        <f>IF(RES_hhdet_emi!K19=0,0,RES_hhdet_emi!K19*1000000/RES_hhdet_num!K$3)</f>
        <v>6.0432246411887993</v>
      </c>
      <c r="L19" s="157">
        <f>IF(RES_hhdet_emi!L19=0,0,RES_hhdet_emi!L19*1000000/RES_hhdet_num!L$3)</f>
        <v>3.8369642588638162</v>
      </c>
      <c r="M19" s="157">
        <f>IF(RES_hhdet_emi!M19=0,0,RES_hhdet_emi!M19*1000000/RES_hhdet_num!M$3)</f>
        <v>3.0944278871603275</v>
      </c>
      <c r="N19" s="157">
        <f>IF(RES_hhdet_emi!N19=0,0,RES_hhdet_emi!N19*1000000/RES_hhdet_num!N$3)</f>
        <v>2.3384292400906128</v>
      </c>
      <c r="O19" s="157">
        <f>IF(RES_hhdet_emi!O19=0,0,RES_hhdet_emi!O19*1000000/RES_hhdet_num!O$3)</f>
        <v>3.6083754881951444</v>
      </c>
      <c r="P19" s="157">
        <f>IF(RES_hhdet_emi!P19=0,0,RES_hhdet_emi!P19*1000000/RES_hhdet_num!P$3)</f>
        <v>3.704592016710897</v>
      </c>
      <c r="Q19" s="157">
        <f>IF(RES_hhdet_emi!Q19=0,0,RES_hhdet_emi!Q19*1000000/RES_hhdet_num!Q$3)</f>
        <v>4.8374439632235005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357.78126865038854</v>
      </c>
      <c r="C21" s="156">
        <f>IF(RES_hhdet_emi!C21=0,0,RES_hhdet_emi!C21*1000000/RES_hhdet_num!C21)</f>
        <v>357.68143266201992</v>
      </c>
      <c r="D21" s="156">
        <f>IF(RES_hhdet_emi!D21=0,0,RES_hhdet_emi!D21*1000000/RES_hhdet_num!D21)</f>
        <v>353.89784273126827</v>
      </c>
      <c r="E21" s="156">
        <f>IF(RES_hhdet_emi!E21=0,0,RES_hhdet_emi!E21*1000000/RES_hhdet_num!E21)</f>
        <v>403.65045877905328</v>
      </c>
      <c r="F21" s="156">
        <f>IF(RES_hhdet_emi!F21=0,0,RES_hhdet_emi!F21*1000000/RES_hhdet_num!F21)</f>
        <v>307.29372813447827</v>
      </c>
      <c r="G21" s="156">
        <f>IF(RES_hhdet_emi!G21=0,0,RES_hhdet_emi!G21*1000000/RES_hhdet_num!G21)</f>
        <v>353.24052216137784</v>
      </c>
      <c r="H21" s="156">
        <f>IF(RES_hhdet_emi!H21=0,0,RES_hhdet_emi!H21*1000000/RES_hhdet_num!H21)</f>
        <v>353.83937756164693</v>
      </c>
      <c r="I21" s="156">
        <f>IF(RES_hhdet_emi!I21=0,0,RES_hhdet_emi!I21*1000000/RES_hhdet_num!I21)</f>
        <v>353.11065044553993</v>
      </c>
      <c r="J21" s="156">
        <f>IF(RES_hhdet_emi!J21=0,0,RES_hhdet_emi!J21*1000000/RES_hhdet_num!J21)</f>
        <v>353.45658291956329</v>
      </c>
      <c r="K21" s="156">
        <f>IF(RES_hhdet_emi!K21=0,0,RES_hhdet_emi!K21*1000000/RES_hhdet_num!K21)</f>
        <v>351.61495370650164</v>
      </c>
      <c r="L21" s="156">
        <f>IF(RES_hhdet_emi!L21=0,0,RES_hhdet_emi!L21*1000000/RES_hhdet_num!L21)</f>
        <v>350.88028419873052</v>
      </c>
      <c r="M21" s="156">
        <f>IF(RES_hhdet_emi!M21=0,0,RES_hhdet_emi!M21*1000000/RES_hhdet_num!M21)</f>
        <v>345.38575878997176</v>
      </c>
      <c r="N21" s="156">
        <f>IF(RES_hhdet_emi!N21=0,0,RES_hhdet_emi!N21*1000000/RES_hhdet_num!N21)</f>
        <v>342.83970914439601</v>
      </c>
      <c r="O21" s="156">
        <f>IF(RES_hhdet_emi!O21=0,0,RES_hhdet_emi!O21*1000000/RES_hhdet_num!O21)</f>
        <v>341.64099122231642</v>
      </c>
      <c r="P21" s="156">
        <f>IF(RES_hhdet_emi!P21=0,0,RES_hhdet_emi!P21*1000000/RES_hhdet_num!P21)</f>
        <v>341.43989754018764</v>
      </c>
      <c r="Q21" s="156">
        <f>IF(RES_hhdet_emi!Q21=0,0,RES_hhdet_emi!Q21*1000000/RES_hhdet_num!Q21)</f>
        <v>334.50029182734471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6119.2853040691862</v>
      </c>
      <c r="C43" s="168">
        <f t="shared" ref="C43:Q43" si="6">SUM(C44,C47,C49,C58)</f>
        <v>6835.3961707967719</v>
      </c>
      <c r="D43" s="168">
        <f t="shared" si="6"/>
        <v>6605.9935879986751</v>
      </c>
      <c r="E43" s="168">
        <f t="shared" si="6"/>
        <v>7152.0805081063909</v>
      </c>
      <c r="F43" s="168">
        <f t="shared" si="6"/>
        <v>6532.6369586598094</v>
      </c>
      <c r="G43" s="168">
        <f t="shared" si="6"/>
        <v>6425.1721654167904</v>
      </c>
      <c r="H43" s="168">
        <f t="shared" si="6"/>
        <v>6422.7921363964961</v>
      </c>
      <c r="I43" s="168">
        <f t="shared" si="6"/>
        <v>6506.8927497932928</v>
      </c>
      <c r="J43" s="168">
        <f t="shared" si="6"/>
        <v>6288.3507308579237</v>
      </c>
      <c r="K43" s="168">
        <f t="shared" si="6"/>
        <v>6431.1989459815068</v>
      </c>
      <c r="L43" s="168">
        <f t="shared" si="6"/>
        <v>7039.1753980812118</v>
      </c>
      <c r="M43" s="168">
        <f t="shared" si="6"/>
        <v>6013.8147584575909</v>
      </c>
      <c r="N43" s="168">
        <f t="shared" si="6"/>
        <v>6599.8948528772926</v>
      </c>
      <c r="O43" s="168">
        <f t="shared" si="6"/>
        <v>6210.9991346616753</v>
      </c>
      <c r="P43" s="168">
        <f t="shared" si="6"/>
        <v>6253.3927840431297</v>
      </c>
      <c r="Q43" s="168">
        <f t="shared" si="6"/>
        <v>6027.4042040833601</v>
      </c>
    </row>
    <row r="44" spans="1:17" ht="12.95" customHeight="1" x14ac:dyDescent="0.25">
      <c r="A44" s="158" t="s">
        <v>65</v>
      </c>
      <c r="B44" s="157">
        <f t="shared" ref="B44:Q44" si="7">SUM(B45:B46)</f>
        <v>5226.5885923734804</v>
      </c>
      <c r="C44" s="157">
        <f t="shared" si="7"/>
        <v>5936.9249265707067</v>
      </c>
      <c r="D44" s="157">
        <f t="shared" si="7"/>
        <v>5727.4179542026604</v>
      </c>
      <c r="E44" s="157">
        <f t="shared" si="7"/>
        <v>6236.3835859685068</v>
      </c>
      <c r="F44" s="157">
        <f t="shared" si="7"/>
        <v>5632.8185265938018</v>
      </c>
      <c r="G44" s="157">
        <f t="shared" si="7"/>
        <v>5513.6238427238823</v>
      </c>
      <c r="H44" s="157">
        <f t="shared" si="7"/>
        <v>5517.2274731112848</v>
      </c>
      <c r="I44" s="157">
        <f t="shared" si="7"/>
        <v>5564.8666373602337</v>
      </c>
      <c r="J44" s="157">
        <f t="shared" si="7"/>
        <v>5329.2697070407876</v>
      </c>
      <c r="K44" s="157">
        <f t="shared" si="7"/>
        <v>5493.7980831433588</v>
      </c>
      <c r="L44" s="157">
        <f t="shared" si="7"/>
        <v>6112.7250687308433</v>
      </c>
      <c r="M44" s="157">
        <f t="shared" si="7"/>
        <v>5089.9416164673403</v>
      </c>
      <c r="N44" s="157">
        <f t="shared" si="7"/>
        <v>5669.1424227349689</v>
      </c>
      <c r="O44" s="157">
        <f t="shared" si="7"/>
        <v>5277.4860118104143</v>
      </c>
      <c r="P44" s="157">
        <f t="shared" si="7"/>
        <v>5310.2198225252296</v>
      </c>
      <c r="Q44" s="157">
        <f t="shared" si="7"/>
        <v>5105.0992140937033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5226.5885923734804</v>
      </c>
      <c r="C45" s="156">
        <f>IF(RES_hhdet_emi!C45=0,0,RES_hhdet_emi!C45*1000000/RES_hhdet_num!C$43)</f>
        <v>5936.9249265707067</v>
      </c>
      <c r="D45" s="156">
        <f>IF(RES_hhdet_emi!D45=0,0,RES_hhdet_emi!D45*1000000/RES_hhdet_num!D$43)</f>
        <v>5727.4179542026604</v>
      </c>
      <c r="E45" s="156">
        <f>IF(RES_hhdet_emi!E45=0,0,RES_hhdet_emi!E45*1000000/RES_hhdet_num!E$43)</f>
        <v>6236.3835859685068</v>
      </c>
      <c r="F45" s="156">
        <f>IF(RES_hhdet_emi!F45=0,0,RES_hhdet_emi!F45*1000000/RES_hhdet_num!F$43)</f>
        <v>5632.8185265938018</v>
      </c>
      <c r="G45" s="156">
        <f>IF(RES_hhdet_emi!G45=0,0,RES_hhdet_emi!G45*1000000/RES_hhdet_num!G$43)</f>
        <v>5513.6238427238823</v>
      </c>
      <c r="H45" s="156">
        <f>IF(RES_hhdet_emi!H45=0,0,RES_hhdet_emi!H45*1000000/RES_hhdet_num!H$43)</f>
        <v>5517.2274731112848</v>
      </c>
      <c r="I45" s="156">
        <f>IF(RES_hhdet_emi!I45=0,0,RES_hhdet_emi!I45*1000000/RES_hhdet_num!I$43)</f>
        <v>5564.8666373602337</v>
      </c>
      <c r="J45" s="156">
        <f>IF(RES_hhdet_emi!J45=0,0,RES_hhdet_emi!J45*1000000/RES_hhdet_num!J$43)</f>
        <v>5329.2697070407876</v>
      </c>
      <c r="K45" s="156">
        <f>IF(RES_hhdet_emi!K45=0,0,RES_hhdet_emi!K45*1000000/RES_hhdet_num!K$43)</f>
        <v>5493.7980831433588</v>
      </c>
      <c r="L45" s="156">
        <f>IF(RES_hhdet_emi!L45=0,0,RES_hhdet_emi!L45*1000000/RES_hhdet_num!L$43)</f>
        <v>6112.7250687308433</v>
      </c>
      <c r="M45" s="156">
        <f>IF(RES_hhdet_emi!M45=0,0,RES_hhdet_emi!M45*1000000/RES_hhdet_num!M$43)</f>
        <v>5089.9416164673403</v>
      </c>
      <c r="N45" s="156">
        <f>IF(RES_hhdet_emi!N45=0,0,RES_hhdet_emi!N45*1000000/RES_hhdet_num!N$43)</f>
        <v>5669.1424227349689</v>
      </c>
      <c r="O45" s="156">
        <f>IF(RES_hhdet_emi!O45=0,0,RES_hhdet_emi!O45*1000000/RES_hhdet_num!O$43)</f>
        <v>5277.4860118104143</v>
      </c>
      <c r="P45" s="156">
        <f>IF(RES_hhdet_emi!P45=0,0,RES_hhdet_emi!P45*1000000/RES_hhdet_num!P$43)</f>
        <v>5310.2198225252296</v>
      </c>
      <c r="Q45" s="156">
        <f>IF(RES_hhdet_emi!Q45=0,0,RES_hhdet_emi!Q45*1000000/RES_hhdet_num!Q$43)</f>
        <v>5105.0992140937033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890.42285524711383</v>
      </c>
      <c r="C49" s="157">
        <f>IF(RES_hhdet_emi!C49=0,0,RES_hhdet_emi!C49*1000000/RES_hhdet_num!C$43)</f>
        <v>893.86696311202445</v>
      </c>
      <c r="D49" s="157">
        <f>IF(RES_hhdet_emi!D49=0,0,RES_hhdet_emi!D49*1000000/RES_hhdet_num!D$43)</f>
        <v>874.08285737358324</v>
      </c>
      <c r="E49" s="157">
        <f>IF(RES_hhdet_emi!E49=0,0,RES_hhdet_emi!E49*1000000/RES_hhdet_num!E$43)</f>
        <v>910.095300517243</v>
      </c>
      <c r="F49" s="157">
        <f>IF(RES_hhdet_emi!F49=0,0,RES_hhdet_emi!F49*1000000/RES_hhdet_num!F$43)</f>
        <v>895.55933216453775</v>
      </c>
      <c r="G49" s="157">
        <f>IF(RES_hhdet_emi!G49=0,0,RES_hhdet_emi!G49*1000000/RES_hhdet_num!G$43)</f>
        <v>906.13518018840875</v>
      </c>
      <c r="H49" s="157">
        <f>IF(RES_hhdet_emi!H49=0,0,RES_hhdet_emi!H49*1000000/RES_hhdet_num!H$43)</f>
        <v>903.73464048369283</v>
      </c>
      <c r="I49" s="157">
        <f>IF(RES_hhdet_emi!I49=0,0,RES_hhdet_emi!I49*1000000/RES_hhdet_num!I$43)</f>
        <v>939.05377732508271</v>
      </c>
      <c r="J49" s="157">
        <f>IF(RES_hhdet_emi!J49=0,0,RES_hhdet_emi!J49*1000000/RES_hhdet_num!J$43)</f>
        <v>954.03321597125262</v>
      </c>
      <c r="K49" s="157">
        <f>IF(RES_hhdet_emi!K49=0,0,RES_hhdet_emi!K49*1000000/RES_hhdet_num!K$43)</f>
        <v>931.33730685813771</v>
      </c>
      <c r="L49" s="157">
        <f>IF(RES_hhdet_emi!L49=0,0,RES_hhdet_emi!L49*1000000/RES_hhdet_num!L$43)</f>
        <v>922.62632019298826</v>
      </c>
      <c r="M49" s="157">
        <f>IF(RES_hhdet_emi!M49=0,0,RES_hhdet_emi!M49*1000000/RES_hhdet_num!M$43)</f>
        <v>920.81480117121987</v>
      </c>
      <c r="N49" s="157">
        <f>IF(RES_hhdet_emi!N49=0,0,RES_hhdet_emi!N49*1000000/RES_hhdet_num!N$43)</f>
        <v>928.40243076670083</v>
      </c>
      <c r="O49" s="157">
        <f>IF(RES_hhdet_emi!O49=0,0,RES_hhdet_emi!O49*1000000/RES_hhdet_num!O$43)</f>
        <v>929.87483619493969</v>
      </c>
      <c r="P49" s="157">
        <f>IF(RES_hhdet_emi!P49=0,0,RES_hhdet_emi!P49*1000000/RES_hhdet_num!P$43)</f>
        <v>939.51173446571534</v>
      </c>
      <c r="Q49" s="157">
        <f>IF(RES_hhdet_emi!Q49=0,0,RES_hhdet_emi!Q49*1000000/RES_hhdet_num!Q$43)</f>
        <v>917.42442199344134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1134.7594931642384</v>
      </c>
      <c r="C50" s="132">
        <f>IF(RES_hhdet_emi!C50=0,0,RES_hhdet_emi!C50*1000000/RES_hhdet_num!C50)</f>
        <v>1118.1727700222414</v>
      </c>
      <c r="D50" s="132">
        <f>IF(RES_hhdet_emi!D50=0,0,RES_hhdet_emi!D50*1000000/RES_hhdet_num!D50)</f>
        <v>1077.9251228731146</v>
      </c>
      <c r="E50" s="132">
        <f>IF(RES_hhdet_emi!E50=0,0,RES_hhdet_emi!E50*1000000/RES_hhdet_num!E50)</f>
        <v>1125.2903969533411</v>
      </c>
      <c r="F50" s="132">
        <f>IF(RES_hhdet_emi!F50=0,0,RES_hhdet_emi!F50*1000000/RES_hhdet_num!F50)</f>
        <v>1085.0077589032187</v>
      </c>
      <c r="G50" s="132">
        <f>IF(RES_hhdet_emi!G50=0,0,RES_hhdet_emi!G50*1000000/RES_hhdet_num!G50)</f>
        <v>1077.5608197366735</v>
      </c>
      <c r="H50" s="132">
        <f>IF(RES_hhdet_emi!H50=0,0,RES_hhdet_emi!H50*1000000/RES_hhdet_num!H50)</f>
        <v>1051.4766276207413</v>
      </c>
      <c r="I50" s="132">
        <f>IF(RES_hhdet_emi!I50=0,0,RES_hhdet_emi!I50*1000000/RES_hhdet_num!I50)</f>
        <v>1093.5662781940439</v>
      </c>
      <c r="J50" s="132">
        <f>IF(RES_hhdet_emi!J50=0,0,RES_hhdet_emi!J50*1000000/RES_hhdet_num!J50)</f>
        <v>1052.9497992968506</v>
      </c>
      <c r="K50" s="132">
        <f>IF(RES_hhdet_emi!K50=0,0,RES_hhdet_emi!K50*1000000/RES_hhdet_num!K50)</f>
        <v>1024.3001446393057</v>
      </c>
      <c r="L50" s="132">
        <f>IF(RES_hhdet_emi!L50=0,0,RES_hhdet_emi!L50*1000000/RES_hhdet_num!L50)</f>
        <v>1007.6583250619825</v>
      </c>
      <c r="M50" s="132">
        <f>IF(RES_hhdet_emi!M50=0,0,RES_hhdet_emi!M50*1000000/RES_hhdet_num!M50)</f>
        <v>1003.5299253002312</v>
      </c>
      <c r="N50" s="132">
        <f>IF(RES_hhdet_emi!N50=0,0,RES_hhdet_emi!N50*1000000/RES_hhdet_num!N50)</f>
        <v>1012.0921249030872</v>
      </c>
      <c r="O50" s="132">
        <f>IF(RES_hhdet_emi!O50=0,0,RES_hhdet_emi!O50*1000000/RES_hhdet_num!O50)</f>
        <v>1017.5547918685239</v>
      </c>
      <c r="P50" s="132">
        <f>IF(RES_hhdet_emi!P50=0,0,RES_hhdet_emi!P50*1000000/RES_hhdet_num!P50)</f>
        <v>1011.8567812694537</v>
      </c>
      <c r="Q50" s="132">
        <f>IF(RES_hhdet_emi!Q50=0,0,RES_hhdet_emi!Q50*1000000/RES_hhdet_num!Q50)</f>
        <v>992.21191628259908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1021.2835438478127</v>
      </c>
      <c r="C51" s="132">
        <f>IF(RES_hhdet_emi!C51=0,0,RES_hhdet_emi!C51*1000000/RES_hhdet_num!C51)</f>
        <v>1006.3554930200218</v>
      </c>
      <c r="D51" s="132">
        <f>IF(RES_hhdet_emi!D51=0,0,RES_hhdet_emi!D51*1000000/RES_hhdet_num!D51)</f>
        <v>970.13261058582907</v>
      </c>
      <c r="E51" s="132">
        <f>IF(RES_hhdet_emi!E51=0,0,RES_hhdet_emi!E51*1000000/RES_hhdet_num!E51)</f>
        <v>1012.7613572580091</v>
      </c>
      <c r="F51" s="132">
        <f>IF(RES_hhdet_emi!F51=0,0,RES_hhdet_emi!F51*1000000/RES_hhdet_num!F51)</f>
        <v>976.50698301285763</v>
      </c>
      <c r="G51" s="132">
        <f>IF(RES_hhdet_emi!G51=0,0,RES_hhdet_emi!G51*1000000/RES_hhdet_num!G51)</f>
        <v>969.80473776298777</v>
      </c>
      <c r="H51" s="132">
        <f>IF(RES_hhdet_emi!H51=0,0,RES_hhdet_emi!H51*1000000/RES_hhdet_num!H51)</f>
        <v>946.32896485867082</v>
      </c>
      <c r="I51" s="132">
        <f>IF(RES_hhdet_emi!I51=0,0,RES_hhdet_emi!I51*1000000/RES_hhdet_num!I51)</f>
        <v>985.30321665282634</v>
      </c>
      <c r="J51" s="132">
        <f>IF(RES_hhdet_emi!J51=0,0,RES_hhdet_emi!J51*1000000/RES_hhdet_num!J51)</f>
        <v>947.65481936716708</v>
      </c>
      <c r="K51" s="132">
        <f>IF(RES_hhdet_emi!K51=0,0,RES_hhdet_emi!K51*1000000/RES_hhdet_num!K51)</f>
        <v>921.87013017538106</v>
      </c>
      <c r="L51" s="132">
        <f>IF(RES_hhdet_emi!L51=0,0,RES_hhdet_emi!L51*1000000/RES_hhdet_num!L51)</f>
        <v>906.89249255577272</v>
      </c>
      <c r="M51" s="132">
        <f>IF(RES_hhdet_emi!M51=0,0,RES_hhdet_emi!M51*1000000/RES_hhdet_num!M51)</f>
        <v>903.17693277019566</v>
      </c>
      <c r="N51" s="132">
        <f>IF(RES_hhdet_emi!N51=0,0,RES_hhdet_emi!N51*1000000/RES_hhdet_num!N51)</f>
        <v>910.88291241276579</v>
      </c>
      <c r="O51" s="132">
        <f>IF(RES_hhdet_emi!O51=0,0,RES_hhdet_emi!O51*1000000/RES_hhdet_num!O51)</f>
        <v>915.79931268166035</v>
      </c>
      <c r="P51" s="132">
        <f>IF(RES_hhdet_emi!P51=0,0,RES_hhdet_emi!P51*1000000/RES_hhdet_num!P51)</f>
        <v>910.67110314249533</v>
      </c>
      <c r="Q51" s="132">
        <f>IF(RES_hhdet_emi!Q51=0,0,RES_hhdet_emi!Q51*1000000/RES_hhdet_num!Q51)</f>
        <v>892.99072465433028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1021.2835438478127</v>
      </c>
      <c r="C52" s="165">
        <f>IF(RES_hhdet_emi!C52=0,0,RES_hhdet_emi!C52*1000000/RES_hhdet_num!C51)</f>
        <v>1006.3554930200218</v>
      </c>
      <c r="D52" s="165">
        <f>IF(RES_hhdet_emi!D52=0,0,RES_hhdet_emi!D52*1000000/RES_hhdet_num!D51)</f>
        <v>970.13261058582907</v>
      </c>
      <c r="E52" s="165">
        <f>IF(RES_hhdet_emi!E52=0,0,RES_hhdet_emi!E52*1000000/RES_hhdet_num!E51)</f>
        <v>1012.7613572580091</v>
      </c>
      <c r="F52" s="165">
        <f>IF(RES_hhdet_emi!F52=0,0,RES_hhdet_emi!F52*1000000/RES_hhdet_num!F51)</f>
        <v>976.50698301285763</v>
      </c>
      <c r="G52" s="165">
        <f>IF(RES_hhdet_emi!G52=0,0,RES_hhdet_emi!G52*1000000/RES_hhdet_num!G51)</f>
        <v>969.80473776298777</v>
      </c>
      <c r="H52" s="165">
        <f>IF(RES_hhdet_emi!H52=0,0,RES_hhdet_emi!H52*1000000/RES_hhdet_num!H51)</f>
        <v>946.32896485867082</v>
      </c>
      <c r="I52" s="165">
        <f>IF(RES_hhdet_emi!I52=0,0,RES_hhdet_emi!I52*1000000/RES_hhdet_num!I51)</f>
        <v>985.30321665282634</v>
      </c>
      <c r="J52" s="165">
        <f>IF(RES_hhdet_emi!J52=0,0,RES_hhdet_emi!J52*1000000/RES_hhdet_num!J51)</f>
        <v>947.65481936716708</v>
      </c>
      <c r="K52" s="165">
        <f>IF(RES_hhdet_emi!K52=0,0,RES_hhdet_emi!K52*1000000/RES_hhdet_num!K51)</f>
        <v>921.87013017538106</v>
      </c>
      <c r="L52" s="165">
        <f>IF(RES_hhdet_emi!L52=0,0,RES_hhdet_emi!L52*1000000/RES_hhdet_num!L51)</f>
        <v>906.89249255577272</v>
      </c>
      <c r="M52" s="165">
        <f>IF(RES_hhdet_emi!M52=0,0,RES_hhdet_emi!M52*1000000/RES_hhdet_num!M51)</f>
        <v>903.17693277019566</v>
      </c>
      <c r="N52" s="165">
        <f>IF(RES_hhdet_emi!N52=0,0,RES_hhdet_emi!N52*1000000/RES_hhdet_num!N51)</f>
        <v>910.88291241276579</v>
      </c>
      <c r="O52" s="165">
        <f>IF(RES_hhdet_emi!O52=0,0,RES_hhdet_emi!O52*1000000/RES_hhdet_num!O51)</f>
        <v>915.79931268166035</v>
      </c>
      <c r="P52" s="165">
        <f>IF(RES_hhdet_emi!P52=0,0,RES_hhdet_emi!P52*1000000/RES_hhdet_num!P51)</f>
        <v>910.67110314249533</v>
      </c>
      <c r="Q52" s="165">
        <f>IF(RES_hhdet_emi!Q52=0,0,RES_hhdet_emi!Q52*1000000/RES_hhdet_num!Q51)</f>
        <v>892.99072465433028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2.2738564485919217</v>
      </c>
      <c r="C58" s="157">
        <f>IF(RES_hhdet_emi!C58=0,0,RES_hhdet_emi!C58*1000000/RES_hhdet_num!C$43)</f>
        <v>4.6042811140400772</v>
      </c>
      <c r="D58" s="157">
        <f>IF(RES_hhdet_emi!D58=0,0,RES_hhdet_emi!D58*1000000/RES_hhdet_num!D$43)</f>
        <v>4.4927764224312563</v>
      </c>
      <c r="E58" s="157">
        <f>IF(RES_hhdet_emi!E58=0,0,RES_hhdet_emi!E58*1000000/RES_hhdet_num!E$43)</f>
        <v>5.6016216206408735</v>
      </c>
      <c r="F58" s="157">
        <f>IF(RES_hhdet_emi!F58=0,0,RES_hhdet_emi!F58*1000000/RES_hhdet_num!F$43)</f>
        <v>4.2590999014699404</v>
      </c>
      <c r="G58" s="157">
        <f>IF(RES_hhdet_emi!G58=0,0,RES_hhdet_emi!G58*1000000/RES_hhdet_num!G$43)</f>
        <v>5.4131425044999562</v>
      </c>
      <c r="H58" s="157">
        <f>IF(RES_hhdet_emi!H58=0,0,RES_hhdet_emi!H58*1000000/RES_hhdet_num!H$43)</f>
        <v>1.8300228015189561</v>
      </c>
      <c r="I58" s="157">
        <f>IF(RES_hhdet_emi!I58=0,0,RES_hhdet_emi!I58*1000000/RES_hhdet_num!I$43)</f>
        <v>2.9723351079767433</v>
      </c>
      <c r="J58" s="157">
        <f>IF(RES_hhdet_emi!J58=0,0,RES_hhdet_emi!J58*1000000/RES_hhdet_num!J$43)</f>
        <v>5.0478078458834652</v>
      </c>
      <c r="K58" s="157">
        <f>IF(RES_hhdet_emi!K58=0,0,RES_hhdet_emi!K58*1000000/RES_hhdet_num!K$43)</f>
        <v>6.0635559800103405</v>
      </c>
      <c r="L58" s="157">
        <f>IF(RES_hhdet_emi!L58=0,0,RES_hhdet_emi!L58*1000000/RES_hhdet_num!L$43)</f>
        <v>3.8240091573806758</v>
      </c>
      <c r="M58" s="157">
        <f>IF(RES_hhdet_emi!M58=0,0,RES_hhdet_emi!M58*1000000/RES_hhdet_num!M$43)</f>
        <v>3.0583408190304198</v>
      </c>
      <c r="N58" s="157">
        <f>IF(RES_hhdet_emi!N58=0,0,RES_hhdet_emi!N58*1000000/RES_hhdet_num!N$43)</f>
        <v>2.3499993756235757</v>
      </c>
      <c r="O58" s="157">
        <f>IF(RES_hhdet_emi!O58=0,0,RES_hhdet_emi!O58*1000000/RES_hhdet_num!O$43)</f>
        <v>3.6382866563220935</v>
      </c>
      <c r="P58" s="157">
        <f>IF(RES_hhdet_emi!P58=0,0,RES_hhdet_emi!P58*1000000/RES_hhdet_num!P$43)</f>
        <v>3.6612270521844725</v>
      </c>
      <c r="Q58" s="157">
        <f>IF(RES_hhdet_emi!Q58=0,0,RES_hhdet_emi!Q58*1000000/RES_hhdet_num!Q$43)</f>
        <v>4.8805679962153441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357.78126865038854</v>
      </c>
      <c r="C59" s="156">
        <f>IF(RES_hhdet_emi!C59=0,0,RES_hhdet_emi!C59*1000000/RES_hhdet_num!C59)</f>
        <v>356.61938212057487</v>
      </c>
      <c r="D59" s="156">
        <f>IF(RES_hhdet_emi!D59=0,0,RES_hhdet_emi!D59*1000000/RES_hhdet_num!D59)</f>
        <v>353.14928033805597</v>
      </c>
      <c r="E59" s="156">
        <f>IF(RES_hhdet_emi!E59=0,0,RES_hhdet_emi!E59*1000000/RES_hhdet_num!E59)</f>
        <v>402.28197436705904</v>
      </c>
      <c r="F59" s="156">
        <f>IF(RES_hhdet_emi!F59=0,0,RES_hhdet_emi!F59*1000000/RES_hhdet_num!F59)</f>
        <v>307.31302699145772</v>
      </c>
      <c r="G59" s="156">
        <f>IF(RES_hhdet_emi!G59=0,0,RES_hhdet_emi!G59*1000000/RES_hhdet_num!G59)</f>
        <v>354.21455794323492</v>
      </c>
      <c r="H59" s="156">
        <f>IF(RES_hhdet_emi!H59=0,0,RES_hhdet_emi!H59*1000000/RES_hhdet_num!H59)</f>
        <v>356.63314121322202</v>
      </c>
      <c r="I59" s="156">
        <f>IF(RES_hhdet_emi!I59=0,0,RES_hhdet_emi!I59*1000000/RES_hhdet_num!I59)</f>
        <v>354.60721425678383</v>
      </c>
      <c r="J59" s="156">
        <f>IF(RES_hhdet_emi!J59=0,0,RES_hhdet_emi!J59*1000000/RES_hhdet_num!J59)</f>
        <v>353.64561143610496</v>
      </c>
      <c r="K59" s="156">
        <f>IF(RES_hhdet_emi!K59=0,0,RES_hhdet_emi!K59*1000000/RES_hhdet_num!K59)</f>
        <v>350.06142638714437</v>
      </c>
      <c r="L59" s="156">
        <f>IF(RES_hhdet_emi!L59=0,0,RES_hhdet_emi!L59*1000000/RES_hhdet_num!L59)</f>
        <v>348.94024071223794</v>
      </c>
      <c r="M59" s="156">
        <f>IF(RES_hhdet_emi!M59=0,0,RES_hhdet_emi!M59*1000000/RES_hhdet_num!M59)</f>
        <v>344.06461432928302</v>
      </c>
      <c r="N59" s="156">
        <f>IF(RES_hhdet_emi!N59=0,0,RES_hhdet_emi!N59*1000000/RES_hhdet_num!N59)</f>
        <v>341.89596179250037</v>
      </c>
      <c r="O59" s="156">
        <f>IF(RES_hhdet_emi!O59=0,0,RES_hhdet_emi!O59*1000000/RES_hhdet_num!O59)</f>
        <v>340.69371209015958</v>
      </c>
      <c r="P59" s="156">
        <f>IF(RES_hhdet_emi!P59=0,0,RES_hhdet_emi!P59*1000000/RES_hhdet_num!P59)</f>
        <v>340.56474582384772</v>
      </c>
      <c r="Q59" s="156">
        <f>IF(RES_hhdet_emi!Q59=0,0,RES_hhdet_emi!Q59*1000000/RES_hhdet_num!Q59)</f>
        <v>334.27824866171522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4516.1238953137108</v>
      </c>
      <c r="C62" s="168">
        <f t="shared" ref="C62:Q62" si="9">SUM(C63,C66,C68,C77)</f>
        <v>5036.0722903764081</v>
      </c>
      <c r="D62" s="168">
        <f t="shared" si="9"/>
        <v>5095.57186798373</v>
      </c>
      <c r="E62" s="168">
        <f t="shared" si="9"/>
        <v>5034.4115443432847</v>
      </c>
      <c r="F62" s="168">
        <f t="shared" si="9"/>
        <v>4860.1020947994966</v>
      </c>
      <c r="G62" s="168">
        <f t="shared" si="9"/>
        <v>4786.7957822053386</v>
      </c>
      <c r="H62" s="168">
        <f t="shared" si="9"/>
        <v>4826.0313346423254</v>
      </c>
      <c r="I62" s="168">
        <f t="shared" si="9"/>
        <v>4854.564078341461</v>
      </c>
      <c r="J62" s="168">
        <f t="shared" si="9"/>
        <v>4697.22924298627</v>
      </c>
      <c r="K62" s="168">
        <f t="shared" si="9"/>
        <v>4863.6106723165849</v>
      </c>
      <c r="L62" s="168">
        <f t="shared" si="9"/>
        <v>5331.1360423561573</v>
      </c>
      <c r="M62" s="168">
        <f t="shared" si="9"/>
        <v>4596.9991471232097</v>
      </c>
      <c r="N62" s="168">
        <f t="shared" si="9"/>
        <v>4978.3559151336895</v>
      </c>
      <c r="O62" s="168">
        <f t="shared" si="9"/>
        <v>4709.3864392168962</v>
      </c>
      <c r="P62" s="168">
        <f t="shared" si="9"/>
        <v>4698.20236743859</v>
      </c>
      <c r="Q62" s="168">
        <f t="shared" si="9"/>
        <v>4549.6600407956867</v>
      </c>
    </row>
    <row r="63" spans="1:17" ht="12.95" customHeight="1" x14ac:dyDescent="0.25">
      <c r="A63" s="158" t="s">
        <v>65</v>
      </c>
      <c r="B63" s="157">
        <f t="shared" ref="B63:Q63" si="10">SUM(B64:B65)</f>
        <v>3708.7297010890456</v>
      </c>
      <c r="C63" s="157">
        <f t="shared" si="10"/>
        <v>4212.8465711571007</v>
      </c>
      <c r="D63" s="157">
        <f t="shared" si="10"/>
        <v>4246.5587177695597</v>
      </c>
      <c r="E63" s="157">
        <f t="shared" si="10"/>
        <v>4202.0319281416814</v>
      </c>
      <c r="F63" s="157">
        <f t="shared" si="10"/>
        <v>3996.7488140437058</v>
      </c>
      <c r="G63" s="157">
        <f t="shared" si="10"/>
        <v>3912.0867454820009</v>
      </c>
      <c r="H63" s="157">
        <f t="shared" si="10"/>
        <v>3935.5726364536049</v>
      </c>
      <c r="I63" s="157">
        <f t="shared" si="10"/>
        <v>3948.5551737509468</v>
      </c>
      <c r="J63" s="157">
        <f t="shared" si="10"/>
        <v>3780.6198025718086</v>
      </c>
      <c r="K63" s="157">
        <f t="shared" si="10"/>
        <v>3948.1184339431388</v>
      </c>
      <c r="L63" s="157">
        <f t="shared" si="10"/>
        <v>4420.8972937581484</v>
      </c>
      <c r="M63" s="157">
        <f t="shared" si="10"/>
        <v>3684.2364464704192</v>
      </c>
      <c r="N63" s="157">
        <f t="shared" si="10"/>
        <v>4056.4275710928068</v>
      </c>
      <c r="O63" s="157">
        <f t="shared" si="10"/>
        <v>3783.4146100184053</v>
      </c>
      <c r="P63" s="157">
        <f t="shared" si="10"/>
        <v>3771.7180319543995</v>
      </c>
      <c r="Q63" s="157">
        <f t="shared" si="10"/>
        <v>3638.7854824974688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3708.7297010890456</v>
      </c>
      <c r="C64" s="156">
        <f>IF(RES_hhdet_emi!C64=0,0,RES_hhdet_emi!C64*1000000/RES_hhdet_num!C$62)</f>
        <v>4212.8465711571007</v>
      </c>
      <c r="D64" s="156">
        <f>IF(RES_hhdet_emi!D64=0,0,RES_hhdet_emi!D64*1000000/RES_hhdet_num!D$62)</f>
        <v>4246.5587177695597</v>
      </c>
      <c r="E64" s="156">
        <f>IF(RES_hhdet_emi!E64=0,0,RES_hhdet_emi!E64*1000000/RES_hhdet_num!E$62)</f>
        <v>4202.0319281416814</v>
      </c>
      <c r="F64" s="156">
        <f>IF(RES_hhdet_emi!F64=0,0,RES_hhdet_emi!F64*1000000/RES_hhdet_num!F$62)</f>
        <v>3996.7488140437058</v>
      </c>
      <c r="G64" s="156">
        <f>IF(RES_hhdet_emi!G64=0,0,RES_hhdet_emi!G64*1000000/RES_hhdet_num!G$62)</f>
        <v>3912.0867454820009</v>
      </c>
      <c r="H64" s="156">
        <f>IF(RES_hhdet_emi!H64=0,0,RES_hhdet_emi!H64*1000000/RES_hhdet_num!H$62)</f>
        <v>3935.5726364536049</v>
      </c>
      <c r="I64" s="156">
        <f>IF(RES_hhdet_emi!I64=0,0,RES_hhdet_emi!I64*1000000/RES_hhdet_num!I$62)</f>
        <v>3948.5551737509468</v>
      </c>
      <c r="J64" s="156">
        <f>IF(RES_hhdet_emi!J64=0,0,RES_hhdet_emi!J64*1000000/RES_hhdet_num!J$62)</f>
        <v>3780.6198025718086</v>
      </c>
      <c r="K64" s="156">
        <f>IF(RES_hhdet_emi!K64=0,0,RES_hhdet_emi!K64*1000000/RES_hhdet_num!K$62)</f>
        <v>3948.1184339431388</v>
      </c>
      <c r="L64" s="156">
        <f>IF(RES_hhdet_emi!L64=0,0,RES_hhdet_emi!L64*1000000/RES_hhdet_num!L$62)</f>
        <v>4420.8972937581484</v>
      </c>
      <c r="M64" s="156">
        <f>IF(RES_hhdet_emi!M64=0,0,RES_hhdet_emi!M64*1000000/RES_hhdet_num!M$62)</f>
        <v>3684.2364464704192</v>
      </c>
      <c r="N64" s="156">
        <f>IF(RES_hhdet_emi!N64=0,0,RES_hhdet_emi!N64*1000000/RES_hhdet_num!N$62)</f>
        <v>4056.4275710928068</v>
      </c>
      <c r="O64" s="156">
        <f>IF(RES_hhdet_emi!O64=0,0,RES_hhdet_emi!O64*1000000/RES_hhdet_num!O$62)</f>
        <v>3783.4146100184053</v>
      </c>
      <c r="P64" s="156">
        <f>IF(RES_hhdet_emi!P64=0,0,RES_hhdet_emi!P64*1000000/RES_hhdet_num!P$62)</f>
        <v>3771.7180319543995</v>
      </c>
      <c r="Q64" s="156">
        <f>IF(RES_hhdet_emi!Q64=0,0,RES_hhdet_emi!Q64*1000000/RES_hhdet_num!Q$62)</f>
        <v>3638.7854824974688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613.11825983466281</v>
      </c>
      <c r="C68" s="157">
        <f>IF(RES_hhdet_emi!C68=0,0,RES_hhdet_emi!C68*1000000/RES_hhdet_num!C$62)</f>
        <v>621.60701765910505</v>
      </c>
      <c r="D68" s="157">
        <f>IF(RES_hhdet_emi!D68=0,0,RES_hhdet_emi!D68*1000000/RES_hhdet_num!D$62)</f>
        <v>639.73322254664026</v>
      </c>
      <c r="E68" s="157">
        <f>IF(RES_hhdet_emi!E68=0,0,RES_hhdet_emi!E68*1000000/RES_hhdet_num!E$62)</f>
        <v>623.45842499233356</v>
      </c>
      <c r="F68" s="157">
        <f>IF(RES_hhdet_emi!F68=0,0,RES_hhdet_emi!F68*1000000/RES_hhdet_num!F$62)</f>
        <v>646.06968100577558</v>
      </c>
      <c r="G68" s="157">
        <f>IF(RES_hhdet_emi!G68=0,0,RES_hhdet_emi!G68*1000000/RES_hhdet_num!G$62)</f>
        <v>650.01657010107647</v>
      </c>
      <c r="H68" s="157">
        <f>IF(RES_hhdet_emi!H68=0,0,RES_hhdet_emi!H68*1000000/RES_hhdet_num!H$62)</f>
        <v>663.47526975163214</v>
      </c>
      <c r="I68" s="157">
        <f>IF(RES_hhdet_emi!I68=0,0,RES_hhdet_emi!I68*1000000/RES_hhdet_num!I$62)</f>
        <v>673.29289788512631</v>
      </c>
      <c r="J68" s="157">
        <f>IF(RES_hhdet_emi!J68=0,0,RES_hhdet_emi!J68*1000000/RES_hhdet_num!J$62)</f>
        <v>680.48617559846014</v>
      </c>
      <c r="K68" s="157">
        <f>IF(RES_hhdet_emi!K68=0,0,RES_hhdet_emi!K68*1000000/RES_hhdet_num!K$62)</f>
        <v>679.6129961937296</v>
      </c>
      <c r="L68" s="157">
        <f>IF(RES_hhdet_emi!L68=0,0,RES_hhdet_emi!L68*1000000/RES_hhdet_num!L$62)</f>
        <v>672.63530981276301</v>
      </c>
      <c r="M68" s="157">
        <f>IF(RES_hhdet_emi!M68=0,0,RES_hhdet_emi!M68*1000000/RES_hhdet_num!M$62)</f>
        <v>670.7121871649889</v>
      </c>
      <c r="N68" s="157">
        <f>IF(RES_hhdet_emi!N68=0,0,RES_hhdet_emi!N68*1000000/RES_hhdet_num!N$62)</f>
        <v>674.73930405063481</v>
      </c>
      <c r="O68" s="157">
        <f>IF(RES_hhdet_emi!O68=0,0,RES_hhdet_emi!O68*1000000/RES_hhdet_num!O$62)</f>
        <v>676.14661218252354</v>
      </c>
      <c r="P68" s="157">
        <f>IF(RES_hhdet_emi!P68=0,0,RES_hhdet_emi!P68*1000000/RES_hhdet_num!P$62)</f>
        <v>673.15615630286834</v>
      </c>
      <c r="Q68" s="157">
        <f>IF(RES_hhdet_emi!Q68=0,0,RES_hhdet_emi!Q68*1000000/RES_hhdet_num!Q$62)</f>
        <v>661.23054605605785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801.65949848864261</v>
      </c>
      <c r="C69" s="132">
        <f>IF(RES_hhdet_emi!C69=0,0,RES_hhdet_emi!C69*1000000/RES_hhdet_num!C69)</f>
        <v>789.94688596438891</v>
      </c>
      <c r="D69" s="132">
        <f>IF(RES_hhdet_emi!D69=0,0,RES_hhdet_emi!D69*1000000/RES_hhdet_num!D69)</f>
        <v>789.335303402421</v>
      </c>
      <c r="E69" s="132">
        <f>IF(RES_hhdet_emi!E69=0,0,RES_hhdet_emi!E69*1000000/RES_hhdet_num!E69)</f>
        <v>767.26152994233883</v>
      </c>
      <c r="F69" s="132">
        <f>IF(RES_hhdet_emi!F69=0,0,RES_hhdet_emi!F69*1000000/RES_hhdet_num!F69)</f>
        <v>766.45523600695128</v>
      </c>
      <c r="G69" s="132">
        <f>IF(RES_hhdet_emi!G69=0,0,RES_hhdet_emi!G69*1000000/RES_hhdet_num!G69)</f>
        <v>761.16715506954586</v>
      </c>
      <c r="H69" s="132">
        <f>IF(RES_hhdet_emi!H69=0,0,RES_hhdet_emi!H69*1000000/RES_hhdet_num!H69)</f>
        <v>754.3622338675375</v>
      </c>
      <c r="I69" s="132">
        <f>IF(RES_hhdet_emi!I69=0,0,RES_hhdet_emi!I69*1000000/RES_hhdet_num!I69)</f>
        <v>749.29765619378566</v>
      </c>
      <c r="J69" s="132">
        <f>IF(RES_hhdet_emi!J69=0,0,RES_hhdet_emi!J69*1000000/RES_hhdet_num!J69)</f>
        <v>743.61282497469199</v>
      </c>
      <c r="K69" s="132">
        <f>IF(RES_hhdet_emi!K69=0,0,RES_hhdet_emi!K69*1000000/RES_hhdet_num!K69)</f>
        <v>735.53904560016258</v>
      </c>
      <c r="L69" s="132">
        <f>IF(RES_hhdet_emi!L69=0,0,RES_hhdet_emi!L69*1000000/RES_hhdet_num!L69)</f>
        <v>725.51478074576619</v>
      </c>
      <c r="M69" s="132">
        <f>IF(RES_hhdet_emi!M69=0,0,RES_hhdet_emi!M69*1000000/RES_hhdet_num!M69)</f>
        <v>720.36586301969146</v>
      </c>
      <c r="N69" s="132">
        <f>IF(RES_hhdet_emi!N69=0,0,RES_hhdet_emi!N69*1000000/RES_hhdet_num!N69)</f>
        <v>722.3638521667699</v>
      </c>
      <c r="O69" s="132">
        <f>IF(RES_hhdet_emi!O69=0,0,RES_hhdet_emi!O69*1000000/RES_hhdet_num!O69)</f>
        <v>718.69171326387891</v>
      </c>
      <c r="P69" s="132">
        <f>IF(RES_hhdet_emi!P69=0,0,RES_hhdet_emi!P69*1000000/RES_hhdet_num!P69)</f>
        <v>714.77622723951492</v>
      </c>
      <c r="Q69" s="132">
        <f>IF(RES_hhdet_emi!Q69=0,0,RES_hhdet_emi!Q69*1000000/RES_hhdet_num!Q69)</f>
        <v>701.20808414755834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721.49354863977555</v>
      </c>
      <c r="C70" s="132">
        <f>IF(RES_hhdet_emi!C70=0,0,RES_hhdet_emi!C70*1000000/RES_hhdet_num!C70)</f>
        <v>710.95219736796639</v>
      </c>
      <c r="D70" s="132">
        <f>IF(RES_hhdet_emi!D70=0,0,RES_hhdet_emi!D70*1000000/RES_hhdet_num!D70)</f>
        <v>710.40177306220642</v>
      </c>
      <c r="E70" s="132">
        <f>IF(RES_hhdet_emi!E70=0,0,RES_hhdet_emi!E70*1000000/RES_hhdet_num!E70)</f>
        <v>690.53537694809245</v>
      </c>
      <c r="F70" s="132">
        <f>IF(RES_hhdet_emi!F70=0,0,RES_hhdet_emi!F70*1000000/RES_hhdet_num!F70)</f>
        <v>689.80971240623467</v>
      </c>
      <c r="G70" s="132">
        <f>IF(RES_hhdet_emi!G70=0,0,RES_hhdet_emi!G70*1000000/RES_hhdet_num!G70)</f>
        <v>685.0504395625652</v>
      </c>
      <c r="H70" s="132">
        <f>IF(RES_hhdet_emi!H70=0,0,RES_hhdet_emi!H70*1000000/RES_hhdet_num!H70)</f>
        <v>678.92601048077404</v>
      </c>
      <c r="I70" s="132">
        <f>IF(RES_hhdet_emi!I70=0,0,RES_hhdet_emi!I70*1000000/RES_hhdet_num!I70)</f>
        <v>675.11718823059869</v>
      </c>
      <c r="J70" s="132">
        <f>IF(RES_hhdet_emi!J70=0,0,RES_hhdet_emi!J70*1000000/RES_hhdet_num!J70)</f>
        <v>669.25154247722696</v>
      </c>
      <c r="K70" s="132">
        <f>IF(RES_hhdet_emi!K70=0,0,RES_hhdet_emi!K70*1000000/RES_hhdet_num!K70)</f>
        <v>661.98514104014259</v>
      </c>
      <c r="L70" s="132">
        <f>IF(RES_hhdet_emi!L70=0,0,RES_hhdet_emi!L70*1000000/RES_hhdet_num!L70)</f>
        <v>652.96330267117935</v>
      </c>
      <c r="M70" s="132">
        <f>IF(RES_hhdet_emi!M70=0,0,RES_hhdet_emi!M70*1000000/RES_hhdet_num!M70)</f>
        <v>648.32927671771677</v>
      </c>
      <c r="N70" s="132">
        <f>IF(RES_hhdet_emi!N70=0,0,RES_hhdet_emi!N70*1000000/RES_hhdet_num!N70)</f>
        <v>650.1274669500857</v>
      </c>
      <c r="O70" s="132">
        <f>IF(RES_hhdet_emi!O70=0,0,RES_hhdet_emi!O70*1000000/RES_hhdet_num!O70)</f>
        <v>646.82254193748099</v>
      </c>
      <c r="P70" s="132">
        <f>IF(RES_hhdet_emi!P70=0,0,RES_hhdet_emi!P70*1000000/RES_hhdet_num!P70)</f>
        <v>643.29860451555294</v>
      </c>
      <c r="Q70" s="132">
        <f>IF(RES_hhdet_emi!Q70=0,0,RES_hhdet_emi!Q70*1000000/RES_hhdet_num!Q70)</f>
        <v>631.08727573279691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721.49354863977555</v>
      </c>
      <c r="C71" s="165">
        <f>IF(RES_hhdet_emi!C71=0,0,RES_hhdet_emi!C71*1000000/RES_hhdet_num!C70)</f>
        <v>710.95219736796639</v>
      </c>
      <c r="D71" s="165">
        <f>IF(RES_hhdet_emi!D71=0,0,RES_hhdet_emi!D71*1000000/RES_hhdet_num!D70)</f>
        <v>710.40177306220642</v>
      </c>
      <c r="E71" s="165">
        <f>IF(RES_hhdet_emi!E71=0,0,RES_hhdet_emi!E71*1000000/RES_hhdet_num!E70)</f>
        <v>690.53537694809245</v>
      </c>
      <c r="F71" s="165">
        <f>IF(RES_hhdet_emi!F71=0,0,RES_hhdet_emi!F71*1000000/RES_hhdet_num!F70)</f>
        <v>689.80971240623467</v>
      </c>
      <c r="G71" s="165">
        <f>IF(RES_hhdet_emi!G71=0,0,RES_hhdet_emi!G71*1000000/RES_hhdet_num!G70)</f>
        <v>685.0504395625652</v>
      </c>
      <c r="H71" s="165">
        <f>IF(RES_hhdet_emi!H71=0,0,RES_hhdet_emi!H71*1000000/RES_hhdet_num!H70)</f>
        <v>678.92601048077404</v>
      </c>
      <c r="I71" s="165">
        <f>IF(RES_hhdet_emi!I71=0,0,RES_hhdet_emi!I71*1000000/RES_hhdet_num!I70)</f>
        <v>675.11718823059869</v>
      </c>
      <c r="J71" s="165">
        <f>IF(RES_hhdet_emi!J71=0,0,RES_hhdet_emi!J71*1000000/RES_hhdet_num!J70)</f>
        <v>669.25154247722696</v>
      </c>
      <c r="K71" s="165">
        <f>IF(RES_hhdet_emi!K71=0,0,RES_hhdet_emi!K71*1000000/RES_hhdet_num!K70)</f>
        <v>661.98514104014259</v>
      </c>
      <c r="L71" s="165">
        <f>IF(RES_hhdet_emi!L71=0,0,RES_hhdet_emi!L71*1000000/RES_hhdet_num!L70)</f>
        <v>652.96330267117935</v>
      </c>
      <c r="M71" s="165">
        <f>IF(RES_hhdet_emi!M71=0,0,RES_hhdet_emi!M71*1000000/RES_hhdet_num!M70)</f>
        <v>648.32927671771677</v>
      </c>
      <c r="N71" s="165">
        <f>IF(RES_hhdet_emi!N71=0,0,RES_hhdet_emi!N71*1000000/RES_hhdet_num!N70)</f>
        <v>650.1274669500857</v>
      </c>
      <c r="O71" s="165">
        <f>IF(RES_hhdet_emi!O71=0,0,RES_hhdet_emi!O71*1000000/RES_hhdet_num!O70)</f>
        <v>646.82254193748099</v>
      </c>
      <c r="P71" s="165">
        <f>IF(RES_hhdet_emi!P71=0,0,RES_hhdet_emi!P71*1000000/RES_hhdet_num!P70)</f>
        <v>643.29860451555294</v>
      </c>
      <c r="Q71" s="165">
        <f>IF(RES_hhdet_emi!Q71=0,0,RES_hhdet_emi!Q71*1000000/RES_hhdet_num!Q70)</f>
        <v>631.08727573279691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194.27593439000256</v>
      </c>
      <c r="C77" s="157">
        <f>IF(RES_hhdet_emi!C77=0,0,RES_hhdet_emi!C77*1000000/RES_hhdet_num!C$62)</f>
        <v>201.61870156020305</v>
      </c>
      <c r="D77" s="157">
        <f>IF(RES_hhdet_emi!D77=0,0,RES_hhdet_emi!D77*1000000/RES_hhdet_num!D$62)</f>
        <v>209.27992766753039</v>
      </c>
      <c r="E77" s="157">
        <f>IF(RES_hhdet_emi!E77=0,0,RES_hhdet_emi!E77*1000000/RES_hhdet_num!E$62)</f>
        <v>208.92119120926998</v>
      </c>
      <c r="F77" s="157">
        <f>IF(RES_hhdet_emi!F77=0,0,RES_hhdet_emi!F77*1000000/RES_hhdet_num!F$62)</f>
        <v>217.28359975001507</v>
      </c>
      <c r="G77" s="157">
        <f>IF(RES_hhdet_emi!G77=0,0,RES_hhdet_emi!G77*1000000/RES_hhdet_num!G$62)</f>
        <v>224.69246662226121</v>
      </c>
      <c r="H77" s="157">
        <f>IF(RES_hhdet_emi!H77=0,0,RES_hhdet_emi!H77*1000000/RES_hhdet_num!H$62)</f>
        <v>226.98342843708812</v>
      </c>
      <c r="I77" s="157">
        <f>IF(RES_hhdet_emi!I77=0,0,RES_hhdet_emi!I77*1000000/RES_hhdet_num!I$62)</f>
        <v>232.71600670538805</v>
      </c>
      <c r="J77" s="157">
        <f>IF(RES_hhdet_emi!J77=0,0,RES_hhdet_emi!J77*1000000/RES_hhdet_num!J$62)</f>
        <v>236.12326481600081</v>
      </c>
      <c r="K77" s="157">
        <f>IF(RES_hhdet_emi!K77=0,0,RES_hhdet_emi!K77*1000000/RES_hhdet_num!K$62)</f>
        <v>235.87924217971593</v>
      </c>
      <c r="L77" s="157">
        <f>IF(RES_hhdet_emi!L77=0,0,RES_hhdet_emi!L77*1000000/RES_hhdet_num!L$62)</f>
        <v>237.60343878524631</v>
      </c>
      <c r="M77" s="157">
        <f>IF(RES_hhdet_emi!M77=0,0,RES_hhdet_emi!M77*1000000/RES_hhdet_num!M$62)</f>
        <v>242.05051348780125</v>
      </c>
      <c r="N77" s="157">
        <f>IF(RES_hhdet_emi!N77=0,0,RES_hhdet_emi!N77*1000000/RES_hhdet_num!N$62)</f>
        <v>247.18903999024809</v>
      </c>
      <c r="O77" s="157">
        <f>IF(RES_hhdet_emi!O77=0,0,RES_hhdet_emi!O77*1000000/RES_hhdet_num!O$62)</f>
        <v>249.82521701596758</v>
      </c>
      <c r="P77" s="157">
        <f>IF(RES_hhdet_emi!P77=0,0,RES_hhdet_emi!P77*1000000/RES_hhdet_num!P$62)</f>
        <v>253.32817918132281</v>
      </c>
      <c r="Q77" s="157">
        <f>IF(RES_hhdet_emi!Q77=0,0,RES_hhdet_emi!Q77*1000000/RES_hhdet_num!Q$62)</f>
        <v>249.64401224216016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295.37845807633721</v>
      </c>
      <c r="C78" s="156">
        <f>IF(RES_hhdet_emi!C78=0,0,RES_hhdet_emi!C78*1000000/RES_hhdet_num!C78)</f>
        <v>294.03431820921907</v>
      </c>
      <c r="D78" s="156">
        <f>IF(RES_hhdet_emi!D78=0,0,RES_hhdet_emi!D78*1000000/RES_hhdet_num!D78)</f>
        <v>293.49155290370442</v>
      </c>
      <c r="E78" s="156">
        <f>IF(RES_hhdet_emi!E78=0,0,RES_hhdet_emi!E78*1000000/RES_hhdet_num!E78)</f>
        <v>292.34893559912064</v>
      </c>
      <c r="F78" s="156">
        <f>IF(RES_hhdet_emi!F78=0,0,RES_hhdet_emi!F78*1000000/RES_hhdet_num!F78)</f>
        <v>292.18996059266868</v>
      </c>
      <c r="G78" s="156">
        <f>IF(RES_hhdet_emi!G78=0,0,RES_hhdet_emi!G78*1000000/RES_hhdet_num!G78)</f>
        <v>291.37475972717488</v>
      </c>
      <c r="H78" s="156">
        <f>IF(RES_hhdet_emi!H78=0,0,RES_hhdet_emi!H78*1000000/RES_hhdet_num!H78)</f>
        <v>292.67329017928563</v>
      </c>
      <c r="I78" s="156">
        <f>IF(RES_hhdet_emi!I78=0,0,RES_hhdet_emi!I78*1000000/RES_hhdet_num!I78)</f>
        <v>291.67382818439546</v>
      </c>
      <c r="J78" s="156">
        <f>IF(RES_hhdet_emi!J78=0,0,RES_hhdet_emi!J78*1000000/RES_hhdet_num!J78)</f>
        <v>290.60859859707256</v>
      </c>
      <c r="K78" s="156">
        <f>IF(RES_hhdet_emi!K78=0,0,RES_hhdet_emi!K78*1000000/RES_hhdet_num!K78)</f>
        <v>288.80675047685077</v>
      </c>
      <c r="L78" s="156">
        <f>IF(RES_hhdet_emi!L78=0,0,RES_hhdet_emi!L78*1000000/RES_hhdet_num!L78)</f>
        <v>288.06612681218348</v>
      </c>
      <c r="M78" s="156">
        <f>IF(RES_hhdet_emi!M78=0,0,RES_hhdet_emi!M78*1000000/RES_hhdet_num!M78)</f>
        <v>286.36783455097884</v>
      </c>
      <c r="N78" s="156">
        <f>IF(RES_hhdet_emi!N78=0,0,RES_hhdet_emi!N78*1000000/RES_hhdet_num!N78)</f>
        <v>291.26839881918141</v>
      </c>
      <c r="O78" s="156">
        <f>IF(RES_hhdet_emi!O78=0,0,RES_hhdet_emi!O78*1000000/RES_hhdet_num!O78)</f>
        <v>288.90896681604062</v>
      </c>
      <c r="P78" s="156">
        <f>IF(RES_hhdet_emi!P78=0,0,RES_hhdet_emi!P78*1000000/RES_hhdet_num!P78)</f>
        <v>289.33626392831349</v>
      </c>
      <c r="Q78" s="156">
        <f>IF(RES_hhdet_emi!Q78=0,0,RES_hhdet_emi!Q78*1000000/RES_hhdet_num!Q78)</f>
        <v>284.04015338581678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3.7213799828048804</v>
      </c>
      <c r="C81" s="168">
        <f t="shared" ref="C81:Q81" si="12">SUM(C82,C85,C87,C100)</f>
        <v>6.1723921116265821</v>
      </c>
      <c r="D81" s="168">
        <f t="shared" si="12"/>
        <v>6.0488513496708807</v>
      </c>
      <c r="E81" s="168">
        <f t="shared" si="12"/>
        <v>7.1797155393669332</v>
      </c>
      <c r="F81" s="168">
        <f t="shared" si="12"/>
        <v>5.7752659401256992</v>
      </c>
      <c r="G81" s="168">
        <f t="shared" si="12"/>
        <v>6.91428542628217</v>
      </c>
      <c r="H81" s="168">
        <f t="shared" si="12"/>
        <v>3.2942305186983178</v>
      </c>
      <c r="I81" s="168">
        <f t="shared" si="12"/>
        <v>4.4393620669763276</v>
      </c>
      <c r="J81" s="168">
        <f t="shared" si="12"/>
        <v>6.4831866356195622</v>
      </c>
      <c r="K81" s="168">
        <f t="shared" si="12"/>
        <v>7.5494200642614855</v>
      </c>
      <c r="L81" s="168">
        <f t="shared" si="12"/>
        <v>5.2513740477850082</v>
      </c>
      <c r="M81" s="168">
        <f t="shared" si="12"/>
        <v>4.1818980385082698</v>
      </c>
      <c r="N81" s="168">
        <f t="shared" si="12"/>
        <v>3.1387352038838765</v>
      </c>
      <c r="O81" s="168">
        <f t="shared" si="12"/>
        <v>4.2702512109452497</v>
      </c>
      <c r="P81" s="168">
        <f t="shared" si="12"/>
        <v>4.2549916802722141</v>
      </c>
      <c r="Q81" s="168">
        <f t="shared" si="12"/>
        <v>5.3396812508462146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1.448102847381131</v>
      </c>
      <c r="C87" s="157">
        <f>IF(RES_hhdet_emi!C87=0,0,RES_hhdet_emi!C87*1000000/RES_hhdet_num!C$81)</f>
        <v>1.5567669999559448</v>
      </c>
      <c r="D87" s="157">
        <f>IF(RES_hhdet_emi!D87=0,0,RES_hhdet_emi!D87*1000000/RES_hhdet_num!D$81)</f>
        <v>1.5562425691099595</v>
      </c>
      <c r="E87" s="157">
        <f>IF(RES_hhdet_emi!E87=0,0,RES_hhdet_emi!E87*1000000/RES_hhdet_num!E$81)</f>
        <v>1.5795180740646255</v>
      </c>
      <c r="F87" s="157">
        <f>IF(RES_hhdet_emi!F87=0,0,RES_hhdet_emi!F87*1000000/RES_hhdet_num!F$81)</f>
        <v>1.5255696280722579</v>
      </c>
      <c r="G87" s="157">
        <f>IF(RES_hhdet_emi!G87=0,0,RES_hhdet_emi!G87*1000000/RES_hhdet_num!G$81)</f>
        <v>1.5251977489167552</v>
      </c>
      <c r="H87" s="157">
        <f>IF(RES_hhdet_emi!H87=0,0,RES_hhdet_emi!H87*1000000/RES_hhdet_num!H$81)</f>
        <v>1.4778512091950684</v>
      </c>
      <c r="I87" s="157">
        <f>IF(RES_hhdet_emi!I87=0,0,RES_hhdet_emi!I87*1000000/RES_hhdet_num!I$81)</f>
        <v>1.4809300579871971</v>
      </c>
      <c r="J87" s="157">
        <f>IF(RES_hhdet_emi!J87=0,0,RES_hhdet_emi!J87*1000000/RES_hhdet_num!J$81)</f>
        <v>1.4656169898918607</v>
      </c>
      <c r="K87" s="157">
        <f>IF(RES_hhdet_emi!K87=0,0,RES_hhdet_emi!K87*1000000/RES_hhdet_num!K$81)</f>
        <v>1.4942323918876168</v>
      </c>
      <c r="L87" s="157">
        <f>IF(RES_hhdet_emi!L87=0,0,RES_hhdet_emi!L87*1000000/RES_hhdet_num!L$81)</f>
        <v>1.42870981251444</v>
      </c>
      <c r="M87" s="157">
        <f>IF(RES_hhdet_emi!M87=0,0,RES_hhdet_emi!M87*1000000/RES_hhdet_num!M$81)</f>
        <v>1.1206362591233583</v>
      </c>
      <c r="N87" s="157">
        <f>IF(RES_hhdet_emi!N87=0,0,RES_hhdet_emi!N87*1000000/RES_hhdet_num!N$81)</f>
        <v>0.78646835404595961</v>
      </c>
      <c r="O87" s="157">
        <f>IF(RES_hhdet_emi!O87=0,0,RES_hhdet_emi!O87*1000000/RES_hhdet_num!O$81)</f>
        <v>0.63258566142623762</v>
      </c>
      <c r="P87" s="157">
        <f>IF(RES_hhdet_emi!P87=0,0,RES_hhdet_emi!P87*1000000/RES_hhdet_num!P$81)</f>
        <v>0.59237273056374196</v>
      </c>
      <c r="Q87" s="157">
        <f>IF(RES_hhdet_emi!Q87=0,0,RES_hhdet_emi!Q87*1000000/RES_hhdet_num!Q$81)</f>
        <v>0.45989669731336413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939.13305295905104</v>
      </c>
      <c r="C92" s="162">
        <f>IF(RES_hhdet_emi!C92=0,0,RES_hhdet_emi!C92*1000000/RES_hhdet_num!C92)</f>
        <v>925.57843994104076</v>
      </c>
      <c r="D92" s="162">
        <f>IF(RES_hhdet_emi!D92=0,0,RES_hhdet_emi!D92*1000000/RES_hhdet_num!D92)</f>
        <v>916.314011076376</v>
      </c>
      <c r="E92" s="162">
        <f>IF(RES_hhdet_emi!E92=0,0,RES_hhdet_emi!E92*1000000/RES_hhdet_num!E92)</f>
        <v>907.33062207433625</v>
      </c>
      <c r="F92" s="162">
        <f>IF(RES_hhdet_emi!F92=0,0,RES_hhdet_emi!F92*1000000/RES_hhdet_num!F92)</f>
        <v>898.02427753143684</v>
      </c>
      <c r="G92" s="162">
        <f>IF(RES_hhdet_emi!G92=0,0,RES_hhdet_emi!G92*1000000/RES_hhdet_num!G92)</f>
        <v>891.89200368859372</v>
      </c>
      <c r="H92" s="162">
        <f>IF(RES_hhdet_emi!H92=0,0,RES_hhdet_emi!H92*1000000/RES_hhdet_num!H92)</f>
        <v>883.83460415971365</v>
      </c>
      <c r="I92" s="162">
        <f>IF(RES_hhdet_emi!I92=0,0,RES_hhdet_emi!I92*1000000/RES_hhdet_num!I92)</f>
        <v>877.85404018399038</v>
      </c>
      <c r="J92" s="162">
        <f>IF(RES_hhdet_emi!J92=0,0,RES_hhdet_emi!J92*1000000/RES_hhdet_num!J92)</f>
        <v>871.28816338445222</v>
      </c>
      <c r="K92" s="162">
        <f>IF(RES_hhdet_emi!K92=0,0,RES_hhdet_emi!K92*1000000/RES_hhdet_num!K92)</f>
        <v>861.86566396638511</v>
      </c>
      <c r="L92" s="162">
        <f>IF(RES_hhdet_emi!L92=0,0,RES_hhdet_emi!L92*1000000/RES_hhdet_num!L92)</f>
        <v>850.04901669346725</v>
      </c>
      <c r="M92" s="162">
        <f>IF(RES_hhdet_emi!M92=0,0,RES_hhdet_emi!M92*1000000/RES_hhdet_num!M92)</f>
        <v>859.04143131566434</v>
      </c>
      <c r="N92" s="162">
        <f>IF(RES_hhdet_emi!N92=0,0,RES_hhdet_emi!N92*1000000/RES_hhdet_num!N92)</f>
        <v>862.09315665453846</v>
      </c>
      <c r="O92" s="162">
        <f>IF(RES_hhdet_emi!O92=0,0,RES_hhdet_emi!O92*1000000/RES_hhdet_num!O92)</f>
        <v>864.2414319610034</v>
      </c>
      <c r="P92" s="162">
        <f>IF(RES_hhdet_emi!P92=0,0,RES_hhdet_emi!P92*1000000/RES_hhdet_num!P92)</f>
        <v>861.7843690483387</v>
      </c>
      <c r="Q92" s="162">
        <f>IF(RES_hhdet_emi!Q92=0,0,RES_hhdet_emi!Q92*1000000/RES_hhdet_num!Q92)</f>
        <v>846.56107570724828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845.21974766315429</v>
      </c>
      <c r="C93" s="160">
        <f>IF(RES_hhdet_emi!C93=0,0,RES_hhdet_emi!C93*1000000/RES_hhdet_num!C93)</f>
        <v>833.0205959469447</v>
      </c>
      <c r="D93" s="160">
        <f>IF(RES_hhdet_emi!D93=0,0,RES_hhdet_emi!D93*1000000/RES_hhdet_num!D93)</f>
        <v>824.68260996875506</v>
      </c>
      <c r="E93" s="160">
        <f>IF(RES_hhdet_emi!E93=0,0,RES_hhdet_emi!E93*1000000/RES_hhdet_num!E93)</f>
        <v>816.59755986690141</v>
      </c>
      <c r="F93" s="160">
        <f>IF(RES_hhdet_emi!F93=0,0,RES_hhdet_emi!F93*1000000/RES_hhdet_num!F93)</f>
        <v>808.22184977825918</v>
      </c>
      <c r="G93" s="160">
        <f>IF(RES_hhdet_emi!G93=0,0,RES_hhdet_emi!G93*1000000/RES_hhdet_num!G93)</f>
        <v>802.70280331975675</v>
      </c>
      <c r="H93" s="160">
        <f>IF(RES_hhdet_emi!H93=0,0,RES_hhdet_emi!H93*1000000/RES_hhdet_num!H93)</f>
        <v>795.45114374373895</v>
      </c>
      <c r="I93" s="160">
        <f>IF(RES_hhdet_emi!I93=0,0,RES_hhdet_emi!I93*1000000/RES_hhdet_num!I93)</f>
        <v>790.94649020575832</v>
      </c>
      <c r="J93" s="160">
        <f>IF(RES_hhdet_emi!J93=0,0,RES_hhdet_emi!J93*1000000/RES_hhdet_num!J93)</f>
        <v>784.15934704600943</v>
      </c>
      <c r="K93" s="160">
        <f>IF(RES_hhdet_emi!K93=0,0,RES_hhdet_emi!K93*1000000/RES_hhdet_num!K93)</f>
        <v>775.67909756975598</v>
      </c>
      <c r="L93" s="160">
        <f>IF(RES_hhdet_emi!L93=0,0,RES_hhdet_emi!L93*1000000/RES_hhdet_num!L93)</f>
        <v>765.04411502410949</v>
      </c>
      <c r="M93" s="160">
        <f>IF(RES_hhdet_emi!M93=0,0,RES_hhdet_emi!M93*1000000/RES_hhdet_num!M93)</f>
        <v>773.13728818408413</v>
      </c>
      <c r="N93" s="160">
        <f>IF(RES_hhdet_emi!N93=0,0,RES_hhdet_emi!N93*1000000/RES_hhdet_num!N93)</f>
        <v>775.8838409890767</v>
      </c>
      <c r="O93" s="160">
        <f>IF(RES_hhdet_emi!O93=0,0,RES_hhdet_emi!O93*1000000/RES_hhdet_num!O93)</f>
        <v>777.81728876489206</v>
      </c>
      <c r="P93" s="160">
        <f>IF(RES_hhdet_emi!P93=0,0,RES_hhdet_emi!P93*1000000/RES_hhdet_num!P93)</f>
        <v>775.60593214349581</v>
      </c>
      <c r="Q93" s="160">
        <f>IF(RES_hhdet_emi!Q93=0,0,RES_hhdet_emi!Q93*1000000/RES_hhdet_num!Q93)</f>
        <v>761.90496813651487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845.21974766315429</v>
      </c>
      <c r="C94" s="156">
        <f>IF(RES_hhdet_emi!C94=0,0,RES_hhdet_emi!C94*1000000/RES_hhdet_num!C93)</f>
        <v>833.0205959469447</v>
      </c>
      <c r="D94" s="156">
        <f>IF(RES_hhdet_emi!D94=0,0,RES_hhdet_emi!D94*1000000/RES_hhdet_num!D93)</f>
        <v>824.68260996875506</v>
      </c>
      <c r="E94" s="156">
        <f>IF(RES_hhdet_emi!E94=0,0,RES_hhdet_emi!E94*1000000/RES_hhdet_num!E93)</f>
        <v>816.59755986690141</v>
      </c>
      <c r="F94" s="156">
        <f>IF(RES_hhdet_emi!F94=0,0,RES_hhdet_emi!F94*1000000/RES_hhdet_num!F93)</f>
        <v>808.22184977825918</v>
      </c>
      <c r="G94" s="156">
        <f>IF(RES_hhdet_emi!G94=0,0,RES_hhdet_emi!G94*1000000/RES_hhdet_num!G93)</f>
        <v>802.70280331975675</v>
      </c>
      <c r="H94" s="156">
        <f>IF(RES_hhdet_emi!H94=0,0,RES_hhdet_emi!H94*1000000/RES_hhdet_num!H93)</f>
        <v>795.45114374373895</v>
      </c>
      <c r="I94" s="156">
        <f>IF(RES_hhdet_emi!I94=0,0,RES_hhdet_emi!I94*1000000/RES_hhdet_num!I93)</f>
        <v>790.94649020575832</v>
      </c>
      <c r="J94" s="156">
        <f>IF(RES_hhdet_emi!J94=0,0,RES_hhdet_emi!J94*1000000/RES_hhdet_num!J93)</f>
        <v>784.15934704600943</v>
      </c>
      <c r="K94" s="156">
        <f>IF(RES_hhdet_emi!K94=0,0,RES_hhdet_emi!K94*1000000/RES_hhdet_num!K93)</f>
        <v>775.67909756975598</v>
      </c>
      <c r="L94" s="156">
        <f>IF(RES_hhdet_emi!L94=0,0,RES_hhdet_emi!L94*1000000/RES_hhdet_num!L93)</f>
        <v>765.04411502410949</v>
      </c>
      <c r="M94" s="156">
        <f>IF(RES_hhdet_emi!M94=0,0,RES_hhdet_emi!M94*1000000/RES_hhdet_num!M93)</f>
        <v>773.13728818408413</v>
      </c>
      <c r="N94" s="156">
        <f>IF(RES_hhdet_emi!N94=0,0,RES_hhdet_emi!N94*1000000/RES_hhdet_num!N93)</f>
        <v>775.8838409890767</v>
      </c>
      <c r="O94" s="156">
        <f>IF(RES_hhdet_emi!O94=0,0,RES_hhdet_emi!O94*1000000/RES_hhdet_num!O93)</f>
        <v>777.81728876489206</v>
      </c>
      <c r="P94" s="156">
        <f>IF(RES_hhdet_emi!P94=0,0,RES_hhdet_emi!P94*1000000/RES_hhdet_num!P93)</f>
        <v>775.60593214349581</v>
      </c>
      <c r="Q94" s="156">
        <f>IF(RES_hhdet_emi!Q94=0,0,RES_hhdet_emi!Q94*1000000/RES_hhdet_num!Q93)</f>
        <v>761.90496813651487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2.2732771354237493</v>
      </c>
      <c r="C100" s="157">
        <f>IF(RES_hhdet_emi!C100=0,0,RES_hhdet_emi!C100*1000000/RES_hhdet_num!C$81)</f>
        <v>4.6156251116706368</v>
      </c>
      <c r="D100" s="157">
        <f>IF(RES_hhdet_emi!D100=0,0,RES_hhdet_emi!D100*1000000/RES_hhdet_num!D$81)</f>
        <v>4.4926087805609214</v>
      </c>
      <c r="E100" s="157">
        <f>IF(RES_hhdet_emi!E100=0,0,RES_hhdet_emi!E100*1000000/RES_hhdet_num!E$81)</f>
        <v>5.6001974653023074</v>
      </c>
      <c r="F100" s="157">
        <f>IF(RES_hhdet_emi!F100=0,0,RES_hhdet_emi!F100*1000000/RES_hhdet_num!F$81)</f>
        <v>4.249696312053441</v>
      </c>
      <c r="G100" s="157">
        <f>IF(RES_hhdet_emi!G100=0,0,RES_hhdet_emi!G100*1000000/RES_hhdet_num!G$81)</f>
        <v>5.3890876773654144</v>
      </c>
      <c r="H100" s="157">
        <f>IF(RES_hhdet_emi!H100=0,0,RES_hhdet_emi!H100*1000000/RES_hhdet_num!H$81)</f>
        <v>1.8163793095032497</v>
      </c>
      <c r="I100" s="157">
        <f>IF(RES_hhdet_emi!I100=0,0,RES_hhdet_emi!I100*1000000/RES_hhdet_num!I$81)</f>
        <v>2.9584320089891305</v>
      </c>
      <c r="J100" s="157">
        <f>IF(RES_hhdet_emi!J100=0,0,RES_hhdet_emi!J100*1000000/RES_hhdet_num!J$81)</f>
        <v>5.0175696457277015</v>
      </c>
      <c r="K100" s="157">
        <f>IF(RES_hhdet_emi!K100=0,0,RES_hhdet_emi!K100*1000000/RES_hhdet_num!K$81)</f>
        <v>6.0551876723738687</v>
      </c>
      <c r="L100" s="157">
        <f>IF(RES_hhdet_emi!L100=0,0,RES_hhdet_emi!L100*1000000/RES_hhdet_num!L$81)</f>
        <v>3.822664235270568</v>
      </c>
      <c r="M100" s="157">
        <f>IF(RES_hhdet_emi!M100=0,0,RES_hhdet_emi!M100*1000000/RES_hhdet_num!M$81)</f>
        <v>3.0612617793849113</v>
      </c>
      <c r="N100" s="157">
        <f>IF(RES_hhdet_emi!N100=0,0,RES_hhdet_emi!N100*1000000/RES_hhdet_num!N$81)</f>
        <v>2.3522668498379171</v>
      </c>
      <c r="O100" s="157">
        <f>IF(RES_hhdet_emi!O100=0,0,RES_hhdet_emi!O100*1000000/RES_hhdet_num!O$81)</f>
        <v>3.6376655495190122</v>
      </c>
      <c r="P100" s="157">
        <f>IF(RES_hhdet_emi!P100=0,0,RES_hhdet_emi!P100*1000000/RES_hhdet_num!P$81)</f>
        <v>3.6626189497084725</v>
      </c>
      <c r="Q100" s="157">
        <f>IF(RES_hhdet_emi!Q100=0,0,RES_hhdet_emi!Q100*1000000/RES_hhdet_num!Q$81)</f>
        <v>4.8797845535328506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357.78126865038865</v>
      </c>
      <c r="C102" s="156">
        <f>IF(RES_hhdet_emi!C102=0,0,RES_hhdet_emi!C102*1000000/RES_hhdet_num!C102)</f>
        <v>357.48437394778978</v>
      </c>
      <c r="D102" s="156">
        <f>IF(RES_hhdet_emi!D102=0,0,RES_hhdet_emi!D102*1000000/RES_hhdet_num!D102)</f>
        <v>353.17381488900207</v>
      </c>
      <c r="E102" s="156">
        <f>IF(RES_hhdet_emi!E102=0,0,RES_hhdet_emi!E102*1000000/RES_hhdet_num!E102)</f>
        <v>402.20331610161526</v>
      </c>
      <c r="F102" s="156">
        <f>IF(RES_hhdet_emi!F102=0,0,RES_hhdet_emi!F102*1000000/RES_hhdet_num!F102)</f>
        <v>306.65831072943303</v>
      </c>
      <c r="G102" s="156">
        <f>IF(RES_hhdet_emi!G102=0,0,RES_hhdet_emi!G102*1000000/RES_hhdet_num!G102)</f>
        <v>352.65380725965628</v>
      </c>
      <c r="H102" s="156">
        <f>IF(RES_hhdet_emi!H102=0,0,RES_hhdet_emi!H102*1000000/RES_hhdet_num!H102)</f>
        <v>353.97039907526039</v>
      </c>
      <c r="I102" s="156">
        <f>IF(RES_hhdet_emi!I102=0,0,RES_hhdet_emi!I102*1000000/RES_hhdet_num!I102)</f>
        <v>352.97066895512205</v>
      </c>
      <c r="J102" s="156">
        <f>IF(RES_hhdet_emi!J102=0,0,RES_hhdet_emi!J102*1000000/RES_hhdet_num!J102)</f>
        <v>351.4944172108971</v>
      </c>
      <c r="K102" s="156">
        <f>IF(RES_hhdet_emi!K102=0,0,RES_hhdet_emi!K102*1000000/RES_hhdet_num!K102)</f>
        <v>349.56326481247839</v>
      </c>
      <c r="L102" s="156">
        <f>IF(RES_hhdet_emi!L102=0,0,RES_hhdet_emi!L102*1000000/RES_hhdet_num!L102)</f>
        <v>348.81046093109222</v>
      </c>
      <c r="M102" s="156">
        <f>IF(RES_hhdet_emi!M102=0,0,RES_hhdet_emi!M102*1000000/RES_hhdet_num!M102)</f>
        <v>344.30764527525503</v>
      </c>
      <c r="N102" s="156">
        <f>IF(RES_hhdet_emi!N102=0,0,RES_hhdet_emi!N102*1000000/RES_hhdet_num!N102)</f>
        <v>342.25418814250008</v>
      </c>
      <c r="O102" s="156">
        <f>IF(RES_hhdet_emi!O102=0,0,RES_hhdet_emi!O102*1000000/RES_hhdet_num!O102)</f>
        <v>340.71322704966747</v>
      </c>
      <c r="P102" s="156">
        <f>IF(RES_hhdet_emi!P102=0,0,RES_hhdet_emi!P102*1000000/RES_hhdet_num!P102)</f>
        <v>340.66086379770479</v>
      </c>
      <c r="Q102" s="156">
        <f>IF(RES_hhdet_emi!Q102=0,0,RES_hhdet_emi!Q102*1000000/RES_hhdet_num!Q102)</f>
        <v>334.18443386018339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2.2738615893104952</v>
      </c>
      <c r="C124" s="168">
        <f t="shared" ref="C124:Q124" si="18">SUM(C125,C128,C130,C139)</f>
        <v>4.6192223127775209</v>
      </c>
      <c r="D124" s="168">
        <f t="shared" si="18"/>
        <v>4.4947973364845275</v>
      </c>
      <c r="E124" s="168">
        <f t="shared" si="18"/>
        <v>5.5976014023461698</v>
      </c>
      <c r="F124" s="168">
        <f t="shared" si="18"/>
        <v>4.2516964724652695</v>
      </c>
      <c r="G124" s="168">
        <f t="shared" si="18"/>
        <v>5.3946572108506334</v>
      </c>
      <c r="H124" s="168">
        <f t="shared" si="18"/>
        <v>1.8181195680108844</v>
      </c>
      <c r="I124" s="168">
        <f t="shared" si="18"/>
        <v>2.9600815143415788</v>
      </c>
      <c r="J124" s="168">
        <f t="shared" si="18"/>
        <v>5.0231279066386874</v>
      </c>
      <c r="K124" s="168">
        <f t="shared" si="18"/>
        <v>6.060709332319937</v>
      </c>
      <c r="L124" s="168">
        <f t="shared" si="18"/>
        <v>3.8237097041818457</v>
      </c>
      <c r="M124" s="168">
        <f t="shared" si="18"/>
        <v>3.0609068307431007</v>
      </c>
      <c r="N124" s="168">
        <f t="shared" si="18"/>
        <v>2.3524572981576646</v>
      </c>
      <c r="O124" s="168">
        <f t="shared" si="18"/>
        <v>3.6366136679821648</v>
      </c>
      <c r="P124" s="168">
        <f t="shared" si="18"/>
        <v>3.6613275758744095</v>
      </c>
      <c r="Q124" s="168">
        <f t="shared" si="18"/>
        <v>4.8768328601164717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2.2738615893104952</v>
      </c>
      <c r="C139" s="157">
        <f>IF(RES_hhdet_emi!C139=0,0,RES_hhdet_emi!C139*1000000/RES_hhdet_num!C$124)</f>
        <v>4.6192223127775209</v>
      </c>
      <c r="D139" s="157">
        <f>IF(RES_hhdet_emi!D139=0,0,RES_hhdet_emi!D139*1000000/RES_hhdet_num!D$124)</f>
        <v>4.4947973364845275</v>
      </c>
      <c r="E139" s="157">
        <f>IF(RES_hhdet_emi!E139=0,0,RES_hhdet_emi!E139*1000000/RES_hhdet_num!E$124)</f>
        <v>5.5976014023461698</v>
      </c>
      <c r="F139" s="157">
        <f>IF(RES_hhdet_emi!F139=0,0,RES_hhdet_emi!F139*1000000/RES_hhdet_num!F$124)</f>
        <v>4.2516964724652695</v>
      </c>
      <c r="G139" s="157">
        <f>IF(RES_hhdet_emi!G139=0,0,RES_hhdet_emi!G139*1000000/RES_hhdet_num!G$124)</f>
        <v>5.3946572108506334</v>
      </c>
      <c r="H139" s="157">
        <f>IF(RES_hhdet_emi!H139=0,0,RES_hhdet_emi!H139*1000000/RES_hhdet_num!H$124)</f>
        <v>1.8181195680108844</v>
      </c>
      <c r="I139" s="157">
        <f>IF(RES_hhdet_emi!I139=0,0,RES_hhdet_emi!I139*1000000/RES_hhdet_num!I$124)</f>
        <v>2.9600815143415788</v>
      </c>
      <c r="J139" s="157">
        <f>IF(RES_hhdet_emi!J139=0,0,RES_hhdet_emi!J139*1000000/RES_hhdet_num!J$124)</f>
        <v>5.0231279066386874</v>
      </c>
      <c r="K139" s="157">
        <f>IF(RES_hhdet_emi!K139=0,0,RES_hhdet_emi!K139*1000000/RES_hhdet_num!K$124)</f>
        <v>6.060709332319937</v>
      </c>
      <c r="L139" s="157">
        <f>IF(RES_hhdet_emi!L139=0,0,RES_hhdet_emi!L139*1000000/RES_hhdet_num!L$124)</f>
        <v>3.8237097041818457</v>
      </c>
      <c r="M139" s="157">
        <f>IF(RES_hhdet_emi!M139=0,0,RES_hhdet_emi!M139*1000000/RES_hhdet_num!M$124)</f>
        <v>3.0609068307431007</v>
      </c>
      <c r="N139" s="157">
        <f>IF(RES_hhdet_emi!N139=0,0,RES_hhdet_emi!N139*1000000/RES_hhdet_num!N$124)</f>
        <v>2.3524572981576646</v>
      </c>
      <c r="O139" s="157">
        <f>IF(RES_hhdet_emi!O139=0,0,RES_hhdet_emi!O139*1000000/RES_hhdet_num!O$124)</f>
        <v>3.6366136679821648</v>
      </c>
      <c r="P139" s="157">
        <f>IF(RES_hhdet_emi!P139=0,0,RES_hhdet_emi!P139*1000000/RES_hhdet_num!P$124)</f>
        <v>3.6613275758744095</v>
      </c>
      <c r="Q139" s="157">
        <f>IF(RES_hhdet_emi!Q139=0,0,RES_hhdet_emi!Q139*1000000/RES_hhdet_num!Q$124)</f>
        <v>4.8768328601164717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357.78126865038854</v>
      </c>
      <c r="C140" s="156">
        <f>IF(RES_hhdet_emi!C140=0,0,RES_hhdet_emi!C140*1000000/RES_hhdet_num!C140)</f>
        <v>357.77239875505074</v>
      </c>
      <c r="D140" s="156">
        <f>IF(RES_hhdet_emi!D140=0,0,RES_hhdet_emi!D140*1000000/RES_hhdet_num!D140)</f>
        <v>353.31115146829535</v>
      </c>
      <c r="E140" s="156">
        <f>IF(RES_hhdet_emi!E140=0,0,RES_hhdet_emi!E140*1000000/RES_hhdet_num!E140)</f>
        <v>401.98136543427813</v>
      </c>
      <c r="F140" s="156">
        <f>IF(RES_hhdet_emi!F140=0,0,RES_hhdet_emi!F140*1000000/RES_hhdet_num!F140)</f>
        <v>306.78976234168749</v>
      </c>
      <c r="G140" s="156">
        <f>IF(RES_hhdet_emi!G140=0,0,RES_hhdet_emi!G140*1000000/RES_hhdet_num!G140)</f>
        <v>353.01513962728183</v>
      </c>
      <c r="H140" s="156">
        <f>IF(RES_hhdet_emi!H140=0,0,RES_hhdet_emi!H140*1000000/RES_hhdet_num!H140)</f>
        <v>354.38118127230121</v>
      </c>
      <c r="I140" s="156">
        <f>IF(RES_hhdet_emi!I140=0,0,RES_hhdet_emi!I140*1000000/RES_hhdet_num!I140)</f>
        <v>353.19404561303327</v>
      </c>
      <c r="J140" s="156">
        <f>IF(RES_hhdet_emi!J140=0,0,RES_hhdet_emi!J140*1000000/RES_hhdet_num!J140)</f>
        <v>351.91026339032851</v>
      </c>
      <c r="K140" s="156">
        <f>IF(RES_hhdet_emi!K140=0,0,RES_hhdet_emi!K140*1000000/RES_hhdet_num!K140)</f>
        <v>349.86961101715161</v>
      </c>
      <c r="L140" s="156">
        <f>IF(RES_hhdet_emi!L140=0,0,RES_hhdet_emi!L140*1000000/RES_hhdet_num!L140)</f>
        <v>348.92666428806524</v>
      </c>
      <c r="M140" s="156">
        <f>IF(RES_hhdet_emi!M140=0,0,RES_hhdet_emi!M140*1000000/RES_hhdet_num!M140)</f>
        <v>344.29757413151339</v>
      </c>
      <c r="N140" s="156">
        <f>IF(RES_hhdet_emi!N140=0,0,RES_hhdet_emi!N140*1000000/RES_hhdet_num!N140)</f>
        <v>342.25299164654592</v>
      </c>
      <c r="O140" s="156">
        <f>IF(RES_hhdet_emi!O140=0,0,RES_hhdet_emi!O140*1000000/RES_hhdet_num!O140)</f>
        <v>340.59981201960449</v>
      </c>
      <c r="P140" s="156">
        <f>IF(RES_hhdet_emi!P140=0,0,RES_hhdet_emi!P140*1000000/RES_hhdet_num!P140)</f>
        <v>340.55060334168832</v>
      </c>
      <c r="Q140" s="156">
        <f>IF(RES_hhdet_emi!Q140=0,0,RES_hhdet_emi!Q140*1000000/RES_hhdet_num!Q140)</f>
        <v>333.9994646289968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7.7935507531335357</v>
      </c>
      <c r="C143" s="168">
        <f t="shared" ref="C143:Q143" si="21">SUM(C144,C146,C148,C157)</f>
        <v>10.038417744921203</v>
      </c>
      <c r="D143" s="168">
        <f t="shared" si="21"/>
        <v>9.3913910276859092</v>
      </c>
      <c r="E143" s="168">
        <f t="shared" si="21"/>
        <v>10.095486313279881</v>
      </c>
      <c r="F143" s="168">
        <f t="shared" si="21"/>
        <v>8.433043872333311</v>
      </c>
      <c r="G143" s="168">
        <f t="shared" si="21"/>
        <v>9.2158587881488572</v>
      </c>
      <c r="H143" s="168">
        <f t="shared" si="21"/>
        <v>5.4152500163744008</v>
      </c>
      <c r="I143" s="168">
        <f t="shared" si="21"/>
        <v>6.3999768254538241</v>
      </c>
      <c r="J143" s="168">
        <f t="shared" si="21"/>
        <v>8.6953793787011833</v>
      </c>
      <c r="K143" s="168">
        <f t="shared" si="21"/>
        <v>9.6624972672610205</v>
      </c>
      <c r="L143" s="168">
        <f t="shared" si="21"/>
        <v>7.1310331966776781</v>
      </c>
      <c r="M143" s="168">
        <f t="shared" si="21"/>
        <v>5.4672137465879214</v>
      </c>
      <c r="N143" s="168">
        <f t="shared" si="21"/>
        <v>3.9005279342827119</v>
      </c>
      <c r="O143" s="168">
        <f t="shared" si="21"/>
        <v>4.7715575778793529</v>
      </c>
      <c r="P143" s="168">
        <f t="shared" si="21"/>
        <v>4.657664917308197</v>
      </c>
      <c r="Q143" s="168">
        <f t="shared" si="21"/>
        <v>5.5788349305877087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5.520570335093276</v>
      </c>
      <c r="C148" s="157">
        <f>IF(RES_hhdet_emi!C148=0,0,RES_hhdet_emi!C148*1000000/RES_hhdet_num!C$143)</f>
        <v>5.4338662682682735</v>
      </c>
      <c r="D148" s="157">
        <f>IF(RES_hhdet_emi!D148=0,0,RES_hhdet_emi!D148*1000000/RES_hhdet_num!D$143)</f>
        <v>4.9185034503405225</v>
      </c>
      <c r="E148" s="157">
        <f>IF(RES_hhdet_emi!E148=0,0,RES_hhdet_emi!E148*1000000/RES_hhdet_num!E$143)</f>
        <v>4.5271293860856527</v>
      </c>
      <c r="F148" s="157">
        <f>IF(RES_hhdet_emi!F148=0,0,RES_hhdet_emi!F148*1000000/RES_hhdet_num!F$143)</f>
        <v>4.2055684303016738</v>
      </c>
      <c r="G148" s="157">
        <f>IF(RES_hhdet_emi!G148=0,0,RES_hhdet_emi!G148*1000000/RES_hhdet_num!G$143)</f>
        <v>3.8553409316708009</v>
      </c>
      <c r="H148" s="157">
        <f>IF(RES_hhdet_emi!H148=0,0,RES_hhdet_emi!H148*1000000/RES_hhdet_num!H$143)</f>
        <v>3.6022505486764733</v>
      </c>
      <c r="I148" s="157">
        <f>IF(RES_hhdet_emi!I148=0,0,RES_hhdet_emi!I148*1000000/RES_hhdet_num!I$143)</f>
        <v>3.4456554379866104</v>
      </c>
      <c r="J148" s="157">
        <f>IF(RES_hhdet_emi!J148=0,0,RES_hhdet_emi!J148*1000000/RES_hhdet_num!J$143)</f>
        <v>3.6788862102601581</v>
      </c>
      <c r="K148" s="157">
        <f>IF(RES_hhdet_emi!K148=0,0,RES_hhdet_emi!K148*1000000/RES_hhdet_num!K$143)</f>
        <v>3.6106083643075806</v>
      </c>
      <c r="L148" s="157">
        <f>IF(RES_hhdet_emi!L148=0,0,RES_hhdet_emi!L148*1000000/RES_hhdet_num!L$143)</f>
        <v>3.3081834811209609</v>
      </c>
      <c r="M148" s="157">
        <f>IF(RES_hhdet_emi!M148=0,0,RES_hhdet_emi!M148*1000000/RES_hhdet_num!M$143)</f>
        <v>2.4061152708880305</v>
      </c>
      <c r="N148" s="157">
        <f>IF(RES_hhdet_emi!N148=0,0,RES_hhdet_emi!N148*1000000/RES_hhdet_num!N$143)</f>
        <v>1.5476349899374575</v>
      </c>
      <c r="O148" s="157">
        <f>IF(RES_hhdet_emi!O148=0,0,RES_hhdet_emi!O148*1000000/RES_hhdet_num!O$143)</f>
        <v>1.1377229962793591</v>
      </c>
      <c r="P148" s="157">
        <f>IF(RES_hhdet_emi!P148=0,0,RES_hhdet_emi!P148*1000000/RES_hhdet_num!P$143)</f>
        <v>1.0025974185333915</v>
      </c>
      <c r="Q148" s="157">
        <f>IF(RES_hhdet_emi!Q148=0,0,RES_hhdet_emi!Q148*1000000/RES_hhdet_num!Q$143)</f>
        <v>0.71231191404344141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939.13305295905104</v>
      </c>
      <c r="C149" s="132">
        <f>IF(RES_hhdet_emi!C149=0,0,RES_hhdet_emi!C149*1000000/RES_hhdet_num!C149)</f>
        <v>925.57843994103928</v>
      </c>
      <c r="D149" s="132">
        <f>IF(RES_hhdet_emi!D149=0,0,RES_hhdet_emi!D149*1000000/RES_hhdet_num!D149)</f>
        <v>916.3140110763768</v>
      </c>
      <c r="E149" s="132">
        <f>IF(RES_hhdet_emi!E149=0,0,RES_hhdet_emi!E149*1000000/RES_hhdet_num!E149)</f>
        <v>907.33062207433636</v>
      </c>
      <c r="F149" s="132">
        <f>IF(RES_hhdet_emi!F149=0,0,RES_hhdet_emi!F149*1000000/RES_hhdet_num!F149)</f>
        <v>898.02427753143695</v>
      </c>
      <c r="G149" s="132">
        <f>IF(RES_hhdet_emi!G149=0,0,RES_hhdet_emi!G149*1000000/RES_hhdet_num!G149)</f>
        <v>891.8920036885728</v>
      </c>
      <c r="H149" s="132">
        <f>IF(RES_hhdet_emi!H149=0,0,RES_hhdet_emi!H149*1000000/RES_hhdet_num!H149)</f>
        <v>883.83460415971331</v>
      </c>
      <c r="I149" s="132">
        <f>IF(RES_hhdet_emi!I149=0,0,RES_hhdet_emi!I149*1000000/RES_hhdet_num!I149)</f>
        <v>877.85404018398901</v>
      </c>
      <c r="J149" s="132">
        <f>IF(RES_hhdet_emi!J149=0,0,RES_hhdet_emi!J149*1000000/RES_hhdet_num!J149)</f>
        <v>871.28816338445199</v>
      </c>
      <c r="K149" s="132">
        <f>IF(RES_hhdet_emi!K149=0,0,RES_hhdet_emi!K149*1000000/RES_hhdet_num!K149)</f>
        <v>861.86566396638534</v>
      </c>
      <c r="L149" s="132">
        <f>IF(RES_hhdet_emi!L149=0,0,RES_hhdet_emi!L149*1000000/RES_hhdet_num!L149)</f>
        <v>850.04901669346782</v>
      </c>
      <c r="M149" s="132">
        <f>IF(RES_hhdet_emi!M149=0,0,RES_hhdet_emi!M149*1000000/RES_hhdet_num!M149)</f>
        <v>859.04143131566434</v>
      </c>
      <c r="N149" s="132">
        <f>IF(RES_hhdet_emi!N149=0,0,RES_hhdet_emi!N149*1000000/RES_hhdet_num!N149)</f>
        <v>862.09315665453835</v>
      </c>
      <c r="O149" s="132">
        <f>IF(RES_hhdet_emi!O149=0,0,RES_hhdet_emi!O149*1000000/RES_hhdet_num!O149)</f>
        <v>864.24143196100351</v>
      </c>
      <c r="P149" s="132">
        <f>IF(RES_hhdet_emi!P149=0,0,RES_hhdet_emi!P149*1000000/RES_hhdet_num!P149)</f>
        <v>861.78436904833893</v>
      </c>
      <c r="Q149" s="132">
        <f>IF(RES_hhdet_emi!Q149=0,0,RES_hhdet_emi!Q149*1000000/RES_hhdet_num!Q149)</f>
        <v>846.56107570724794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845.21974766315429</v>
      </c>
      <c r="C150" s="132">
        <f>IF(RES_hhdet_emi!C150=0,0,RES_hhdet_emi!C150*1000000/RES_hhdet_num!C150)</f>
        <v>833.02059594694231</v>
      </c>
      <c r="D150" s="132">
        <f>IF(RES_hhdet_emi!D150=0,0,RES_hhdet_emi!D150*1000000/RES_hhdet_num!D150)</f>
        <v>824.6826099687562</v>
      </c>
      <c r="E150" s="132">
        <f>IF(RES_hhdet_emi!E150=0,0,RES_hhdet_emi!E150*1000000/RES_hhdet_num!E150)</f>
        <v>816.59755986690197</v>
      </c>
      <c r="F150" s="132">
        <f>IF(RES_hhdet_emi!F150=0,0,RES_hhdet_emi!F150*1000000/RES_hhdet_num!F150)</f>
        <v>808.22184977825907</v>
      </c>
      <c r="G150" s="132">
        <f>IF(RES_hhdet_emi!G150=0,0,RES_hhdet_emi!G150*1000000/RES_hhdet_num!G150)</f>
        <v>802.70280331967683</v>
      </c>
      <c r="H150" s="132">
        <f>IF(RES_hhdet_emi!H150=0,0,RES_hhdet_emi!H150*1000000/RES_hhdet_num!H150)</f>
        <v>795.45114374373543</v>
      </c>
      <c r="I150" s="132">
        <f>IF(RES_hhdet_emi!I150=0,0,RES_hhdet_emi!I150*1000000/RES_hhdet_num!I150)</f>
        <v>790.94649020575764</v>
      </c>
      <c r="J150" s="132">
        <f>IF(RES_hhdet_emi!J150=0,0,RES_hhdet_emi!J150*1000000/RES_hhdet_num!J150)</f>
        <v>784.15934704601068</v>
      </c>
      <c r="K150" s="132">
        <f>IF(RES_hhdet_emi!K150=0,0,RES_hhdet_emi!K150*1000000/RES_hhdet_num!K150)</f>
        <v>775.67909756975598</v>
      </c>
      <c r="L150" s="132">
        <f>IF(RES_hhdet_emi!L150=0,0,RES_hhdet_emi!L150*1000000/RES_hhdet_num!L150)</f>
        <v>765.04411502411028</v>
      </c>
      <c r="M150" s="132">
        <f>IF(RES_hhdet_emi!M150=0,0,RES_hhdet_emi!M150*1000000/RES_hhdet_num!M150)</f>
        <v>773.13728818408413</v>
      </c>
      <c r="N150" s="132">
        <f>IF(RES_hhdet_emi!N150=0,0,RES_hhdet_emi!N150*1000000/RES_hhdet_num!N150)</f>
        <v>775.88384098907625</v>
      </c>
      <c r="O150" s="132">
        <f>IF(RES_hhdet_emi!O150=0,0,RES_hhdet_emi!O150*1000000/RES_hhdet_num!O150)</f>
        <v>777.81728876489206</v>
      </c>
      <c r="P150" s="132">
        <f>IF(RES_hhdet_emi!P150=0,0,RES_hhdet_emi!P150*1000000/RES_hhdet_num!P150)</f>
        <v>775.60593214349512</v>
      </c>
      <c r="Q150" s="132">
        <f>IF(RES_hhdet_emi!Q150=0,0,RES_hhdet_emi!Q150*1000000/RES_hhdet_num!Q150)</f>
        <v>761.90496813651453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845.21974766315429</v>
      </c>
      <c r="C151" s="165">
        <f>IF(RES_hhdet_emi!C151=0,0,RES_hhdet_emi!C151*1000000/RES_hhdet_num!C150)</f>
        <v>833.02059594694231</v>
      </c>
      <c r="D151" s="165">
        <f>IF(RES_hhdet_emi!D151=0,0,RES_hhdet_emi!D151*1000000/RES_hhdet_num!D150)</f>
        <v>824.6826099687562</v>
      </c>
      <c r="E151" s="165">
        <f>IF(RES_hhdet_emi!E151=0,0,RES_hhdet_emi!E151*1000000/RES_hhdet_num!E150)</f>
        <v>816.59755986690197</v>
      </c>
      <c r="F151" s="165">
        <f>IF(RES_hhdet_emi!F151=0,0,RES_hhdet_emi!F151*1000000/RES_hhdet_num!F150)</f>
        <v>808.22184977825907</v>
      </c>
      <c r="G151" s="165">
        <f>IF(RES_hhdet_emi!G151=0,0,RES_hhdet_emi!G151*1000000/RES_hhdet_num!G150)</f>
        <v>802.70280331967683</v>
      </c>
      <c r="H151" s="165">
        <f>IF(RES_hhdet_emi!H151=0,0,RES_hhdet_emi!H151*1000000/RES_hhdet_num!H150)</f>
        <v>795.45114374373543</v>
      </c>
      <c r="I151" s="165">
        <f>IF(RES_hhdet_emi!I151=0,0,RES_hhdet_emi!I151*1000000/RES_hhdet_num!I150)</f>
        <v>790.94649020575764</v>
      </c>
      <c r="J151" s="165">
        <f>IF(RES_hhdet_emi!J151=0,0,RES_hhdet_emi!J151*1000000/RES_hhdet_num!J150)</f>
        <v>784.15934704601068</v>
      </c>
      <c r="K151" s="165">
        <f>IF(RES_hhdet_emi!K151=0,0,RES_hhdet_emi!K151*1000000/RES_hhdet_num!K150)</f>
        <v>775.67909756975598</v>
      </c>
      <c r="L151" s="165">
        <f>IF(RES_hhdet_emi!L151=0,0,RES_hhdet_emi!L151*1000000/RES_hhdet_num!L150)</f>
        <v>765.04411502411028</v>
      </c>
      <c r="M151" s="165">
        <f>IF(RES_hhdet_emi!M151=0,0,RES_hhdet_emi!M151*1000000/RES_hhdet_num!M150)</f>
        <v>773.13728818408413</v>
      </c>
      <c r="N151" s="165">
        <f>IF(RES_hhdet_emi!N151=0,0,RES_hhdet_emi!N151*1000000/RES_hhdet_num!N150)</f>
        <v>775.88384098907625</v>
      </c>
      <c r="O151" s="165">
        <f>IF(RES_hhdet_emi!O151=0,0,RES_hhdet_emi!O151*1000000/RES_hhdet_num!O150)</f>
        <v>777.81728876489206</v>
      </c>
      <c r="P151" s="165">
        <f>IF(RES_hhdet_emi!P151=0,0,RES_hhdet_emi!P151*1000000/RES_hhdet_num!P150)</f>
        <v>775.60593214349512</v>
      </c>
      <c r="Q151" s="165">
        <f>IF(RES_hhdet_emi!Q151=0,0,RES_hhdet_emi!Q151*1000000/RES_hhdet_num!Q150)</f>
        <v>761.90496813651453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2.2729804180402597</v>
      </c>
      <c r="C157" s="157">
        <f>IF(RES_hhdet_emi!C157=0,0,RES_hhdet_emi!C157*1000000/RES_hhdet_num!C$143)</f>
        <v>4.6045514766529294</v>
      </c>
      <c r="D157" s="157">
        <f>IF(RES_hhdet_emi!D157=0,0,RES_hhdet_emi!D157*1000000/RES_hhdet_num!D$143)</f>
        <v>4.4728875773453876</v>
      </c>
      <c r="E157" s="157">
        <f>IF(RES_hhdet_emi!E157=0,0,RES_hhdet_emi!E157*1000000/RES_hhdet_num!E$143)</f>
        <v>5.5683569271942295</v>
      </c>
      <c r="F157" s="157">
        <f>IF(RES_hhdet_emi!F157=0,0,RES_hhdet_emi!F157*1000000/RES_hhdet_num!F$143)</f>
        <v>4.2274754420316372</v>
      </c>
      <c r="G157" s="157">
        <f>IF(RES_hhdet_emi!G157=0,0,RES_hhdet_emi!G157*1000000/RES_hhdet_num!G$143)</f>
        <v>5.3605178564780571</v>
      </c>
      <c r="H157" s="157">
        <f>IF(RES_hhdet_emi!H157=0,0,RES_hhdet_emi!H157*1000000/RES_hhdet_num!H$143)</f>
        <v>1.8129994676979277</v>
      </c>
      <c r="I157" s="157">
        <f>IF(RES_hhdet_emi!I157=0,0,RES_hhdet_emi!I157*1000000/RES_hhdet_num!I$143)</f>
        <v>2.9543213874672136</v>
      </c>
      <c r="J157" s="157">
        <f>IF(RES_hhdet_emi!J157=0,0,RES_hhdet_emi!J157*1000000/RES_hhdet_num!J$143)</f>
        <v>5.0164931684410252</v>
      </c>
      <c r="K157" s="157">
        <f>IF(RES_hhdet_emi!K157=0,0,RES_hhdet_emi!K157*1000000/RES_hhdet_num!K$143)</f>
        <v>6.05188890295344</v>
      </c>
      <c r="L157" s="157">
        <f>IF(RES_hhdet_emi!L157=0,0,RES_hhdet_emi!L157*1000000/RES_hhdet_num!L$143)</f>
        <v>3.8228497155567172</v>
      </c>
      <c r="M157" s="157">
        <f>IF(RES_hhdet_emi!M157=0,0,RES_hhdet_emi!M157*1000000/RES_hhdet_num!M$143)</f>
        <v>3.0610984756998914</v>
      </c>
      <c r="N157" s="157">
        <f>IF(RES_hhdet_emi!N157=0,0,RES_hhdet_emi!N157*1000000/RES_hhdet_num!N$143)</f>
        <v>2.3528929443452546</v>
      </c>
      <c r="O157" s="157">
        <f>IF(RES_hhdet_emi!O157=0,0,RES_hhdet_emi!O157*1000000/RES_hhdet_num!O$143)</f>
        <v>3.6338345815999937</v>
      </c>
      <c r="P157" s="157">
        <f>IF(RES_hhdet_emi!P157=0,0,RES_hhdet_emi!P157*1000000/RES_hhdet_num!P$143)</f>
        <v>3.6550674987748053</v>
      </c>
      <c r="Q157" s="157">
        <f>IF(RES_hhdet_emi!Q157=0,0,RES_hhdet_emi!Q157*1000000/RES_hhdet_num!Q$143)</f>
        <v>4.8665230165442672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357.78126865038854</v>
      </c>
      <c r="C158" s="156">
        <f>IF(RES_hhdet_emi!C158=0,0,RES_hhdet_emi!C158*1000000/RES_hhdet_num!C158)</f>
        <v>356.62983472913186</v>
      </c>
      <c r="D158" s="156">
        <f>IF(RES_hhdet_emi!D158=0,0,RES_hhdet_emi!D158*1000000/RES_hhdet_num!D158)</f>
        <v>351.53697429554461</v>
      </c>
      <c r="E158" s="156">
        <f>IF(RES_hhdet_emi!E158=0,0,RES_hhdet_emi!E158*1000000/RES_hhdet_num!E158)</f>
        <v>399.87131072319715</v>
      </c>
      <c r="F158" s="156">
        <f>IF(RES_hhdet_emi!F158=0,0,RES_hhdet_emi!F158*1000000/RES_hhdet_num!F158)</f>
        <v>305.03933491000583</v>
      </c>
      <c r="G158" s="156">
        <f>IF(RES_hhdet_emi!G158=0,0,RES_hhdet_emi!G158*1000000/RES_hhdet_num!G158)</f>
        <v>350.75990377609583</v>
      </c>
      <c r="H158" s="156">
        <f>IF(RES_hhdet_emi!H158=0,0,RES_hhdet_emi!H158*1000000/RES_hhdet_num!H158)</f>
        <v>353.33766206822207</v>
      </c>
      <c r="I158" s="156">
        <f>IF(RES_hhdet_emi!I158=0,0,RES_hhdet_emi!I158*1000000/RES_hhdet_num!I158)</f>
        <v>352.45754054059495</v>
      </c>
      <c r="J158" s="156">
        <f>IF(RES_hhdet_emi!J158=0,0,RES_hhdet_emi!J158*1000000/RES_hhdet_num!J158)</f>
        <v>351.42220715051843</v>
      </c>
      <c r="K158" s="156">
        <f>IF(RES_hhdet_emi!K158=0,0,RES_hhdet_emi!K158*1000000/RES_hhdet_num!K158)</f>
        <v>349.37094647358344</v>
      </c>
      <c r="L158" s="156">
        <f>IF(RES_hhdet_emi!L158=0,0,RES_hhdet_emi!L158*1000000/RES_hhdet_num!L158)</f>
        <v>348.87141314218985</v>
      </c>
      <c r="M158" s="156">
        <f>IF(RES_hhdet_emi!M158=0,0,RES_hhdet_emi!M158*1000000/RES_hhdet_num!M158)</f>
        <v>344.34411073921581</v>
      </c>
      <c r="N158" s="156">
        <f>IF(RES_hhdet_emi!N158=0,0,RES_hhdet_emi!N158*1000000/RES_hhdet_num!N158)</f>
        <v>342.30244744325188</v>
      </c>
      <c r="O158" s="156">
        <f>IF(RES_hhdet_emi!O158=0,0,RES_hhdet_emi!O158*1000000/RES_hhdet_num!O158)</f>
        <v>340.32668541974078</v>
      </c>
      <c r="P158" s="156">
        <f>IF(RES_hhdet_emi!P158=0,0,RES_hhdet_emi!P158*1000000/RES_hhdet_num!P158)</f>
        <v>339.93637634910266</v>
      </c>
      <c r="Q158" s="156">
        <f>IF(RES_hhdet_emi!Q158=0,0,RES_hhdet_emi!Q158*1000000/RES_hhdet_num!Q158)</f>
        <v>333.26911633965011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7.7927749492403979</v>
      </c>
      <c r="C161" s="168">
        <f t="shared" ref="C161:Q161" si="24">SUM(C162,C164,C166,C175)</f>
        <v>10.606818062063773</v>
      </c>
      <c r="D161" s="168">
        <f t="shared" si="24"/>
        <v>10.692674823178489</v>
      </c>
      <c r="E161" s="168">
        <f t="shared" si="24"/>
        <v>12.069184605861683</v>
      </c>
      <c r="F161" s="168">
        <f t="shared" si="24"/>
        <v>10.967371751974826</v>
      </c>
      <c r="G161" s="168">
        <f t="shared" si="24"/>
        <v>12.296584190894867</v>
      </c>
      <c r="H161" s="168">
        <f t="shared" si="24"/>
        <v>8.8263541492855531</v>
      </c>
      <c r="I161" s="168">
        <f t="shared" si="24"/>
        <v>10.23531548250957</v>
      </c>
      <c r="J161" s="168">
        <f t="shared" si="24"/>
        <v>13.743168881884509</v>
      </c>
      <c r="K161" s="168">
        <f t="shared" si="24"/>
        <v>15.659507997702871</v>
      </c>
      <c r="L161" s="168">
        <f t="shared" si="24"/>
        <v>13.258882955159189</v>
      </c>
      <c r="M161" s="168">
        <f t="shared" si="24"/>
        <v>10.686064383553841</v>
      </c>
      <c r="N161" s="168">
        <f t="shared" si="24"/>
        <v>8.0928088739354749</v>
      </c>
      <c r="O161" s="168">
        <f t="shared" si="24"/>
        <v>8.487997308688092</v>
      </c>
      <c r="P161" s="168">
        <f t="shared" si="24"/>
        <v>8.3323377898062212</v>
      </c>
      <c r="Q161" s="168">
        <f t="shared" si="24"/>
        <v>8.557101097215142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5.5189155619630652</v>
      </c>
      <c r="C166" s="157">
        <f>IF(RES_hhdet_emi!C166=0,0,RES_hhdet_emi!C166*1000000/RES_hhdet_num!C$161)</f>
        <v>5.9912104139671172</v>
      </c>
      <c r="D166" s="157">
        <f>IF(RES_hhdet_emi!D166=0,0,RES_hhdet_emi!D166*1000000/RES_hhdet_num!D$161)</f>
        <v>6.1942193929363416</v>
      </c>
      <c r="E166" s="157">
        <f>IF(RES_hhdet_emi!E166=0,0,RES_hhdet_emi!E166*1000000/RES_hhdet_num!E$161)</f>
        <v>6.4587809180206115</v>
      </c>
      <c r="F166" s="157">
        <f>IF(RES_hhdet_emi!F166=0,0,RES_hhdet_emi!F166*1000000/RES_hhdet_num!F$161)</f>
        <v>6.7026376018629579</v>
      </c>
      <c r="G166" s="157">
        <f>IF(RES_hhdet_emi!G166=0,0,RES_hhdet_emi!G166*1000000/RES_hhdet_num!G$161)</f>
        <v>6.8903907550820671</v>
      </c>
      <c r="H166" s="157">
        <f>IF(RES_hhdet_emi!H166=0,0,RES_hhdet_emi!H166*1000000/RES_hhdet_num!H$161)</f>
        <v>7.0082648668857086</v>
      </c>
      <c r="I166" s="157">
        <f>IF(RES_hhdet_emi!I166=0,0,RES_hhdet_emi!I166*1000000/RES_hhdet_num!I$161)</f>
        <v>7.2732445343636289</v>
      </c>
      <c r="J166" s="157">
        <f>IF(RES_hhdet_emi!J166=0,0,RES_hhdet_emi!J166*1000000/RES_hhdet_num!J$161)</f>
        <v>8.713362619878394</v>
      </c>
      <c r="K166" s="157">
        <f>IF(RES_hhdet_emi!K166=0,0,RES_hhdet_emi!K166*1000000/RES_hhdet_num!K$161)</f>
        <v>9.5849838857410496</v>
      </c>
      <c r="L166" s="157">
        <f>IF(RES_hhdet_emi!L166=0,0,RES_hhdet_emi!L166*1000000/RES_hhdet_num!L$161)</f>
        <v>9.4301302856133109</v>
      </c>
      <c r="M166" s="157">
        <f>IF(RES_hhdet_emi!M166=0,0,RES_hhdet_emi!M166*1000000/RES_hhdet_num!M$161)</f>
        <v>7.6221338676339236</v>
      </c>
      <c r="N166" s="157">
        <f>IF(RES_hhdet_emi!N166=0,0,RES_hhdet_emi!N166*1000000/RES_hhdet_num!N$161)</f>
        <v>5.7387678516502625</v>
      </c>
      <c r="O166" s="157">
        <f>IF(RES_hhdet_emi!O166=0,0,RES_hhdet_emi!O166*1000000/RES_hhdet_num!O$161)</f>
        <v>4.844853141350165</v>
      </c>
      <c r="P166" s="157">
        <f>IF(RES_hhdet_emi!P166=0,0,RES_hhdet_emi!P166*1000000/RES_hhdet_num!P$161)</f>
        <v>4.6657387733312436</v>
      </c>
      <c r="Q166" s="157">
        <f>IF(RES_hhdet_emi!Q166=0,0,RES_hhdet_emi!Q166*1000000/RES_hhdet_num!Q$161)</f>
        <v>3.672149015811133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939.13305295905116</v>
      </c>
      <c r="C167" s="132">
        <f>IF(RES_hhdet_emi!C167=0,0,RES_hhdet_emi!C167*1000000/RES_hhdet_num!C167)</f>
        <v>925.57843994103905</v>
      </c>
      <c r="D167" s="132">
        <f>IF(RES_hhdet_emi!D167=0,0,RES_hhdet_emi!D167*1000000/RES_hhdet_num!D167)</f>
        <v>916.31401107637691</v>
      </c>
      <c r="E167" s="132">
        <f>IF(RES_hhdet_emi!E167=0,0,RES_hhdet_emi!E167*1000000/RES_hhdet_num!E167)</f>
        <v>907.33062207433636</v>
      </c>
      <c r="F167" s="132">
        <f>IF(RES_hhdet_emi!F167=0,0,RES_hhdet_emi!F167*1000000/RES_hhdet_num!F167)</f>
        <v>898.02427753143763</v>
      </c>
      <c r="G167" s="132">
        <f>IF(RES_hhdet_emi!G167=0,0,RES_hhdet_emi!G167*1000000/RES_hhdet_num!G167)</f>
        <v>891.89200368857291</v>
      </c>
      <c r="H167" s="132">
        <f>IF(RES_hhdet_emi!H167=0,0,RES_hhdet_emi!H167*1000000/RES_hhdet_num!H167)</f>
        <v>883.83460415971308</v>
      </c>
      <c r="I167" s="132">
        <f>IF(RES_hhdet_emi!I167=0,0,RES_hhdet_emi!I167*1000000/RES_hhdet_num!I167)</f>
        <v>877.85404018398913</v>
      </c>
      <c r="J167" s="132">
        <f>IF(RES_hhdet_emi!J167=0,0,RES_hhdet_emi!J167*1000000/RES_hhdet_num!J167)</f>
        <v>871.2881633844521</v>
      </c>
      <c r="K167" s="132">
        <f>IF(RES_hhdet_emi!K167=0,0,RES_hhdet_emi!K167*1000000/RES_hhdet_num!K167)</f>
        <v>861.865663966385</v>
      </c>
      <c r="L167" s="132">
        <f>IF(RES_hhdet_emi!L167=0,0,RES_hhdet_emi!L167*1000000/RES_hhdet_num!L167)</f>
        <v>850.04901669346748</v>
      </c>
      <c r="M167" s="132">
        <f>IF(RES_hhdet_emi!M167=0,0,RES_hhdet_emi!M167*1000000/RES_hhdet_num!M167)</f>
        <v>859.04143131566411</v>
      </c>
      <c r="N167" s="132">
        <f>IF(RES_hhdet_emi!N167=0,0,RES_hhdet_emi!N167*1000000/RES_hhdet_num!N167)</f>
        <v>862.09315665453801</v>
      </c>
      <c r="O167" s="132">
        <f>IF(RES_hhdet_emi!O167=0,0,RES_hhdet_emi!O167*1000000/RES_hhdet_num!O167)</f>
        <v>864.24143196100363</v>
      </c>
      <c r="P167" s="132">
        <f>IF(RES_hhdet_emi!P167=0,0,RES_hhdet_emi!P167*1000000/RES_hhdet_num!P167)</f>
        <v>861.78436904833916</v>
      </c>
      <c r="Q167" s="132">
        <f>IF(RES_hhdet_emi!Q167=0,0,RES_hhdet_emi!Q167*1000000/RES_hhdet_num!Q167)</f>
        <v>846.56107570724896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845.21974766315452</v>
      </c>
      <c r="C168" s="132">
        <f>IF(RES_hhdet_emi!C168=0,0,RES_hhdet_emi!C168*1000000/RES_hhdet_num!C168)</f>
        <v>833.02059594694254</v>
      </c>
      <c r="D168" s="132">
        <f>IF(RES_hhdet_emi!D168=0,0,RES_hhdet_emi!D168*1000000/RES_hhdet_num!D168)</f>
        <v>824.6826099687562</v>
      </c>
      <c r="E168" s="132">
        <f>IF(RES_hhdet_emi!E168=0,0,RES_hhdet_emi!E168*1000000/RES_hhdet_num!E168)</f>
        <v>816.59755986690209</v>
      </c>
      <c r="F168" s="132">
        <f>IF(RES_hhdet_emi!F168=0,0,RES_hhdet_emi!F168*1000000/RES_hhdet_num!F168)</f>
        <v>808.22184977825953</v>
      </c>
      <c r="G168" s="132">
        <f>IF(RES_hhdet_emi!G168=0,0,RES_hhdet_emi!G168*1000000/RES_hhdet_num!G168)</f>
        <v>802.70280331967604</v>
      </c>
      <c r="H168" s="132">
        <f>IF(RES_hhdet_emi!H168=0,0,RES_hhdet_emi!H168*1000000/RES_hhdet_num!H168)</f>
        <v>795.45114374373566</v>
      </c>
      <c r="I168" s="132">
        <f>IF(RES_hhdet_emi!I168=0,0,RES_hhdet_emi!I168*1000000/RES_hhdet_num!I168)</f>
        <v>790.94649020575787</v>
      </c>
      <c r="J168" s="132">
        <f>IF(RES_hhdet_emi!J168=0,0,RES_hhdet_emi!J168*1000000/RES_hhdet_num!J168)</f>
        <v>784.15934704601</v>
      </c>
      <c r="K168" s="132">
        <f>IF(RES_hhdet_emi!K168=0,0,RES_hhdet_emi!K168*1000000/RES_hhdet_num!K168)</f>
        <v>775.67909756975564</v>
      </c>
      <c r="L168" s="132">
        <f>IF(RES_hhdet_emi!L168=0,0,RES_hhdet_emi!L168*1000000/RES_hhdet_num!L168)</f>
        <v>765.04411502411051</v>
      </c>
      <c r="M168" s="132">
        <f>IF(RES_hhdet_emi!M168=0,0,RES_hhdet_emi!M168*1000000/RES_hhdet_num!M168)</f>
        <v>773.1372881840847</v>
      </c>
      <c r="N168" s="132">
        <f>IF(RES_hhdet_emi!N168=0,0,RES_hhdet_emi!N168*1000000/RES_hhdet_num!N168)</f>
        <v>775.88384098907625</v>
      </c>
      <c r="O168" s="132">
        <f>IF(RES_hhdet_emi!O168=0,0,RES_hhdet_emi!O168*1000000/RES_hhdet_num!O168)</f>
        <v>777.8172887648916</v>
      </c>
      <c r="P168" s="132">
        <f>IF(RES_hhdet_emi!P168=0,0,RES_hhdet_emi!P168*1000000/RES_hhdet_num!P168)</f>
        <v>775.6059321434949</v>
      </c>
      <c r="Q168" s="132">
        <f>IF(RES_hhdet_emi!Q168=0,0,RES_hhdet_emi!Q168*1000000/RES_hhdet_num!Q168)</f>
        <v>761.90496813651441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845.21974766315452</v>
      </c>
      <c r="C169" s="165">
        <f>IF(RES_hhdet_emi!C169=0,0,RES_hhdet_emi!C169*1000000/RES_hhdet_num!C168)</f>
        <v>833.02059594694254</v>
      </c>
      <c r="D169" s="165">
        <f>IF(RES_hhdet_emi!D169=0,0,RES_hhdet_emi!D169*1000000/RES_hhdet_num!D168)</f>
        <v>824.6826099687562</v>
      </c>
      <c r="E169" s="165">
        <f>IF(RES_hhdet_emi!E169=0,0,RES_hhdet_emi!E169*1000000/RES_hhdet_num!E168)</f>
        <v>816.59755986690209</v>
      </c>
      <c r="F169" s="165">
        <f>IF(RES_hhdet_emi!F169=0,0,RES_hhdet_emi!F169*1000000/RES_hhdet_num!F168)</f>
        <v>808.22184977825953</v>
      </c>
      <c r="G169" s="165">
        <f>IF(RES_hhdet_emi!G169=0,0,RES_hhdet_emi!G169*1000000/RES_hhdet_num!G168)</f>
        <v>802.70280331967604</v>
      </c>
      <c r="H169" s="165">
        <f>IF(RES_hhdet_emi!H169=0,0,RES_hhdet_emi!H169*1000000/RES_hhdet_num!H168)</f>
        <v>795.45114374373566</v>
      </c>
      <c r="I169" s="165">
        <f>IF(RES_hhdet_emi!I169=0,0,RES_hhdet_emi!I169*1000000/RES_hhdet_num!I168)</f>
        <v>790.94649020575787</v>
      </c>
      <c r="J169" s="165">
        <f>IF(RES_hhdet_emi!J169=0,0,RES_hhdet_emi!J169*1000000/RES_hhdet_num!J168)</f>
        <v>784.15934704601</v>
      </c>
      <c r="K169" s="165">
        <f>IF(RES_hhdet_emi!K169=0,0,RES_hhdet_emi!K169*1000000/RES_hhdet_num!K168)</f>
        <v>775.67909756975564</v>
      </c>
      <c r="L169" s="165">
        <f>IF(RES_hhdet_emi!L169=0,0,RES_hhdet_emi!L169*1000000/RES_hhdet_num!L168)</f>
        <v>765.04411502411051</v>
      </c>
      <c r="M169" s="165">
        <f>IF(RES_hhdet_emi!M169=0,0,RES_hhdet_emi!M169*1000000/RES_hhdet_num!M168)</f>
        <v>773.1372881840847</v>
      </c>
      <c r="N169" s="165">
        <f>IF(RES_hhdet_emi!N169=0,0,RES_hhdet_emi!N169*1000000/RES_hhdet_num!N168)</f>
        <v>775.88384098907625</v>
      </c>
      <c r="O169" s="165">
        <f>IF(RES_hhdet_emi!O169=0,0,RES_hhdet_emi!O169*1000000/RES_hhdet_num!O168)</f>
        <v>777.8172887648916</v>
      </c>
      <c r="P169" s="165">
        <f>IF(RES_hhdet_emi!P169=0,0,RES_hhdet_emi!P169*1000000/RES_hhdet_num!P168)</f>
        <v>775.6059321434949</v>
      </c>
      <c r="Q169" s="165">
        <f>IF(RES_hhdet_emi!Q169=0,0,RES_hhdet_emi!Q169*1000000/RES_hhdet_num!Q168)</f>
        <v>761.90496813651441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2.2738593872773323</v>
      </c>
      <c r="C175" s="157">
        <f>IF(RES_hhdet_emi!C175=0,0,RES_hhdet_emi!C175*1000000/RES_hhdet_num!C$161)</f>
        <v>4.6156076480966561</v>
      </c>
      <c r="D175" s="157">
        <f>IF(RES_hhdet_emi!D175=0,0,RES_hhdet_emi!D175*1000000/RES_hhdet_num!D$161)</f>
        <v>4.4984554302421476</v>
      </c>
      <c r="E175" s="157">
        <f>IF(RES_hhdet_emi!E175=0,0,RES_hhdet_emi!E175*1000000/RES_hhdet_num!E$161)</f>
        <v>5.6104036878410719</v>
      </c>
      <c r="F175" s="157">
        <f>IF(RES_hhdet_emi!F175=0,0,RES_hhdet_emi!F175*1000000/RES_hhdet_num!F$161)</f>
        <v>4.2647341501118676</v>
      </c>
      <c r="G175" s="157">
        <f>IF(RES_hhdet_emi!G175=0,0,RES_hhdet_emi!G175*1000000/RES_hhdet_num!G$161)</f>
        <v>5.4061934358128001</v>
      </c>
      <c r="H175" s="157">
        <f>IF(RES_hhdet_emi!H175=0,0,RES_hhdet_emi!H175*1000000/RES_hhdet_num!H$161)</f>
        <v>1.8180892823998438</v>
      </c>
      <c r="I175" s="157">
        <f>IF(RES_hhdet_emi!I175=0,0,RES_hhdet_emi!I175*1000000/RES_hhdet_num!I$161)</f>
        <v>2.9620709481459406</v>
      </c>
      <c r="J175" s="157">
        <f>IF(RES_hhdet_emi!J175=0,0,RES_hhdet_emi!J175*1000000/RES_hhdet_num!J$161)</f>
        <v>5.0298062620061152</v>
      </c>
      <c r="K175" s="157">
        <f>IF(RES_hhdet_emi!K175=0,0,RES_hhdet_emi!K175*1000000/RES_hhdet_num!K$161)</f>
        <v>6.0745241119618223</v>
      </c>
      <c r="L175" s="157">
        <f>IF(RES_hhdet_emi!L175=0,0,RES_hhdet_emi!L175*1000000/RES_hhdet_num!L$161)</f>
        <v>3.8287526695458776</v>
      </c>
      <c r="M175" s="157">
        <f>IF(RES_hhdet_emi!M175=0,0,RES_hhdet_emi!M175*1000000/RES_hhdet_num!M$161)</f>
        <v>3.0639305159199175</v>
      </c>
      <c r="N175" s="157">
        <f>IF(RES_hhdet_emi!N175=0,0,RES_hhdet_emi!N175*1000000/RES_hhdet_num!N$161)</f>
        <v>2.3540410222852133</v>
      </c>
      <c r="O175" s="157">
        <f>IF(RES_hhdet_emi!O175=0,0,RES_hhdet_emi!O175*1000000/RES_hhdet_num!O$161)</f>
        <v>3.6431441673379266</v>
      </c>
      <c r="P175" s="157">
        <f>IF(RES_hhdet_emi!P175=0,0,RES_hhdet_emi!P175*1000000/RES_hhdet_num!P$161)</f>
        <v>3.6665990164749771</v>
      </c>
      <c r="Q175" s="157">
        <f>IF(RES_hhdet_emi!Q175=0,0,RES_hhdet_emi!Q175*1000000/RES_hhdet_num!Q$161)</f>
        <v>4.8849520814040099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357.78126865038854</v>
      </c>
      <c r="C176" s="156">
        <f>IF(RES_hhdet_emi!C176=0,0,RES_hhdet_emi!C176*1000000/RES_hhdet_num!C176)</f>
        <v>357.59909882985636</v>
      </c>
      <c r="D176" s="156">
        <f>IF(RES_hhdet_emi!D176=0,0,RES_hhdet_emi!D176*1000000/RES_hhdet_num!D176)</f>
        <v>353.63718135286854</v>
      </c>
      <c r="E176" s="156">
        <f>IF(RES_hhdet_emi!E176=0,0,RES_hhdet_emi!E176*1000000/RES_hhdet_num!E176)</f>
        <v>402.93354701778401</v>
      </c>
      <c r="F176" s="156">
        <f>IF(RES_hhdet_emi!F176=0,0,RES_hhdet_emi!F176*1000000/RES_hhdet_num!F176)</f>
        <v>307.77949665181228</v>
      </c>
      <c r="G176" s="156">
        <f>IF(RES_hhdet_emi!G176=0,0,RES_hhdet_emi!G176*1000000/RES_hhdet_num!G176)</f>
        <v>353.84924334802787</v>
      </c>
      <c r="H176" s="156">
        <f>IF(RES_hhdet_emi!H176=0,0,RES_hhdet_emi!H176*1000000/RES_hhdet_num!H176)</f>
        <v>354.63126897660794</v>
      </c>
      <c r="I176" s="156">
        <f>IF(RES_hhdet_emi!I176=0,0,RES_hhdet_emi!I176*1000000/RES_hhdet_num!I176)</f>
        <v>353.49676160237806</v>
      </c>
      <c r="J176" s="156">
        <f>IF(RES_hhdet_emi!J176=0,0,RES_hhdet_emi!J176*1000000/RES_hhdet_num!J176)</f>
        <v>352.3830959976508</v>
      </c>
      <c r="K176" s="156">
        <f>IF(RES_hhdet_emi!K176=0,0,RES_hhdet_emi!K176*1000000/RES_hhdet_num!K176)</f>
        <v>350.62589820797137</v>
      </c>
      <c r="L176" s="156">
        <f>IF(RES_hhdet_emi!L176=0,0,RES_hhdet_emi!L176*1000000/RES_hhdet_num!L176)</f>
        <v>349.34162216222529</v>
      </c>
      <c r="M176" s="156">
        <f>IF(RES_hhdet_emi!M176=0,0,RES_hhdet_emi!M176*1000000/RES_hhdet_num!M176)</f>
        <v>344.64310709766198</v>
      </c>
      <c r="N176" s="156">
        <f>IF(RES_hhdet_emi!N176=0,0,RES_hhdet_emi!N176*1000000/RES_hhdet_num!N176)</f>
        <v>342.46758963845446</v>
      </c>
      <c r="O176" s="156">
        <f>IF(RES_hhdet_emi!O176=0,0,RES_hhdet_emi!O176*1000000/RES_hhdet_num!O176)</f>
        <v>341.0850712134278</v>
      </c>
      <c r="P176" s="156">
        <f>IF(RES_hhdet_emi!P176=0,0,RES_hhdet_emi!P176*1000000/RES_hhdet_num!P176)</f>
        <v>341.00447003872023</v>
      </c>
      <c r="Q176" s="156">
        <f>IF(RES_hhdet_emi!Q176=0,0,RES_hhdet_emi!Q176*1000000/RES_hhdet_num!Q176)</f>
        <v>334.52071187367591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317.63338094905509</v>
      </c>
      <c r="C3" s="184">
        <f>RES_hhdet_fech!C3/RES_summary!C$19</f>
        <v>351.99002526898977</v>
      </c>
      <c r="D3" s="184">
        <f>RES_hhdet_fech!D3/RES_summary!D$19</f>
        <v>346.86601451140541</v>
      </c>
      <c r="E3" s="184">
        <f>RES_hhdet_fech!E3/RES_summary!E$19</f>
        <v>357.52603828523331</v>
      </c>
      <c r="F3" s="184">
        <f>RES_hhdet_fech!F3/RES_summary!F$19</f>
        <v>332.46465930661026</v>
      </c>
      <c r="G3" s="184">
        <f>RES_hhdet_fech!G3/RES_summary!G$19</f>
        <v>326.69945428391947</v>
      </c>
      <c r="H3" s="184">
        <f>RES_hhdet_fech!H3/RES_summary!H$19</f>
        <v>327.9158933823843</v>
      </c>
      <c r="I3" s="184">
        <f>RES_hhdet_fech!I3/RES_summary!I$19</f>
        <v>326.22949884562985</v>
      </c>
      <c r="J3" s="184">
        <f>RES_hhdet_fech!J3/RES_summary!J$19</f>
        <v>314.17466612564505</v>
      </c>
      <c r="K3" s="184">
        <f>RES_hhdet_fech!K3/RES_summary!K$19</f>
        <v>327.51954291207846</v>
      </c>
      <c r="L3" s="184">
        <f>RES_hhdet_fech!L3/RES_summary!L$19</f>
        <v>363.43169502047152</v>
      </c>
      <c r="M3" s="184">
        <f>RES_hhdet_fech!M3/RES_summary!M$19</f>
        <v>310.8983634575979</v>
      </c>
      <c r="N3" s="184">
        <f>RES_hhdet_fech!N3/RES_summary!N$19</f>
        <v>338.36070332324033</v>
      </c>
      <c r="O3" s="184">
        <f>RES_hhdet_fech!O3/RES_summary!O$19</f>
        <v>318.15106027283952</v>
      </c>
      <c r="P3" s="184">
        <f>RES_hhdet_fech!P3/RES_summary!P$19</f>
        <v>316.14665860153195</v>
      </c>
      <c r="Q3" s="184">
        <f>RES_hhdet_fech!Q3/RES_summary!Q$19</f>
        <v>305.23500130994694</v>
      </c>
    </row>
    <row r="4" spans="1:17" ht="12.95" customHeight="1" x14ac:dyDescent="0.25">
      <c r="A4" s="158" t="s">
        <v>65</v>
      </c>
      <c r="B4" s="178">
        <f>RES_hhdet_fech!B4/RES_summary!B$19</f>
        <v>267.29007186805353</v>
      </c>
      <c r="C4" s="178">
        <f>RES_hhdet_fech!C4/RES_summary!C$19</f>
        <v>302.48559101085249</v>
      </c>
      <c r="D4" s="178">
        <f>RES_hhdet_fech!D4/RES_summary!D$19</f>
        <v>297.59471403333936</v>
      </c>
      <c r="E4" s="178">
        <f>RES_hhdet_fech!E4/RES_summary!E$19</f>
        <v>309.57513599858072</v>
      </c>
      <c r="F4" s="178">
        <f>RES_hhdet_fech!F4/RES_summary!F$19</f>
        <v>284.77026748081107</v>
      </c>
      <c r="G4" s="178">
        <f>RES_hhdet_fech!G4/RES_summary!G$19</f>
        <v>278.35233220839382</v>
      </c>
      <c r="H4" s="178">
        <f>RES_hhdet_fech!H4/RES_summary!H$19</f>
        <v>279.15734181189305</v>
      </c>
      <c r="I4" s="178">
        <f>RES_hhdet_fech!I4/RES_summary!I$19</f>
        <v>278.67091459036283</v>
      </c>
      <c r="J4" s="178">
        <f>RES_hhdet_fech!J4/RES_summary!J$19</f>
        <v>265.77444665603434</v>
      </c>
      <c r="K4" s="178">
        <f>RES_hhdet_fech!K4/RES_summary!K$19</f>
        <v>276.25504661346702</v>
      </c>
      <c r="L4" s="178">
        <f>RES_hhdet_fech!L4/RES_summary!L$19</f>
        <v>309.93751032293989</v>
      </c>
      <c r="M4" s="178">
        <f>RES_hhdet_fech!M4/RES_summary!M$19</f>
        <v>257.26642092018193</v>
      </c>
      <c r="N4" s="178">
        <f>RES_hhdet_fech!N4/RES_summary!N$19</f>
        <v>282.78426667554328</v>
      </c>
      <c r="O4" s="178">
        <f>RES_hhdet_fech!O4/RES_summary!O$19</f>
        <v>263.08162501426932</v>
      </c>
      <c r="P4" s="178">
        <f>RES_hhdet_fech!P4/RES_summary!P$19</f>
        <v>261.60773746374463</v>
      </c>
      <c r="Q4" s="178">
        <f>RES_hhdet_fech!Q4/RES_summary!Q$19</f>
        <v>251.96152686981156</v>
      </c>
    </row>
    <row r="5" spans="1:17" ht="12" customHeight="1" x14ac:dyDescent="0.25">
      <c r="A5" s="23" t="s">
        <v>58</v>
      </c>
      <c r="B5" s="177">
        <f>RES_hhdet_fech!B5/RES_summary!B$19</f>
        <v>265.60716529101404</v>
      </c>
      <c r="C5" s="177">
        <f>RES_hhdet_fech!C5/RES_summary!C$19</f>
        <v>301.21562295445938</v>
      </c>
      <c r="D5" s="177">
        <f>RES_hhdet_fech!D5/RES_summary!D$19</f>
        <v>296.3208726176361</v>
      </c>
      <c r="E5" s="177">
        <f>RES_hhdet_fech!E5/RES_summary!E$19</f>
        <v>308.27092089353198</v>
      </c>
      <c r="F5" s="177">
        <f>RES_hhdet_fech!F5/RES_summary!F$19</f>
        <v>283.52440824140552</v>
      </c>
      <c r="G5" s="177">
        <f>RES_hhdet_fech!G5/RES_summary!G$19</f>
        <v>276.90304363247452</v>
      </c>
      <c r="H5" s="177">
        <f>RES_hhdet_fech!H5/RES_summary!H$19</f>
        <v>277.67874884812204</v>
      </c>
      <c r="I5" s="177">
        <f>RES_hhdet_fech!I5/RES_summary!I$19</f>
        <v>277.62824830646844</v>
      </c>
      <c r="J5" s="177">
        <f>RES_hhdet_fech!J5/RES_summary!J$19</f>
        <v>264.72620482987082</v>
      </c>
      <c r="K5" s="177">
        <f>RES_hhdet_fech!K5/RES_summary!K$19</f>
        <v>274.48103010917418</v>
      </c>
      <c r="L5" s="177">
        <f>RES_hhdet_fech!L5/RES_summary!L$19</f>
        <v>307.7727351228873</v>
      </c>
      <c r="M5" s="177">
        <f>RES_hhdet_fech!M5/RES_summary!M$19</f>
        <v>255.0854630842764</v>
      </c>
      <c r="N5" s="177">
        <f>RES_hhdet_fech!N5/RES_summary!N$19</f>
        <v>280.22961640128625</v>
      </c>
      <c r="O5" s="177">
        <f>RES_hhdet_fech!O5/RES_summary!O$19</f>
        <v>260.83266379253263</v>
      </c>
      <c r="P5" s="177">
        <f>RES_hhdet_fech!P5/RES_summary!P$19</f>
        <v>259.59936422126498</v>
      </c>
      <c r="Q5" s="177">
        <f>RES_hhdet_fech!Q5/RES_summary!Q$19</f>
        <v>249.75254972476358</v>
      </c>
    </row>
    <row r="6" spans="1:17" ht="12" customHeight="1" x14ac:dyDescent="0.25">
      <c r="A6" s="23" t="s">
        <v>60</v>
      </c>
      <c r="B6" s="177">
        <f>RES_hhdet_fech!B6/RES_summary!B$19</f>
        <v>1.6829065770395051</v>
      </c>
      <c r="C6" s="177">
        <f>RES_hhdet_fech!C6/RES_summary!C$19</f>
        <v>1.2699680563931166</v>
      </c>
      <c r="D6" s="177">
        <f>RES_hhdet_fech!D6/RES_summary!D$19</f>
        <v>1.2738414157032609</v>
      </c>
      <c r="E6" s="177">
        <f>RES_hhdet_fech!E6/RES_summary!E$19</f>
        <v>1.304215105048727</v>
      </c>
      <c r="F6" s="177">
        <f>RES_hhdet_fech!F6/RES_summary!F$19</f>
        <v>1.2458592394055641</v>
      </c>
      <c r="G6" s="177">
        <f>RES_hhdet_fech!G6/RES_summary!G$19</f>
        <v>1.4492885759193301</v>
      </c>
      <c r="H6" s="177">
        <f>RES_hhdet_fech!H6/RES_summary!H$19</f>
        <v>1.47859296377102</v>
      </c>
      <c r="I6" s="177">
        <f>RES_hhdet_fech!I6/RES_summary!I$19</f>
        <v>1.0426662838943628</v>
      </c>
      <c r="J6" s="177">
        <f>RES_hhdet_fech!J6/RES_summary!J$19</f>
        <v>1.0482418261635107</v>
      </c>
      <c r="K6" s="177">
        <f>RES_hhdet_fech!K6/RES_summary!K$19</f>
        <v>1.7740165042927967</v>
      </c>
      <c r="L6" s="177">
        <f>RES_hhdet_fech!L6/RES_summary!L$19</f>
        <v>2.164775200052611</v>
      </c>
      <c r="M6" s="177">
        <f>RES_hhdet_fech!M6/RES_summary!M$19</f>
        <v>2.1809578359055615</v>
      </c>
      <c r="N6" s="177">
        <f>RES_hhdet_fech!N6/RES_summary!N$19</f>
        <v>2.5546502742569897</v>
      </c>
      <c r="O6" s="177">
        <f>RES_hhdet_fech!O6/RES_summary!O$19</f>
        <v>2.2489612217366797</v>
      </c>
      <c r="P6" s="177">
        <f>RES_hhdet_fech!P6/RES_summary!P$19</f>
        <v>2.0083732424796472</v>
      </c>
      <c r="Q6" s="177">
        <f>RES_hhdet_fech!Q6/RES_summary!Q$19</f>
        <v>2.2089771450479776</v>
      </c>
    </row>
    <row r="7" spans="1:17" ht="12.95" customHeight="1" x14ac:dyDescent="0.25">
      <c r="A7" s="158" t="s">
        <v>112</v>
      </c>
      <c r="B7" s="178">
        <f>RES_hhdet_fech!B7/RES_summary!B$19</f>
        <v>0.19420767017980944</v>
      </c>
      <c r="C7" s="178">
        <f>RES_hhdet_fech!C7/RES_summary!C$19</f>
        <v>0.1995831607363884</v>
      </c>
      <c r="D7" s="178">
        <f>RES_hhdet_fech!D7/RES_summary!D$19</f>
        <v>0.20040734085071482</v>
      </c>
      <c r="E7" s="178">
        <f>RES_hhdet_fech!E7/RES_summary!E$19</f>
        <v>0.19606304307206446</v>
      </c>
      <c r="F7" s="178">
        <f>RES_hhdet_fech!F7/RES_summary!F$19</f>
        <v>0.18932194689832524</v>
      </c>
      <c r="G7" s="178">
        <f>RES_hhdet_fech!G7/RES_summary!G$19</f>
        <v>0.18682517318633582</v>
      </c>
      <c r="H7" s="178">
        <f>RES_hhdet_fech!H7/RES_summary!H$19</f>
        <v>0.19378534636094255</v>
      </c>
      <c r="I7" s="178">
        <f>RES_hhdet_fech!I7/RES_summary!I$19</f>
        <v>0.20513672026319257</v>
      </c>
      <c r="J7" s="178">
        <f>RES_hhdet_fech!J7/RES_summary!J$19</f>
        <v>0.21390316335318363</v>
      </c>
      <c r="K7" s="178">
        <f>RES_hhdet_fech!K7/RES_summary!K$19</f>
        <v>0.20549300305522678</v>
      </c>
      <c r="L7" s="178">
        <f>RES_hhdet_fech!L7/RES_summary!L$19</f>
        <v>0.20922851451107377</v>
      </c>
      <c r="M7" s="178">
        <f>RES_hhdet_fech!M7/RES_summary!M$19</f>
        <v>0.22367313934624947</v>
      </c>
      <c r="N7" s="178">
        <f>RES_hhdet_fech!N7/RES_summary!N$19</f>
        <v>0.21672971881999092</v>
      </c>
      <c r="O7" s="178">
        <f>RES_hhdet_fech!O7/RES_summary!O$19</f>
        <v>0.21862387618469917</v>
      </c>
      <c r="P7" s="178">
        <f>RES_hhdet_fech!P7/RES_summary!P$19</f>
        <v>0.19903410147068548</v>
      </c>
      <c r="Q7" s="178">
        <f>RES_hhdet_fech!Q7/RES_summary!Q$19</f>
        <v>0.19232315127088298</v>
      </c>
    </row>
    <row r="8" spans="1:17" ht="12" customHeight="1" x14ac:dyDescent="0.25">
      <c r="A8" s="23" t="s">
        <v>60</v>
      </c>
      <c r="B8" s="177">
        <f>RES_hhdet_fech!B8/RES_summary!B$19</f>
        <v>0.19420767017980944</v>
      </c>
      <c r="C8" s="177">
        <f>RES_hhdet_fech!C8/RES_summary!C$19</f>
        <v>0.1995831607363884</v>
      </c>
      <c r="D8" s="177">
        <f>RES_hhdet_fech!D8/RES_summary!D$19</f>
        <v>0.20040734085071482</v>
      </c>
      <c r="E8" s="177">
        <f>RES_hhdet_fech!E8/RES_summary!E$19</f>
        <v>0.19606304307206446</v>
      </c>
      <c r="F8" s="177">
        <f>RES_hhdet_fech!F8/RES_summary!F$19</f>
        <v>0.18932194689832524</v>
      </c>
      <c r="G8" s="177">
        <f>RES_hhdet_fech!G8/RES_summary!G$19</f>
        <v>0.18682517318633582</v>
      </c>
      <c r="H8" s="177">
        <f>RES_hhdet_fech!H8/RES_summary!H$19</f>
        <v>0.19378534636094255</v>
      </c>
      <c r="I8" s="177">
        <f>RES_hhdet_fech!I8/RES_summary!I$19</f>
        <v>0.20513672026319257</v>
      </c>
      <c r="J8" s="177">
        <f>RES_hhdet_fech!J8/RES_summary!J$19</f>
        <v>0.21390316335318363</v>
      </c>
      <c r="K8" s="177">
        <f>RES_hhdet_fech!K8/RES_summary!K$19</f>
        <v>0.20549300305522678</v>
      </c>
      <c r="L8" s="177">
        <f>RES_hhdet_fech!L8/RES_summary!L$19</f>
        <v>0.20922851451107377</v>
      </c>
      <c r="M8" s="177">
        <f>RES_hhdet_fech!M8/RES_summary!M$19</f>
        <v>0.22367313934624947</v>
      </c>
      <c r="N8" s="177">
        <f>RES_hhdet_fech!N8/RES_summary!N$19</f>
        <v>0.21672971881999092</v>
      </c>
      <c r="O8" s="177">
        <f>RES_hhdet_fech!O8/RES_summary!O$19</f>
        <v>0.21862387618469917</v>
      </c>
      <c r="P8" s="177">
        <f>RES_hhdet_fech!P8/RES_summary!P$19</f>
        <v>0.19903410147068548</v>
      </c>
      <c r="Q8" s="177">
        <f>RES_hhdet_fech!Q8/RES_summary!Q$19</f>
        <v>0.19232315127088298</v>
      </c>
    </row>
    <row r="9" spans="1:17" ht="12" customHeight="1" x14ac:dyDescent="0.25">
      <c r="A9" s="158" t="s">
        <v>63</v>
      </c>
      <c r="B9" s="178">
        <f>RES_hhdet_fech!B9/RES_summary!B$19</f>
        <v>39.844992793149963</v>
      </c>
      <c r="C9" s="178">
        <f>RES_hhdet_fech!C9/RES_summary!C$19</f>
        <v>39.086964617401449</v>
      </c>
      <c r="D9" s="178">
        <f>RES_hhdet_fech!D9/RES_summary!D$19</f>
        <v>38.846918978367739</v>
      </c>
      <c r="E9" s="178">
        <f>RES_hhdet_fech!E9/RES_summary!E$19</f>
        <v>37.504494925011365</v>
      </c>
      <c r="F9" s="178">
        <f>RES_hhdet_fech!F9/RES_summary!F$19</f>
        <v>37.319904119753886</v>
      </c>
      <c r="G9" s="178">
        <f>RES_hhdet_fech!G9/RES_summary!G$19</f>
        <v>37.780011870356631</v>
      </c>
      <c r="H9" s="178">
        <f>RES_hhdet_fech!H9/RES_summary!H$19</f>
        <v>38.05931118562286</v>
      </c>
      <c r="I9" s="178">
        <f>RES_hhdet_fech!I9/RES_summary!I$19</f>
        <v>36.891486542557757</v>
      </c>
      <c r="J9" s="178">
        <f>RES_hhdet_fech!J9/RES_summary!J$19</f>
        <v>37.549192526379009</v>
      </c>
      <c r="K9" s="178">
        <f>RES_hhdet_fech!K9/RES_summary!K$19</f>
        <v>39.702770832573137</v>
      </c>
      <c r="L9" s="178">
        <f>RES_hhdet_fech!L9/RES_summary!L$19</f>
        <v>41.302519060207189</v>
      </c>
      <c r="M9" s="178">
        <f>RES_hhdet_fech!M9/RES_summary!M$19</f>
        <v>41.342560888707538</v>
      </c>
      <c r="N9" s="178">
        <f>RES_hhdet_fech!N9/RES_summary!N$19</f>
        <v>42.754825644333557</v>
      </c>
      <c r="O9" s="178">
        <f>RES_hhdet_fech!O9/RES_summary!O$19</f>
        <v>42.389705809429387</v>
      </c>
      <c r="P9" s="178">
        <f>RES_hhdet_fech!P9/RES_summary!P$19</f>
        <v>42.031022915565366</v>
      </c>
      <c r="Q9" s="178">
        <f>RES_hhdet_fech!Q9/RES_summary!Q$19</f>
        <v>40.964334821183989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48.585759156903372</v>
      </c>
      <c r="C11" s="183">
        <f>RES_hhdet_fech!C11/RES_summary!C$19</f>
        <v>47.807517546383764</v>
      </c>
      <c r="D11" s="183">
        <f>RES_hhdet_fech!D11/RES_summary!D$19</f>
        <v>47.230710333664554</v>
      </c>
      <c r="E11" s="183">
        <f>RES_hhdet_fech!E11/RES_summary!E$19</f>
        <v>46.637997333688133</v>
      </c>
      <c r="F11" s="183">
        <f>RES_hhdet_fech!F11/RES_summary!F$19</f>
        <v>46.01373480686992</v>
      </c>
      <c r="G11" s="183">
        <f>RES_hhdet_fech!G11/RES_summary!G$19</f>
        <v>45.59978255888533</v>
      </c>
      <c r="H11" s="183">
        <f>RES_hhdet_fech!H11/RES_summary!H$19</f>
        <v>45.048686508512347</v>
      </c>
      <c r="I11" s="183">
        <f>RES_hhdet_fech!I11/RES_summary!I$19</f>
        <v>44.584777661686324</v>
      </c>
      <c r="J11" s="183">
        <f>RES_hhdet_fech!J11/RES_summary!J$19</f>
        <v>44.0681000132926</v>
      </c>
      <c r="K11" s="183">
        <f>RES_hhdet_fech!K11/RES_summary!K$19</f>
        <v>43.405092813459227</v>
      </c>
      <c r="L11" s="183">
        <f>RES_hhdet_fech!L11/RES_summary!L$19</f>
        <v>42.623445359601448</v>
      </c>
      <c r="M11" s="183">
        <f>RES_hhdet_fech!M11/RES_summary!M$19</f>
        <v>42.885743394369896</v>
      </c>
      <c r="N11" s="183">
        <f>RES_hhdet_fech!N11/RES_summary!N$19</f>
        <v>42.826289631731605</v>
      </c>
      <c r="O11" s="183">
        <f>RES_hhdet_fech!O11/RES_summary!O$19</f>
        <v>42.718628972068167</v>
      </c>
      <c r="P11" s="183">
        <f>RES_hhdet_fech!P11/RES_summary!P$19</f>
        <v>42.39328374586453</v>
      </c>
      <c r="Q11" s="183">
        <f>RES_hhdet_fech!Q11/RES_summary!Q$19</f>
        <v>41.407266633826922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39.803243826113231</v>
      </c>
      <c r="C15" s="180">
        <f>RES_hhdet_fech!C15/RES_summary!C$19</f>
        <v>39.047283152464928</v>
      </c>
      <c r="D15" s="180">
        <f>RES_hhdet_fech!D15/RES_summary!D$19</f>
        <v>38.810655472876562</v>
      </c>
      <c r="E15" s="180">
        <f>RES_hhdet_fech!E15/RES_summary!E$19</f>
        <v>37.46530291934279</v>
      </c>
      <c r="F15" s="180">
        <f>RES_hhdet_fech!F15/RES_summary!F$19</f>
        <v>37.284607316674894</v>
      </c>
      <c r="G15" s="180">
        <f>RES_hhdet_fech!G15/RES_summary!G$19</f>
        <v>37.753145335372075</v>
      </c>
      <c r="H15" s="180">
        <f>RES_hhdet_fech!H15/RES_summary!H$19</f>
        <v>38.040669337591396</v>
      </c>
      <c r="I15" s="180">
        <f>RES_hhdet_fech!I15/RES_summary!I$19</f>
        <v>36.870289206809737</v>
      </c>
      <c r="J15" s="180">
        <f>RES_hhdet_fech!J15/RES_summary!J$19</f>
        <v>37.538634518970191</v>
      </c>
      <c r="K15" s="180">
        <f>RES_hhdet_fech!K15/RES_summary!K$19</f>
        <v>39.708703391919791</v>
      </c>
      <c r="L15" s="180">
        <f>RES_hhdet_fech!L15/RES_summary!L$19</f>
        <v>41.324123680683257</v>
      </c>
      <c r="M15" s="180">
        <f>RES_hhdet_fech!M15/RES_summary!M$19</f>
        <v>41.367078573369874</v>
      </c>
      <c r="N15" s="180">
        <f>RES_hhdet_fech!N15/RES_summary!N$19</f>
        <v>42.78976816658178</v>
      </c>
      <c r="O15" s="180">
        <f>RES_hhdet_fech!O15/RES_summary!O$19</f>
        <v>42.426731329378207</v>
      </c>
      <c r="P15" s="180">
        <f>RES_hhdet_fech!P15/RES_summary!P$19</f>
        <v>42.07185290537582</v>
      </c>
      <c r="Q15" s="180">
        <f>RES_hhdet_fech!Q15/RES_summary!Q$19</f>
        <v>41.007027841636877</v>
      </c>
    </row>
    <row r="16" spans="1:17" ht="12" customHeight="1" x14ac:dyDescent="0.25">
      <c r="A16" s="161" t="s">
        <v>141</v>
      </c>
      <c r="B16" s="179">
        <f>RES_hhdet_fech!B16/RES_summary!B$19</f>
        <v>38.625030224180456</v>
      </c>
      <c r="C16" s="179">
        <f>RES_hhdet_fech!C16/RES_summary!C$19</f>
        <v>37.924261034181129</v>
      </c>
      <c r="D16" s="179">
        <f>RES_hhdet_fech!D16/RES_summary!D$19</f>
        <v>37.703257825328784</v>
      </c>
      <c r="E16" s="179">
        <f>RES_hhdet_fech!E16/RES_summary!E$19</f>
        <v>36.48348302463075</v>
      </c>
      <c r="F16" s="179">
        <f>RES_hhdet_fech!F16/RES_summary!F$19</f>
        <v>36.309175507036827</v>
      </c>
      <c r="G16" s="179">
        <f>RES_hhdet_fech!G16/RES_summary!G$19</f>
        <v>36.725565339841147</v>
      </c>
      <c r="H16" s="179">
        <f>RES_hhdet_fech!H16/RES_summary!H$19</f>
        <v>36.971826227491384</v>
      </c>
      <c r="I16" s="179">
        <f>RES_hhdet_fech!I16/RES_summary!I$19</f>
        <v>35.921123340993958</v>
      </c>
      <c r="J16" s="179">
        <f>RES_hhdet_fech!J16/RES_summary!J$19</f>
        <v>36.502920043297522</v>
      </c>
      <c r="K16" s="179">
        <f>RES_hhdet_fech!K16/RES_summary!K$19</f>
        <v>38.435302888972146</v>
      </c>
      <c r="L16" s="179">
        <f>RES_hhdet_fech!L16/RES_summary!L$19</f>
        <v>39.861737933887277</v>
      </c>
      <c r="M16" s="179">
        <f>RES_hhdet_fech!M16/RES_summary!M$19</f>
        <v>39.879038147420772</v>
      </c>
      <c r="N16" s="179">
        <f>RES_hhdet_fech!N16/RES_summary!N$19</f>
        <v>41.137884453470406</v>
      </c>
      <c r="O16" s="179">
        <f>RES_hhdet_fech!O16/RES_summary!O$19</f>
        <v>40.796136979965674</v>
      </c>
      <c r="P16" s="179">
        <f>RES_hhdet_fech!P16/RES_summary!P$19</f>
        <v>40.453527949171558</v>
      </c>
      <c r="Q16" s="179">
        <f>RES_hhdet_fech!Q16/RES_summary!Q$19</f>
        <v>39.435699704204751</v>
      </c>
    </row>
    <row r="17" spans="1:17" ht="12" customHeight="1" x14ac:dyDescent="0.25">
      <c r="A17" s="148" t="s">
        <v>60</v>
      </c>
      <c r="B17" s="177">
        <f>RES_hhdet_fech!B17/RES_summary!B$19</f>
        <v>35.822919443501419</v>
      </c>
      <c r="C17" s="177">
        <f>RES_hhdet_fech!C17/RES_summary!C$19</f>
        <v>35.142554837219173</v>
      </c>
      <c r="D17" s="177">
        <f>RES_hhdet_fech!D17/RES_summary!D$19</f>
        <v>34.929589925589617</v>
      </c>
      <c r="E17" s="177">
        <f>RES_hhdet_fech!E17/RES_summary!E$19</f>
        <v>33.718772627407908</v>
      </c>
      <c r="F17" s="177">
        <f>RES_hhdet_fech!F17/RES_summary!F$19</f>
        <v>33.5561465850068</v>
      </c>
      <c r="G17" s="177">
        <f>RES_hhdet_fech!G17/RES_summary!G$19</f>
        <v>33.977830801833406</v>
      </c>
      <c r="H17" s="177">
        <f>RES_hhdet_fech!H17/RES_summary!H$19</f>
        <v>34.236602403832087</v>
      </c>
      <c r="I17" s="177">
        <f>RES_hhdet_fech!I17/RES_summary!I$19</f>
        <v>33.220130575335205</v>
      </c>
      <c r="J17" s="177">
        <f>RES_hhdet_fech!J17/RES_summary!J$19</f>
        <v>33.784771067073088</v>
      </c>
      <c r="K17" s="177">
        <f>RES_hhdet_fech!K17/RES_summary!K$19</f>
        <v>35.73783305272827</v>
      </c>
      <c r="L17" s="177">
        <f>RES_hhdet_fech!L17/RES_summary!L$19</f>
        <v>37.191711312614153</v>
      </c>
      <c r="M17" s="177">
        <f>RES_hhdet_fech!M17/RES_summary!M$19</f>
        <v>37.230370716032596</v>
      </c>
      <c r="N17" s="177">
        <f>RES_hhdet_fech!N17/RES_summary!N$19</f>
        <v>38.510791349923458</v>
      </c>
      <c r="O17" s="177">
        <f>RES_hhdet_fech!O17/RES_summary!O$19</f>
        <v>38.184058196439899</v>
      </c>
      <c r="P17" s="177">
        <f>RES_hhdet_fech!P17/RES_summary!P$19</f>
        <v>37.864667614837757</v>
      </c>
      <c r="Q17" s="177">
        <f>RES_hhdet_fech!Q17/RES_summary!Q$19</f>
        <v>36.906325057472614</v>
      </c>
    </row>
    <row r="18" spans="1:17" ht="12" customHeight="1" x14ac:dyDescent="0.25">
      <c r="A18" s="148" t="s">
        <v>59</v>
      </c>
      <c r="B18" s="177">
        <f>RES_hhdet_fech!B18/RES_summary!B$19</f>
        <v>2.8021107806790324</v>
      </c>
      <c r="C18" s="177">
        <f>RES_hhdet_fech!C18/RES_summary!C$19</f>
        <v>2.7817061969619603</v>
      </c>
      <c r="D18" s="177">
        <f>RES_hhdet_fech!D18/RES_summary!D$19</f>
        <v>2.7736678997391717</v>
      </c>
      <c r="E18" s="177">
        <f>RES_hhdet_fech!E18/RES_summary!E$19</f>
        <v>2.7647103972228448</v>
      </c>
      <c r="F18" s="177">
        <f>RES_hhdet_fech!F18/RES_summary!F$19</f>
        <v>2.7530289220300315</v>
      </c>
      <c r="G18" s="177">
        <f>RES_hhdet_fech!G18/RES_summary!G$19</f>
        <v>2.7477345380077427</v>
      </c>
      <c r="H18" s="177">
        <f>RES_hhdet_fech!H18/RES_summary!H$19</f>
        <v>2.735223823659291</v>
      </c>
      <c r="I18" s="177">
        <f>RES_hhdet_fech!I18/RES_summary!I$19</f>
        <v>2.7009927656587589</v>
      </c>
      <c r="J18" s="177">
        <f>RES_hhdet_fech!J18/RES_summary!J$19</f>
        <v>2.7181489762244371</v>
      </c>
      <c r="K18" s="177">
        <f>RES_hhdet_fech!K18/RES_summary!K$19</f>
        <v>2.6974698362438829</v>
      </c>
      <c r="L18" s="177">
        <f>RES_hhdet_fech!L18/RES_summary!L$19</f>
        <v>2.6700266212731307</v>
      </c>
      <c r="M18" s="177">
        <f>RES_hhdet_fech!M18/RES_summary!M$19</f>
        <v>2.648667431388172</v>
      </c>
      <c r="N18" s="177">
        <f>RES_hhdet_fech!N18/RES_summary!N$19</f>
        <v>2.6270931035469554</v>
      </c>
      <c r="O18" s="177">
        <f>RES_hhdet_fech!O18/RES_summary!O$19</f>
        <v>2.6120787835257615</v>
      </c>
      <c r="P18" s="177">
        <f>RES_hhdet_fech!P18/RES_summary!P$19</f>
        <v>2.5888603343338037</v>
      </c>
      <c r="Q18" s="177">
        <f>RES_hhdet_fech!Q18/RES_summary!Q$19</f>
        <v>2.5293746467321312</v>
      </c>
    </row>
    <row r="19" spans="1:17" ht="12" customHeight="1" x14ac:dyDescent="0.25">
      <c r="A19" s="158" t="s">
        <v>62</v>
      </c>
      <c r="B19" s="178">
        <f>RES_hhdet_fech!B19/RES_summary!B$19</f>
        <v>10.304108617671766</v>
      </c>
      <c r="C19" s="178">
        <f>RES_hhdet_fech!C19/RES_summary!C$19</f>
        <v>10.217886479999434</v>
      </c>
      <c r="D19" s="178">
        <f>RES_hhdet_fech!D19/RES_summary!D$19</f>
        <v>10.223974158847676</v>
      </c>
      <c r="E19" s="178">
        <f>RES_hhdet_fech!E19/RES_summary!E$19</f>
        <v>10.250344318569184</v>
      </c>
      <c r="F19" s="178">
        <f>RES_hhdet_fech!F19/RES_summary!F$19</f>
        <v>10.185165759146972</v>
      </c>
      <c r="G19" s="178">
        <f>RES_hhdet_fech!G19/RES_summary!G$19</f>
        <v>10.380285031982682</v>
      </c>
      <c r="H19" s="178">
        <f>RES_hhdet_fech!H19/RES_summary!H$19</f>
        <v>10.50545503850744</v>
      </c>
      <c r="I19" s="178">
        <f>RES_hhdet_fech!I19/RES_summary!I$19</f>
        <v>10.461960992446098</v>
      </c>
      <c r="J19" s="178">
        <f>RES_hhdet_fech!J19/RES_summary!J$19</f>
        <v>10.6371237798785</v>
      </c>
      <c r="K19" s="178">
        <f>RES_hhdet_fech!K19/RES_summary!K$19</f>
        <v>11.356232462983135</v>
      </c>
      <c r="L19" s="178">
        <f>RES_hhdet_fech!L19/RES_summary!L$19</f>
        <v>11.982437122813353</v>
      </c>
      <c r="M19" s="178">
        <f>RES_hhdet_fech!M19/RES_summary!M$19</f>
        <v>12.065708509362155</v>
      </c>
      <c r="N19" s="178">
        <f>RES_hhdet_fech!N19/RES_summary!N$19</f>
        <v>12.604881284543506</v>
      </c>
      <c r="O19" s="178">
        <f>RES_hhdet_fech!O19/RES_summary!O$19</f>
        <v>12.461105572956113</v>
      </c>
      <c r="P19" s="178">
        <f>RES_hhdet_fech!P19/RES_summary!P$19</f>
        <v>12.308864120751235</v>
      </c>
      <c r="Q19" s="178">
        <f>RES_hhdet_fech!Q19/RES_summary!Q$19</f>
        <v>12.116816467680481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18.509703704632653</v>
      </c>
      <c r="C21" s="177">
        <f>RES_hhdet_fech!C21/RES_summary!C$19</f>
        <v>18.474783584084442</v>
      </c>
      <c r="D21" s="177">
        <f>RES_hhdet_fech!D21/RES_summary!D$19</f>
        <v>18.241395739561685</v>
      </c>
      <c r="E21" s="177">
        <f>RES_hhdet_fech!E21/RES_summary!E$19</f>
        <v>20.748168927927072</v>
      </c>
      <c r="F21" s="177">
        <f>RES_hhdet_fech!F21/RES_summary!F$19</f>
        <v>15.745378457988597</v>
      </c>
      <c r="G21" s="177">
        <f>RES_hhdet_fech!G21/RES_summary!G$19</f>
        <v>18.060136131874508</v>
      </c>
      <c r="H21" s="177">
        <f>RES_hhdet_fech!H21/RES_summary!H$19</f>
        <v>18.035047642535321</v>
      </c>
      <c r="I21" s="177">
        <f>RES_hhdet_fech!I21/RES_summary!I$19</f>
        <v>17.933915115077891</v>
      </c>
      <c r="J21" s="177">
        <f>RES_hhdet_fech!J21/RES_summary!J$19</f>
        <v>17.877162460180312</v>
      </c>
      <c r="K21" s="177">
        <f>RES_hhdet_fech!K21/RES_summary!K$19</f>
        <v>17.707956516093574</v>
      </c>
      <c r="L21" s="177">
        <f>RES_hhdet_fech!L21/RES_summary!L$19</f>
        <v>17.593957910193236</v>
      </c>
      <c r="M21" s="177">
        <f>RES_hhdet_fech!M21/RES_summary!M$19</f>
        <v>17.242620068802701</v>
      </c>
      <c r="N21" s="177">
        <f>RES_hhdet_fech!N21/RES_summary!N$19</f>
        <v>17.031283182961371</v>
      </c>
      <c r="O21" s="177">
        <f>RES_hhdet_fech!O21/RES_summary!O$19</f>
        <v>16.886988063694535</v>
      </c>
      <c r="P21" s="177">
        <f>RES_hhdet_fech!P21/RES_summary!P$19</f>
        <v>16.796264794828474</v>
      </c>
      <c r="Q21" s="177">
        <f>RES_hhdet_fech!Q21/RES_summary!Q$19</f>
        <v>16.361185471723168</v>
      </c>
    </row>
    <row r="22" spans="1:17" ht="12" customHeight="1" x14ac:dyDescent="0.25">
      <c r="A22" s="29" t="s">
        <v>140</v>
      </c>
      <c r="B22" s="176">
        <f>RES_hhdet_fech!B22/RES_summary!B$19</f>
        <v>10.25166311443847</v>
      </c>
      <c r="C22" s="176">
        <f>RES_hhdet_fech!C22/RES_summary!C$19</f>
        <v>10.109397420038091</v>
      </c>
      <c r="D22" s="176">
        <f>RES_hhdet_fech!D22/RES_summary!D$19</f>
        <v>10.120288014543364</v>
      </c>
      <c r="E22" s="176">
        <f>RES_hhdet_fech!E22/RES_summary!E$19</f>
        <v>10.102087170864964</v>
      </c>
      <c r="F22" s="176">
        <f>RES_hhdet_fech!F22/RES_summary!F$19</f>
        <v>10.106755048113682</v>
      </c>
      <c r="G22" s="176">
        <f>RES_hhdet_fech!G22/RES_summary!G$19</f>
        <v>10.261593971780629</v>
      </c>
      <c r="H22" s="176">
        <f>RES_hhdet_fech!H22/RES_summary!H$19</f>
        <v>10.466428124526649</v>
      </c>
      <c r="I22" s="176">
        <f>RES_hhdet_fech!I22/RES_summary!I$19</f>
        <v>10.398475604629132</v>
      </c>
      <c r="J22" s="176">
        <f>RES_hhdet_fech!J22/RES_summary!J$19</f>
        <v>10.531473435700086</v>
      </c>
      <c r="K22" s="176">
        <f>RES_hhdet_fech!K22/RES_summary!K$19</f>
        <v>11.245155971235354</v>
      </c>
      <c r="L22" s="176">
        <f>RES_hhdet_fech!L22/RES_summary!L$19</f>
        <v>11.920395286933097</v>
      </c>
      <c r="M22" s="176">
        <f>RES_hhdet_fech!M22/RES_summary!M$19</f>
        <v>12.018907500827575</v>
      </c>
      <c r="N22" s="176">
        <f>RES_hhdet_fech!N22/RES_summary!N$19</f>
        <v>12.574482492413967</v>
      </c>
      <c r="O22" s="176">
        <f>RES_hhdet_fech!O22/RES_summary!O$19</f>
        <v>12.413860883686914</v>
      </c>
      <c r="P22" s="176">
        <f>RES_hhdet_fech!P22/RES_summary!P$19</f>
        <v>12.259642175514555</v>
      </c>
      <c r="Q22" s="176">
        <f>RES_hhdet_fech!Q22/RES_summary!Q$19</f>
        <v>12.054534965990724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292.68495729775543</v>
      </c>
      <c r="C43" s="184">
        <f>RES_hhdet_fech!C43/RES_summary!C$19</f>
        <v>321.76200412645034</v>
      </c>
      <c r="D43" s="184">
        <f>RES_hhdet_fech!D43/RES_summary!D$19</f>
        <v>310.53340937630696</v>
      </c>
      <c r="E43" s="184">
        <f>RES_hhdet_fech!E43/RES_summary!E$19</f>
        <v>333.64344398754787</v>
      </c>
      <c r="F43" s="184">
        <f>RES_hhdet_fech!F43/RES_summary!F$19</f>
        <v>304.76846646788596</v>
      </c>
      <c r="G43" s="184">
        <f>RES_hhdet_fech!G43/RES_summary!G$19</f>
        <v>299.61365816127579</v>
      </c>
      <c r="H43" s="184">
        <f>RES_hhdet_fech!H43/RES_summary!H$19</f>
        <v>298.32130066362345</v>
      </c>
      <c r="I43" s="184">
        <f>RES_hhdet_fech!I43/RES_summary!I$19</f>
        <v>299.6758100569233</v>
      </c>
      <c r="J43" s="184">
        <f>RES_hhdet_fech!J43/RES_summary!J$19</f>
        <v>287.46668465792601</v>
      </c>
      <c r="K43" s="184">
        <f>RES_hhdet_fech!K43/RES_summary!K$19</f>
        <v>298.5019296196777</v>
      </c>
      <c r="L43" s="184">
        <f>RES_hhdet_fech!L43/RES_summary!L$19</f>
        <v>327.02718550428409</v>
      </c>
      <c r="M43" s="184">
        <f>RES_hhdet_fech!M43/RES_summary!M$19</f>
        <v>281.3978126592221</v>
      </c>
      <c r="N43" s="184">
        <f>RES_hhdet_fech!N43/RES_summary!N$19</f>
        <v>303.44930149568245</v>
      </c>
      <c r="O43" s="184">
        <f>RES_hhdet_fech!O43/RES_summary!O$19</f>
        <v>282.851868266721</v>
      </c>
      <c r="P43" s="184">
        <f>RES_hhdet_fech!P43/RES_summary!P$19</f>
        <v>282.09260084177623</v>
      </c>
      <c r="Q43" s="184">
        <f>RES_hhdet_fech!Q43/RES_summary!Q$19</f>
        <v>271.49234936692909</v>
      </c>
    </row>
    <row r="44" spans="1:17" ht="12.95" customHeight="1" x14ac:dyDescent="0.25">
      <c r="A44" s="158" t="s">
        <v>65</v>
      </c>
      <c r="B44" s="178">
        <f>RES_hhdet_fech!B44/RES_summary!B$19</f>
        <v>234.40781336036449</v>
      </c>
      <c r="C44" s="178">
        <f>RES_hhdet_fech!C44/RES_summary!C$19</f>
        <v>264.25306365906249</v>
      </c>
      <c r="D44" s="178">
        <f>RES_hhdet_fech!D44/RES_summary!D$19</f>
        <v>254.45149239826611</v>
      </c>
      <c r="E44" s="178">
        <f>RES_hhdet_fech!E44/RES_summary!E$19</f>
        <v>276.25311132906808</v>
      </c>
      <c r="F44" s="178">
        <f>RES_hhdet_fech!F44/RES_summary!F$19</f>
        <v>248.81373726766287</v>
      </c>
      <c r="G44" s="178">
        <f>RES_hhdet_fech!G44/RES_summary!G$19</f>
        <v>243.57861240151121</v>
      </c>
      <c r="H44" s="178">
        <f>RES_hhdet_fech!H44/RES_summary!H$19</f>
        <v>243.03300910260546</v>
      </c>
      <c r="I44" s="178">
        <f>RES_hhdet_fech!I44/RES_summary!I$19</f>
        <v>243.19022322851669</v>
      </c>
      <c r="J44" s="178">
        <f>RES_hhdet_fech!J44/RES_summary!J$19</f>
        <v>231.99795132427505</v>
      </c>
      <c r="K44" s="178">
        <f>RES_hhdet_fech!K44/RES_summary!K$19</f>
        <v>242.93814760397936</v>
      </c>
      <c r="L44" s="178">
        <f>RES_hhdet_fech!L44/RES_summary!L$19</f>
        <v>271.27562588735282</v>
      </c>
      <c r="M44" s="178">
        <f>RES_hhdet_fech!M44/RES_summary!M$19</f>
        <v>225.9029855982929</v>
      </c>
      <c r="N44" s="178">
        <f>RES_hhdet_fech!N44/RES_summary!N$19</f>
        <v>247.63543045634123</v>
      </c>
      <c r="O44" s="178">
        <f>RES_hhdet_fech!O44/RES_summary!O$19</f>
        <v>227.43640827011217</v>
      </c>
      <c r="P44" s="178">
        <f>RES_hhdet_fech!P44/RES_summary!P$19</f>
        <v>227.22789471135755</v>
      </c>
      <c r="Q44" s="178">
        <f>RES_hhdet_fech!Q44/RES_summary!Q$19</f>
        <v>217.91102642571167</v>
      </c>
    </row>
    <row r="45" spans="1:17" ht="12" customHeight="1" x14ac:dyDescent="0.25">
      <c r="A45" s="23" t="s">
        <v>166</v>
      </c>
      <c r="B45" s="177">
        <f>RES_hhdet_fech!B45/RES_summary!B$19</f>
        <v>230.20040924237466</v>
      </c>
      <c r="C45" s="177">
        <f>RES_hhdet_fech!C45/RES_summary!C$19</f>
        <v>261.06764273705539</v>
      </c>
      <c r="D45" s="177">
        <f>RES_hhdet_fech!D45/RES_summary!D$19</f>
        <v>251.32710550843009</v>
      </c>
      <c r="E45" s="177">
        <f>RES_hhdet_fech!E45/RES_summary!E$19</f>
        <v>272.9075685060356</v>
      </c>
      <c r="F45" s="177">
        <f>RES_hhdet_fech!F45/RES_summary!F$19</f>
        <v>245.70509622226561</v>
      </c>
      <c r="G45" s="177">
        <f>RES_hhdet_fech!G45/RES_summary!G$19</f>
        <v>239.97499743832171</v>
      </c>
      <c r="H45" s="177">
        <f>RES_hhdet_fech!H45/RES_summary!H$19</f>
        <v>239.38771195593696</v>
      </c>
      <c r="I45" s="177">
        <f>RES_hhdet_fech!I45/RES_summary!I$19</f>
        <v>240.59699218315748</v>
      </c>
      <c r="J45" s="177">
        <f>RES_hhdet_fech!J45/RES_summary!J$19</f>
        <v>229.40797968266708</v>
      </c>
      <c r="K45" s="177">
        <f>RES_hhdet_fech!K45/RES_summary!K$19</f>
        <v>238.54780195562444</v>
      </c>
      <c r="L45" s="177">
        <f>RES_hhdet_fech!L45/RES_summary!L$19</f>
        <v>265.95498064987748</v>
      </c>
      <c r="M45" s="177">
        <f>RES_hhdet_fech!M45/RES_summary!M$19</f>
        <v>220.56240925045671</v>
      </c>
      <c r="N45" s="177">
        <f>RES_hhdet_fech!N45/RES_summary!N$19</f>
        <v>241.39686521524067</v>
      </c>
      <c r="O45" s="177">
        <f>RES_hhdet_fech!O45/RES_summary!O$19</f>
        <v>221.98291865478626</v>
      </c>
      <c r="P45" s="177">
        <f>RES_hhdet_fech!P45/RES_summary!P$19</f>
        <v>222.2856341169807</v>
      </c>
      <c r="Q45" s="177">
        <f>RES_hhdet_fech!Q45/RES_summary!Q$19</f>
        <v>212.49014887198425</v>
      </c>
    </row>
    <row r="46" spans="1:17" ht="12" customHeight="1" x14ac:dyDescent="0.25">
      <c r="A46" s="23" t="s">
        <v>60</v>
      </c>
      <c r="B46" s="177">
        <f>RES_hhdet_fech!B46/RES_summary!B$19</f>
        <v>4.2074041179898138</v>
      </c>
      <c r="C46" s="177">
        <f>RES_hhdet_fech!C46/RES_summary!C$19</f>
        <v>3.1854209220070606</v>
      </c>
      <c r="D46" s="177">
        <f>RES_hhdet_fech!D46/RES_summary!D$19</f>
        <v>3.1243868898360287</v>
      </c>
      <c r="E46" s="177">
        <f>RES_hhdet_fech!E46/RES_summary!E$19</f>
        <v>3.3455428230324888</v>
      </c>
      <c r="F46" s="177">
        <f>RES_hhdet_fech!F46/RES_summary!F$19</f>
        <v>3.1086410453972544</v>
      </c>
      <c r="G46" s="177">
        <f>RES_hhdet_fech!G46/RES_summary!G$19</f>
        <v>3.6036149631895187</v>
      </c>
      <c r="H46" s="177">
        <f>RES_hhdet_fech!H46/RES_summary!H$19</f>
        <v>3.6452971466684794</v>
      </c>
      <c r="I46" s="177">
        <f>RES_hhdet_fech!I46/RES_summary!I$19</f>
        <v>2.5932310453592047</v>
      </c>
      <c r="J46" s="177">
        <f>RES_hhdet_fech!J46/RES_summary!J$19</f>
        <v>2.5899716416079896</v>
      </c>
      <c r="K46" s="177">
        <f>RES_hhdet_fech!K46/RES_summary!K$19</f>
        <v>4.3903456483549279</v>
      </c>
      <c r="L46" s="177">
        <f>RES_hhdet_fech!L46/RES_summary!L$19</f>
        <v>5.320645237475305</v>
      </c>
      <c r="M46" s="177">
        <f>RES_hhdet_fech!M46/RES_summary!M$19</f>
        <v>5.3405763478361967</v>
      </c>
      <c r="N46" s="177">
        <f>RES_hhdet_fech!N46/RES_summary!N$19</f>
        <v>6.2385652411005594</v>
      </c>
      <c r="O46" s="177">
        <f>RES_hhdet_fech!O46/RES_summary!O$19</f>
        <v>5.4534896153258821</v>
      </c>
      <c r="P46" s="177">
        <f>RES_hhdet_fech!P46/RES_summary!P$19</f>
        <v>4.9422605943768572</v>
      </c>
      <c r="Q46" s="177">
        <f>RES_hhdet_fech!Q46/RES_summary!Q$19</f>
        <v>5.4208775537274354</v>
      </c>
    </row>
    <row r="47" spans="1:17" ht="12.95" customHeight="1" x14ac:dyDescent="0.25">
      <c r="A47" s="158" t="s">
        <v>112</v>
      </c>
      <c r="B47" s="178">
        <f>RES_hhdet_fech!B47/RES_summary!B$19</f>
        <v>0.194331056392025</v>
      </c>
      <c r="C47" s="178">
        <f>RES_hhdet_fech!C47/RES_summary!C$19</f>
        <v>0.19632390705883274</v>
      </c>
      <c r="D47" s="178">
        <f>RES_hhdet_fech!D47/RES_summary!D$19</f>
        <v>0.19719535271088579</v>
      </c>
      <c r="E47" s="178">
        <f>RES_hhdet_fech!E47/RES_summary!E$19</f>
        <v>0.19374977690598935</v>
      </c>
      <c r="F47" s="178">
        <f>RES_hhdet_fech!F47/RES_summary!F$19</f>
        <v>0.18771587879785936</v>
      </c>
      <c r="G47" s="178">
        <f>RES_hhdet_fech!G47/RES_summary!G$19</f>
        <v>0.18529599318539491</v>
      </c>
      <c r="H47" s="178">
        <f>RES_hhdet_fech!H47/RES_summary!H$19</f>
        <v>0.19446660696174783</v>
      </c>
      <c r="I47" s="178">
        <f>RES_hhdet_fech!I47/RES_summary!I$19</f>
        <v>0.2030627924430819</v>
      </c>
      <c r="J47" s="178">
        <f>RES_hhdet_fech!J47/RES_summary!J$19</f>
        <v>0.21434987440909237</v>
      </c>
      <c r="K47" s="178">
        <f>RES_hhdet_fech!K47/RES_summary!K$19</f>
        <v>0.19870519390443184</v>
      </c>
      <c r="L47" s="178">
        <f>RES_hhdet_fech!L47/RES_summary!L$19</f>
        <v>0.20373778614302404</v>
      </c>
      <c r="M47" s="178">
        <f>RES_hhdet_fech!M47/RES_summary!M$19</f>
        <v>0.21568650562398523</v>
      </c>
      <c r="N47" s="178">
        <f>RES_hhdet_fech!N47/RES_summary!N$19</f>
        <v>0.21347754684106532</v>
      </c>
      <c r="O47" s="178">
        <f>RES_hhdet_fech!O47/RES_summary!O$19</f>
        <v>0.21932579155023219</v>
      </c>
      <c r="P47" s="178">
        <f>RES_hhdet_fech!P47/RES_summary!P$19</f>
        <v>0.20710713862188715</v>
      </c>
      <c r="Q47" s="178">
        <f>RES_hhdet_fech!Q47/RES_summary!Q$19</f>
        <v>0.19587552360005309</v>
      </c>
    </row>
    <row r="48" spans="1:17" ht="12" customHeight="1" x14ac:dyDescent="0.25">
      <c r="A48" s="23" t="s">
        <v>60</v>
      </c>
      <c r="B48" s="177">
        <f>RES_hhdet_fech!B48/RES_summary!B$19</f>
        <v>0.194331056392025</v>
      </c>
      <c r="C48" s="177">
        <f>RES_hhdet_fech!C48/RES_summary!C$19</f>
        <v>0.19632390705883274</v>
      </c>
      <c r="D48" s="177">
        <f>RES_hhdet_fech!D48/RES_summary!D$19</f>
        <v>0.19719535271088579</v>
      </c>
      <c r="E48" s="177">
        <f>RES_hhdet_fech!E48/RES_summary!E$19</f>
        <v>0.19374977690598935</v>
      </c>
      <c r="F48" s="177">
        <f>RES_hhdet_fech!F48/RES_summary!F$19</f>
        <v>0.18771587879785936</v>
      </c>
      <c r="G48" s="177">
        <f>RES_hhdet_fech!G48/RES_summary!G$19</f>
        <v>0.18529599318539491</v>
      </c>
      <c r="H48" s="177">
        <f>RES_hhdet_fech!H48/RES_summary!H$19</f>
        <v>0.19446660696174783</v>
      </c>
      <c r="I48" s="177">
        <f>RES_hhdet_fech!I48/RES_summary!I$19</f>
        <v>0.2030627924430819</v>
      </c>
      <c r="J48" s="177">
        <f>RES_hhdet_fech!J48/RES_summary!J$19</f>
        <v>0.21434987440909237</v>
      </c>
      <c r="K48" s="177">
        <f>RES_hhdet_fech!K48/RES_summary!K$19</f>
        <v>0.19870519390443184</v>
      </c>
      <c r="L48" s="177">
        <f>RES_hhdet_fech!L48/RES_summary!L$19</f>
        <v>0.20373778614302404</v>
      </c>
      <c r="M48" s="177">
        <f>RES_hhdet_fech!M48/RES_summary!M$19</f>
        <v>0.21568650562398523</v>
      </c>
      <c r="N48" s="177">
        <f>RES_hhdet_fech!N48/RES_summary!N$19</f>
        <v>0.21347754684106532</v>
      </c>
      <c r="O48" s="177">
        <f>RES_hhdet_fech!O48/RES_summary!O$19</f>
        <v>0.21932579155023219</v>
      </c>
      <c r="P48" s="177">
        <f>RES_hhdet_fech!P48/RES_summary!P$19</f>
        <v>0.20710713862188715</v>
      </c>
      <c r="Q48" s="177">
        <f>RES_hhdet_fech!Q48/RES_summary!Q$19</f>
        <v>0.19587552360005309</v>
      </c>
    </row>
    <row r="49" spans="1:17" ht="12" customHeight="1" x14ac:dyDescent="0.25">
      <c r="A49" s="158" t="s">
        <v>63</v>
      </c>
      <c r="B49" s="178">
        <f>RES_hhdet_fech!B49/RES_summary!B$19</f>
        <v>47.778666306709184</v>
      </c>
      <c r="C49" s="178">
        <f>RES_hhdet_fech!C49/RES_summary!C$19</f>
        <v>47.129886034018718</v>
      </c>
      <c r="D49" s="178">
        <f>RES_hhdet_fech!D49/RES_summary!D$19</f>
        <v>45.68609705408376</v>
      </c>
      <c r="E49" s="178">
        <f>RES_hhdet_fech!E49/RES_summary!E$19</f>
        <v>46.982932670315122</v>
      </c>
      <c r="F49" s="178">
        <f>RES_hhdet_fech!F49/RES_summary!F$19</f>
        <v>45.566821008246045</v>
      </c>
      <c r="G49" s="178">
        <f>RES_hhdet_fech!G49/RES_summary!G$19</f>
        <v>45.43487215526072</v>
      </c>
      <c r="H49" s="178">
        <f>RES_hhdet_fech!H49/RES_summary!H$19</f>
        <v>44.544616267084642</v>
      </c>
      <c r="I49" s="178">
        <f>RES_hhdet_fech!I49/RES_summary!I$19</f>
        <v>45.798191203594392</v>
      </c>
      <c r="J49" s="178">
        <f>RES_hhdet_fech!J49/RES_summary!J$19</f>
        <v>44.578479121794786</v>
      </c>
      <c r="K49" s="178">
        <f>RES_hhdet_fech!K49/RES_summary!K$19</f>
        <v>44.024084056438966</v>
      </c>
      <c r="L49" s="178">
        <f>RES_hhdet_fech!L49/RES_summary!L$19</f>
        <v>43.603007857031571</v>
      </c>
      <c r="M49" s="178">
        <f>RES_hhdet_fech!M49/RES_summary!M$19</f>
        <v>43.282060437344747</v>
      </c>
      <c r="N49" s="178">
        <f>RES_hhdet_fech!N49/RES_summary!N$19</f>
        <v>43.035152812847208</v>
      </c>
      <c r="O49" s="178">
        <f>RES_hhdet_fech!O49/RES_summary!O$19</f>
        <v>42.730189892618711</v>
      </c>
      <c r="P49" s="178">
        <f>RES_hhdet_fech!P49/RES_summary!P$19</f>
        <v>42.294489335149422</v>
      </c>
      <c r="Q49" s="178">
        <f>RES_hhdet_fech!Q49/RES_summary!Q$19</f>
        <v>41.2329151629162</v>
      </c>
    </row>
    <row r="50" spans="1:17" ht="12" customHeight="1" x14ac:dyDescent="0.25">
      <c r="A50" s="167" t="s">
        <v>165</v>
      </c>
      <c r="B50" s="183">
        <f>RES_hhdet_fech!B50/RES_summary!B$19</f>
        <v>49.979464635737088</v>
      </c>
      <c r="C50" s="183">
        <f>RES_hhdet_fech!C50/RES_summary!C$19</f>
        <v>49.170021998423429</v>
      </c>
      <c r="D50" s="183">
        <f>RES_hhdet_fech!D50/RES_summary!D$19</f>
        <v>47.300861095308967</v>
      </c>
      <c r="E50" s="183">
        <f>RES_hhdet_fech!E50/RES_summary!E$19</f>
        <v>49.243325376374436</v>
      </c>
      <c r="F50" s="183">
        <f>RES_hhdet_fech!F50/RES_summary!F$19</f>
        <v>47.328337411294129</v>
      </c>
      <c r="G50" s="183">
        <f>RES_hhdet_fech!G50/RES_summary!G$19</f>
        <v>46.899763627725939</v>
      </c>
      <c r="H50" s="183">
        <f>RES_hhdet_fech!H50/RES_summary!H$19</f>
        <v>45.62265835295149</v>
      </c>
      <c r="I50" s="183">
        <f>RES_hhdet_fech!I50/RES_summary!I$19</f>
        <v>47.28033471997562</v>
      </c>
      <c r="J50" s="183">
        <f>RES_hhdet_fech!J50/RES_summary!J$19</f>
        <v>45.326113978586747</v>
      </c>
      <c r="K50" s="183">
        <f>RES_hhdet_fech!K50/RES_summary!K$19</f>
        <v>44.476434034999926</v>
      </c>
      <c r="L50" s="183">
        <f>RES_hhdet_fech!L50/RES_summary!L$19</f>
        <v>43.841616845232906</v>
      </c>
      <c r="M50" s="183">
        <f>RES_hhdet_fech!M50/RES_summary!M$19</f>
        <v>43.485956177385582</v>
      </c>
      <c r="N50" s="183">
        <f>RES_hhdet_fech!N50/RES_summary!N$19</f>
        <v>43.0957361876916</v>
      </c>
      <c r="O50" s="183">
        <f>RES_hhdet_fech!O50/RES_summary!O$19</f>
        <v>42.800640699879686</v>
      </c>
      <c r="P50" s="183">
        <f>RES_hhdet_fech!P50/RES_summary!P$19</f>
        <v>42.356292917660824</v>
      </c>
      <c r="Q50" s="183">
        <f>RES_hhdet_fech!Q50/RES_summary!Q$19</f>
        <v>41.298954038227315</v>
      </c>
    </row>
    <row r="51" spans="1:17" ht="12" customHeight="1" x14ac:dyDescent="0.25">
      <c r="A51" s="167" t="s">
        <v>164</v>
      </c>
      <c r="B51" s="183">
        <f>RES_hhdet_fech!B51/RES_summary!B$19</f>
        <v>47.783628952842314</v>
      </c>
      <c r="C51" s="183">
        <f>RES_hhdet_fech!C51/RES_summary!C$19</f>
        <v>47.034725995543248</v>
      </c>
      <c r="D51" s="183">
        <f>RES_hhdet_fech!D51/RES_summary!D$19</f>
        <v>45.344442885518376</v>
      </c>
      <c r="E51" s="183">
        <f>RES_hhdet_fech!E51/RES_summary!E$19</f>
        <v>47.083703235959931</v>
      </c>
      <c r="F51" s="183">
        <f>RES_hhdet_fech!F51/RES_summary!F$19</f>
        <v>45.348532592193031</v>
      </c>
      <c r="G51" s="183">
        <f>RES_hhdet_fech!G51/RES_summary!G$19</f>
        <v>44.957521802960301</v>
      </c>
      <c r="H51" s="183">
        <f>RES_hhdet_fech!H51/RES_summary!H$19</f>
        <v>43.795616341315828</v>
      </c>
      <c r="I51" s="183">
        <f>RES_hhdet_fech!I51/RES_summary!I$19</f>
        <v>45.300574348356477</v>
      </c>
      <c r="J51" s="183">
        <f>RES_hhdet_fech!J51/RES_summary!J$19</f>
        <v>43.511651556952557</v>
      </c>
      <c r="K51" s="183">
        <f>RES_hhdet_fech!K51/RES_summary!K$19</f>
        <v>42.726260467744062</v>
      </c>
      <c r="L51" s="183">
        <f>RES_hhdet_fech!L51/RES_summary!L$19</f>
        <v>42.127481781982233</v>
      </c>
      <c r="M51" s="183">
        <f>RES_hhdet_fech!M51/RES_summary!M$19</f>
        <v>41.786027991034651</v>
      </c>
      <c r="N51" s="183">
        <f>RES_hhdet_fech!N51/RES_summary!N$19</f>
        <v>41.413255672468864</v>
      </c>
      <c r="O51" s="183">
        <f>RES_hhdet_fech!O51/RES_summary!O$19</f>
        <v>41.132655413416998</v>
      </c>
      <c r="P51" s="183">
        <f>RES_hhdet_fech!P51/RES_summary!P$19</f>
        <v>40.709523960228005</v>
      </c>
      <c r="Q51" s="183">
        <f>RES_hhdet_fech!Q51/RES_summary!Q$19</f>
        <v>39.698433281136339</v>
      </c>
    </row>
    <row r="52" spans="1:17" ht="12" customHeight="1" x14ac:dyDescent="0.25">
      <c r="A52" s="166" t="s">
        <v>163</v>
      </c>
      <c r="B52" s="182">
        <f>RES_hhdet_fech!B52/RES_summary!B$19</f>
        <v>44.981518172163291</v>
      </c>
      <c r="C52" s="182">
        <f>RES_hhdet_fech!C52/RES_summary!C$19</f>
        <v>44.253019798581292</v>
      </c>
      <c r="D52" s="182">
        <f>RES_hhdet_fech!D52/RES_summary!D$19</f>
        <v>42.570774985779209</v>
      </c>
      <c r="E52" s="182">
        <f>RES_hhdet_fech!E52/RES_summary!E$19</f>
        <v>44.318992838737088</v>
      </c>
      <c r="F52" s="182">
        <f>RES_hhdet_fech!F52/RES_summary!F$19</f>
        <v>42.595503670163005</v>
      </c>
      <c r="G52" s="182">
        <f>RES_hhdet_fech!G52/RES_summary!G$19</f>
        <v>42.209787264952539</v>
      </c>
      <c r="H52" s="182">
        <f>RES_hhdet_fech!H52/RES_summary!H$19</f>
        <v>41.060392517656503</v>
      </c>
      <c r="I52" s="182">
        <f>RES_hhdet_fech!I52/RES_summary!I$19</f>
        <v>42.599581582697724</v>
      </c>
      <c r="J52" s="182">
        <f>RES_hhdet_fech!J52/RES_summary!J$19</f>
        <v>40.793502580728131</v>
      </c>
      <c r="K52" s="182">
        <f>RES_hhdet_fech!K52/RES_summary!K$19</f>
        <v>40.028790631500172</v>
      </c>
      <c r="L52" s="182">
        <f>RES_hhdet_fech!L52/RES_summary!L$19</f>
        <v>39.457455160709102</v>
      </c>
      <c r="M52" s="182">
        <f>RES_hhdet_fech!M52/RES_summary!M$19</f>
        <v>39.137360559646481</v>
      </c>
      <c r="N52" s="182">
        <f>RES_hhdet_fech!N52/RES_summary!N$19</f>
        <v>38.786162568921903</v>
      </c>
      <c r="O52" s="182">
        <f>RES_hhdet_fech!O52/RES_summary!O$19</f>
        <v>38.520576629891231</v>
      </c>
      <c r="P52" s="182">
        <f>RES_hhdet_fech!P52/RES_summary!P$19</f>
        <v>38.120663625894203</v>
      </c>
      <c r="Q52" s="182">
        <f>RES_hhdet_fech!Q52/RES_summary!Q$19</f>
        <v>37.169058634404216</v>
      </c>
    </row>
    <row r="53" spans="1:17" ht="12" customHeight="1" x14ac:dyDescent="0.25">
      <c r="A53" s="147" t="s">
        <v>59</v>
      </c>
      <c r="B53" s="181">
        <f>RES_hhdet_fech!B53/RES_summary!B$19</f>
        <v>2.8021107806790315</v>
      </c>
      <c r="C53" s="181">
        <f>RES_hhdet_fech!C53/RES_summary!C$19</f>
        <v>2.7817061969619594</v>
      </c>
      <c r="D53" s="181">
        <f>RES_hhdet_fech!D53/RES_summary!D$19</f>
        <v>2.773667899739173</v>
      </c>
      <c r="E53" s="181">
        <f>RES_hhdet_fech!E53/RES_summary!E$19</f>
        <v>2.7647103972228453</v>
      </c>
      <c r="F53" s="181">
        <f>RES_hhdet_fech!F53/RES_summary!F$19</f>
        <v>2.7530289220300324</v>
      </c>
      <c r="G53" s="181">
        <f>RES_hhdet_fech!G53/RES_summary!G$19</f>
        <v>2.7477345380077649</v>
      </c>
      <c r="H53" s="181">
        <f>RES_hhdet_fech!H53/RES_summary!H$19</f>
        <v>2.735223823659322</v>
      </c>
      <c r="I53" s="181">
        <f>RES_hhdet_fech!I53/RES_summary!I$19</f>
        <v>2.700992765658758</v>
      </c>
      <c r="J53" s="181">
        <f>RES_hhdet_fech!J53/RES_summary!J$19</f>
        <v>2.7181489762244371</v>
      </c>
      <c r="K53" s="181">
        <f>RES_hhdet_fech!K53/RES_summary!K$19</f>
        <v>2.6974698362438816</v>
      </c>
      <c r="L53" s="181">
        <f>RES_hhdet_fech!L53/RES_summary!L$19</f>
        <v>2.6700266212731307</v>
      </c>
      <c r="M53" s="181">
        <f>RES_hhdet_fech!M53/RES_summary!M$19</f>
        <v>2.6486674313881715</v>
      </c>
      <c r="N53" s="181">
        <f>RES_hhdet_fech!N53/RES_summary!N$19</f>
        <v>2.6270931035469549</v>
      </c>
      <c r="O53" s="181">
        <f>RES_hhdet_fech!O53/RES_summary!O$19</f>
        <v>2.6120787835257615</v>
      </c>
      <c r="P53" s="181">
        <f>RES_hhdet_fech!P53/RES_summary!P$19</f>
        <v>2.5888603343338032</v>
      </c>
      <c r="Q53" s="181">
        <f>RES_hhdet_fech!Q53/RES_summary!Q$19</f>
        <v>2.5293746467321299</v>
      </c>
    </row>
    <row r="54" spans="1:17" ht="12" customHeight="1" x14ac:dyDescent="0.25">
      <c r="A54" s="163" t="s">
        <v>142</v>
      </c>
      <c r="B54" s="180">
        <f>RES_hhdet_fech!B54/RES_summary!B$19</f>
        <v>39.803243826113253</v>
      </c>
      <c r="C54" s="180">
        <f>RES_hhdet_fech!C54/RES_summary!C$19</f>
        <v>39.047283152464921</v>
      </c>
      <c r="D54" s="180">
        <f>RES_hhdet_fech!D54/RES_summary!D$19</f>
        <v>38.810655472876569</v>
      </c>
      <c r="E54" s="180">
        <f>RES_hhdet_fech!E54/RES_summary!E$19</f>
        <v>37.465302919342768</v>
      </c>
      <c r="F54" s="180">
        <f>RES_hhdet_fech!F54/RES_summary!F$19</f>
        <v>37.284607316674879</v>
      </c>
      <c r="G54" s="180">
        <f>RES_hhdet_fech!G54/RES_summary!G$19</f>
        <v>37.753145335372089</v>
      </c>
      <c r="H54" s="180">
        <f>RES_hhdet_fech!H54/RES_summary!H$19</f>
        <v>38.040669337591389</v>
      </c>
      <c r="I54" s="180">
        <f>RES_hhdet_fech!I54/RES_summary!I$19</f>
        <v>36.870289206809758</v>
      </c>
      <c r="J54" s="180">
        <f>RES_hhdet_fech!J54/RES_summary!J$19</f>
        <v>37.538634518970191</v>
      </c>
      <c r="K54" s="180">
        <f>RES_hhdet_fech!K54/RES_summary!K$19</f>
        <v>39.708703391919741</v>
      </c>
      <c r="L54" s="180">
        <f>RES_hhdet_fech!L54/RES_summary!L$19</f>
        <v>41.324123680683222</v>
      </c>
      <c r="M54" s="180">
        <f>RES_hhdet_fech!M54/RES_summary!M$19</f>
        <v>41.367078573369866</v>
      </c>
      <c r="N54" s="180">
        <f>RES_hhdet_fech!N54/RES_summary!N$19</f>
        <v>42.789768166581744</v>
      </c>
      <c r="O54" s="180">
        <f>RES_hhdet_fech!O54/RES_summary!O$19</f>
        <v>42.4267313293782</v>
      </c>
      <c r="P54" s="180">
        <f>RES_hhdet_fech!P54/RES_summary!P$19</f>
        <v>42.07185290537582</v>
      </c>
      <c r="Q54" s="180">
        <f>RES_hhdet_fech!Q54/RES_summary!Q$19</f>
        <v>41.007027841636877</v>
      </c>
    </row>
    <row r="55" spans="1:17" ht="12" customHeight="1" x14ac:dyDescent="0.25">
      <c r="A55" s="161" t="s">
        <v>141</v>
      </c>
      <c r="B55" s="179">
        <f>RES_hhdet_fech!B55/RES_summary!B$19</f>
        <v>38.625030224180449</v>
      </c>
      <c r="C55" s="179">
        <f>RES_hhdet_fech!C55/RES_summary!C$19</f>
        <v>37.924261034181121</v>
      </c>
      <c r="D55" s="179">
        <f>RES_hhdet_fech!D55/RES_summary!D$19</f>
        <v>37.703257825328812</v>
      </c>
      <c r="E55" s="179">
        <f>RES_hhdet_fech!E55/RES_summary!E$19</f>
        <v>36.483483024630736</v>
      </c>
      <c r="F55" s="179">
        <f>RES_hhdet_fech!F55/RES_summary!F$19</f>
        <v>36.309175507036819</v>
      </c>
      <c r="G55" s="179">
        <f>RES_hhdet_fech!G55/RES_summary!G$19</f>
        <v>36.725565339842227</v>
      </c>
      <c r="H55" s="179">
        <f>RES_hhdet_fech!H55/RES_summary!H$19</f>
        <v>36.971826227492876</v>
      </c>
      <c r="I55" s="179">
        <f>RES_hhdet_fech!I55/RES_summary!I$19</f>
        <v>35.921123340993958</v>
      </c>
      <c r="J55" s="179">
        <f>RES_hhdet_fech!J55/RES_summary!J$19</f>
        <v>36.502920043297536</v>
      </c>
      <c r="K55" s="179">
        <f>RES_hhdet_fech!K55/RES_summary!K$19</f>
        <v>38.43530288897211</v>
      </c>
      <c r="L55" s="179">
        <f>RES_hhdet_fech!L55/RES_summary!L$19</f>
        <v>39.861737933887262</v>
      </c>
      <c r="M55" s="179">
        <f>RES_hhdet_fech!M55/RES_summary!M$19</f>
        <v>39.879038147420779</v>
      </c>
      <c r="N55" s="179">
        <f>RES_hhdet_fech!N55/RES_summary!N$19</f>
        <v>41.137884453470399</v>
      </c>
      <c r="O55" s="179">
        <f>RES_hhdet_fech!O55/RES_summary!O$19</f>
        <v>40.796136979965667</v>
      </c>
      <c r="P55" s="179">
        <f>RES_hhdet_fech!P55/RES_summary!P$19</f>
        <v>40.453527949171566</v>
      </c>
      <c r="Q55" s="179">
        <f>RES_hhdet_fech!Q55/RES_summary!Q$19</f>
        <v>39.43569970420473</v>
      </c>
    </row>
    <row r="56" spans="1:17" ht="12" customHeight="1" x14ac:dyDescent="0.25">
      <c r="A56" s="148" t="s">
        <v>60</v>
      </c>
      <c r="B56" s="177">
        <f>RES_hhdet_fech!B56/RES_summary!B$19</f>
        <v>35.822919443501419</v>
      </c>
      <c r="C56" s="177">
        <f>RES_hhdet_fech!C56/RES_summary!C$19</f>
        <v>35.142554837219166</v>
      </c>
      <c r="D56" s="177">
        <f>RES_hhdet_fech!D56/RES_summary!D$19</f>
        <v>34.929589925589639</v>
      </c>
      <c r="E56" s="177">
        <f>RES_hhdet_fech!E56/RES_summary!E$19</f>
        <v>33.718772627407901</v>
      </c>
      <c r="F56" s="177">
        <f>RES_hhdet_fech!F56/RES_summary!F$19</f>
        <v>33.556146585006786</v>
      </c>
      <c r="G56" s="177">
        <f>RES_hhdet_fech!G56/RES_summary!G$19</f>
        <v>33.977830801834401</v>
      </c>
      <c r="H56" s="177">
        <f>RES_hhdet_fech!H56/RES_summary!H$19</f>
        <v>34.236602403833473</v>
      </c>
      <c r="I56" s="177">
        <f>RES_hhdet_fech!I56/RES_summary!I$19</f>
        <v>33.220130575335197</v>
      </c>
      <c r="J56" s="177">
        <f>RES_hhdet_fech!J56/RES_summary!J$19</f>
        <v>33.784771067073095</v>
      </c>
      <c r="K56" s="177">
        <f>RES_hhdet_fech!K56/RES_summary!K$19</f>
        <v>35.737833052728234</v>
      </c>
      <c r="L56" s="177">
        <f>RES_hhdet_fech!L56/RES_summary!L$19</f>
        <v>37.191711312614132</v>
      </c>
      <c r="M56" s="177">
        <f>RES_hhdet_fech!M56/RES_summary!M$19</f>
        <v>37.230370716032589</v>
      </c>
      <c r="N56" s="177">
        <f>RES_hhdet_fech!N56/RES_summary!N$19</f>
        <v>38.510791349923444</v>
      </c>
      <c r="O56" s="177">
        <f>RES_hhdet_fech!O56/RES_summary!O$19</f>
        <v>38.184058196439906</v>
      </c>
      <c r="P56" s="177">
        <f>RES_hhdet_fech!P56/RES_summary!P$19</f>
        <v>37.864667614837757</v>
      </c>
      <c r="Q56" s="177">
        <f>RES_hhdet_fech!Q56/RES_summary!Q$19</f>
        <v>36.906325057472607</v>
      </c>
    </row>
    <row r="57" spans="1:17" ht="12" customHeight="1" x14ac:dyDescent="0.25">
      <c r="A57" s="148" t="s">
        <v>59</v>
      </c>
      <c r="B57" s="177">
        <f>RES_hhdet_fech!B57/RES_summary!B$19</f>
        <v>2.8021107806790333</v>
      </c>
      <c r="C57" s="177">
        <f>RES_hhdet_fech!C57/RES_summary!C$19</f>
        <v>2.781706196961959</v>
      </c>
      <c r="D57" s="177">
        <f>RES_hhdet_fech!D57/RES_summary!D$19</f>
        <v>2.7736678997391726</v>
      </c>
      <c r="E57" s="177">
        <f>RES_hhdet_fech!E57/RES_summary!E$19</f>
        <v>2.7647103972228444</v>
      </c>
      <c r="F57" s="177">
        <f>RES_hhdet_fech!F57/RES_summary!F$19</f>
        <v>2.7530289220300306</v>
      </c>
      <c r="G57" s="177">
        <f>RES_hhdet_fech!G57/RES_summary!G$19</f>
        <v>2.7477345380078244</v>
      </c>
      <c r="H57" s="177">
        <f>RES_hhdet_fech!H57/RES_summary!H$19</f>
        <v>2.735223823659402</v>
      </c>
      <c r="I57" s="177">
        <f>RES_hhdet_fech!I57/RES_summary!I$19</f>
        <v>2.7009927656587585</v>
      </c>
      <c r="J57" s="177">
        <f>RES_hhdet_fech!J57/RES_summary!J$19</f>
        <v>2.7181489762244393</v>
      </c>
      <c r="K57" s="177">
        <f>RES_hhdet_fech!K57/RES_summary!K$19</f>
        <v>2.6974698362438789</v>
      </c>
      <c r="L57" s="177">
        <f>RES_hhdet_fech!L57/RES_summary!L$19</f>
        <v>2.6700266212731303</v>
      </c>
      <c r="M57" s="177">
        <f>RES_hhdet_fech!M57/RES_summary!M$19</f>
        <v>2.648667431388172</v>
      </c>
      <c r="N57" s="177">
        <f>RES_hhdet_fech!N57/RES_summary!N$19</f>
        <v>2.6270931035469554</v>
      </c>
      <c r="O57" s="177">
        <f>RES_hhdet_fech!O57/RES_summary!O$19</f>
        <v>2.6120787835257624</v>
      </c>
      <c r="P57" s="177">
        <f>RES_hhdet_fech!P57/RES_summary!P$19</f>
        <v>2.5888603343338041</v>
      </c>
      <c r="Q57" s="177">
        <f>RES_hhdet_fech!Q57/RES_summary!Q$19</f>
        <v>2.5293746467321303</v>
      </c>
    </row>
    <row r="58" spans="1:17" ht="12" customHeight="1" x14ac:dyDescent="0.25">
      <c r="A58" s="158" t="s">
        <v>62</v>
      </c>
      <c r="B58" s="178">
        <f>RES_hhdet_fech!B58/RES_summary!B$19</f>
        <v>10.304146574289733</v>
      </c>
      <c r="C58" s="178">
        <f>RES_hhdet_fech!C58/RES_summary!C$19</f>
        <v>10.182730526310323</v>
      </c>
      <c r="D58" s="178">
        <f>RES_hhdet_fech!D58/RES_summary!D$19</f>
        <v>10.198624571246272</v>
      </c>
      <c r="E58" s="178">
        <f>RES_hhdet_fech!E58/RES_summary!E$19</f>
        <v>10.213650211258663</v>
      </c>
      <c r="F58" s="178">
        <f>RES_hhdet_fech!F58/RES_summary!F$19</f>
        <v>10.200192313179164</v>
      </c>
      <c r="G58" s="178">
        <f>RES_hhdet_fech!G58/RES_summary!G$19</f>
        <v>10.41487761131847</v>
      </c>
      <c r="H58" s="178">
        <f>RES_hhdet_fech!H58/RES_summary!H$19</f>
        <v>10.549208686971564</v>
      </c>
      <c r="I58" s="178">
        <f>RES_hhdet_fech!I58/RES_summary!I$19</f>
        <v>10.484332832369162</v>
      </c>
      <c r="J58" s="178">
        <f>RES_hhdet_fech!J58/RES_summary!J$19</f>
        <v>10.675904337447088</v>
      </c>
      <c r="K58" s="178">
        <f>RES_hhdet_fech!K58/RES_summary!K$19</f>
        <v>11.340992765354954</v>
      </c>
      <c r="L58" s="178">
        <f>RES_hhdet_fech!L58/RES_summary!L$19</f>
        <v>11.944813973756652</v>
      </c>
      <c r="M58" s="178">
        <f>RES_hhdet_fech!M58/RES_summary!M$19</f>
        <v>11.997080117960456</v>
      </c>
      <c r="N58" s="178">
        <f>RES_hhdet_fech!N58/RES_summary!N$19</f>
        <v>12.565240679652973</v>
      </c>
      <c r="O58" s="178">
        <f>RES_hhdet_fech!O58/RES_summary!O$19</f>
        <v>12.465944312439877</v>
      </c>
      <c r="P58" s="178">
        <f>RES_hhdet_fech!P58/RES_summary!P$19</f>
        <v>12.36310965664736</v>
      </c>
      <c r="Q58" s="178">
        <f>RES_hhdet_fech!Q58/RES_summary!Q$19</f>
        <v>12.152532254701145</v>
      </c>
    </row>
    <row r="59" spans="1:17" ht="12" customHeight="1" x14ac:dyDescent="0.25">
      <c r="A59" s="23" t="s">
        <v>57</v>
      </c>
      <c r="B59" s="177">
        <f>RES_hhdet_fech!B59/RES_summary!B$19</f>
        <v>18.509703704632653</v>
      </c>
      <c r="C59" s="177">
        <f>RES_hhdet_fech!C59/RES_summary!C$19</f>
        <v>18.419927077380898</v>
      </c>
      <c r="D59" s="177">
        <f>RES_hhdet_fech!D59/RES_summary!D$19</f>
        <v>18.202811659068413</v>
      </c>
      <c r="E59" s="177">
        <f>RES_hhdet_fech!E59/RES_summary!E$19</f>
        <v>20.67782701418027</v>
      </c>
      <c r="F59" s="177">
        <f>RES_hhdet_fech!F59/RES_summary!F$19</f>
        <v>15.746367309302915</v>
      </c>
      <c r="G59" s="177">
        <f>RES_hhdet_fech!G59/RES_summary!G$19</f>
        <v>18.109935681229775</v>
      </c>
      <c r="H59" s="177">
        <f>RES_hhdet_fech!H59/RES_summary!H$19</f>
        <v>18.17744462758926</v>
      </c>
      <c r="I59" s="177">
        <f>RES_hhdet_fech!I59/RES_summary!I$19</f>
        <v>18.0099231548277</v>
      </c>
      <c r="J59" s="177">
        <f>RES_hhdet_fech!J59/RES_summary!J$19</f>
        <v>17.886723163426822</v>
      </c>
      <c r="K59" s="177">
        <f>RES_hhdet_fech!K59/RES_summary!K$19</f>
        <v>17.629718108063003</v>
      </c>
      <c r="L59" s="177">
        <f>RES_hhdet_fech!L59/RES_summary!L$19</f>
        <v>17.496679593392848</v>
      </c>
      <c r="M59" s="177">
        <f>RES_hhdet_fech!M59/RES_summary!M$19</f>
        <v>17.176664853765846</v>
      </c>
      <c r="N59" s="177">
        <f>RES_hhdet_fech!N59/RES_summary!N$19</f>
        <v>16.984400549548173</v>
      </c>
      <c r="O59" s="177">
        <f>RES_hhdet_fech!O59/RES_summary!O$19</f>
        <v>16.840164960470045</v>
      </c>
      <c r="P59" s="177">
        <f>RES_hhdet_fech!P59/RES_summary!P$19</f>
        <v>16.753213938530802</v>
      </c>
      <c r="Q59" s="177">
        <f>RES_hhdet_fech!Q59/RES_summary!Q$19</f>
        <v>16.350324825247355</v>
      </c>
    </row>
    <row r="60" spans="1:17" ht="12" customHeight="1" x14ac:dyDescent="0.25">
      <c r="A60" s="29" t="s">
        <v>140</v>
      </c>
      <c r="B60" s="176">
        <f>RES_hhdet_fech!B60/RES_summary!B$19</f>
        <v>10.251663114438468</v>
      </c>
      <c r="C60" s="176">
        <f>RES_hhdet_fech!C60/RES_summary!C$19</f>
        <v>10.074989783358427</v>
      </c>
      <c r="D60" s="176">
        <f>RES_hhdet_fech!D60/RES_summary!D$19</f>
        <v>10.095482875551422</v>
      </c>
      <c r="E60" s="176">
        <f>RES_hhdet_fech!E60/RES_summary!E$19</f>
        <v>10.06588297596298</v>
      </c>
      <c r="F60" s="176">
        <f>RES_hhdet_fech!F60/RES_summary!F$19</f>
        <v>10.122246735616951</v>
      </c>
      <c r="G60" s="176">
        <f>RES_hhdet_fech!G60/RES_summary!G$19</f>
        <v>10.295455945954989</v>
      </c>
      <c r="H60" s="176">
        <f>RES_hhdet_fech!H60/RES_summary!H$19</f>
        <v>10.509863357175172</v>
      </c>
      <c r="I60" s="176">
        <f>RES_hhdet_fech!I60/RES_summary!I$19</f>
        <v>10.42071975627773</v>
      </c>
      <c r="J60" s="176">
        <f>RES_hhdet_fech!J60/RES_summary!J$19</f>
        <v>10.57148937134532</v>
      </c>
      <c r="K60" s="176">
        <f>RES_hhdet_fech!K60/RES_summary!K$19</f>
        <v>11.230143130985745</v>
      </c>
      <c r="L60" s="176">
        <f>RES_hhdet_fech!L60/RES_summary!L$19</f>
        <v>11.883297351155663</v>
      </c>
      <c r="M60" s="176">
        <f>RES_hhdet_fech!M60/RES_summary!M$19</f>
        <v>11.950626616504085</v>
      </c>
      <c r="N60" s="176">
        <f>RES_hhdet_fech!N60/RES_summary!N$19</f>
        <v>12.534655651160474</v>
      </c>
      <c r="O60" s="176">
        <f>RES_hhdet_fech!O60/RES_summary!O$19</f>
        <v>12.418727542096983</v>
      </c>
      <c r="P60" s="176">
        <f>RES_hhdet_fech!P60/RES_summary!P$19</f>
        <v>12.315401135770683</v>
      </c>
      <c r="Q60" s="176">
        <f>RES_hhdet_fech!Q60/RES_summary!Q$19</f>
        <v>12.0903350587975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280.0553212371463</v>
      </c>
      <c r="C62" s="184">
        <f>RES_hhdet_fech!C62/RES_summary!C$19</f>
        <v>307.44711084993594</v>
      </c>
      <c r="D62" s="184">
        <f>RES_hhdet_fech!D62/RES_summary!D$19</f>
        <v>309.13911425362352</v>
      </c>
      <c r="E62" s="184">
        <f>RES_hhdet_fech!E62/RES_summary!E$19</f>
        <v>304.33418842601452</v>
      </c>
      <c r="F62" s="184">
        <f>RES_hhdet_fech!F62/RES_summary!F$19</f>
        <v>291.8610061098359</v>
      </c>
      <c r="G62" s="184">
        <f>RES_hhdet_fech!G62/RES_summary!G$19</f>
        <v>286.95861031275001</v>
      </c>
      <c r="H62" s="184">
        <f>RES_hhdet_fech!H62/RES_summary!H$19</f>
        <v>287.51437353844364</v>
      </c>
      <c r="I62" s="184">
        <f>RES_hhdet_fech!I62/RES_summary!I$19</f>
        <v>285.98677435363044</v>
      </c>
      <c r="J62" s="184">
        <f>RES_hhdet_fech!J62/RES_summary!J$19</f>
        <v>275.21314824689586</v>
      </c>
      <c r="K62" s="184">
        <f>RES_hhdet_fech!K62/RES_summary!K$19</f>
        <v>285.23803747355021</v>
      </c>
      <c r="L62" s="184">
        <f>RES_hhdet_fech!L62/RES_summary!L$19</f>
        <v>311.35068230784509</v>
      </c>
      <c r="M62" s="184">
        <f>RES_hhdet_fech!M62/RES_summary!M$19</f>
        <v>268.49971201167085</v>
      </c>
      <c r="N62" s="184">
        <f>RES_hhdet_fech!N62/RES_summary!N$19</f>
        <v>289.42772206234253</v>
      </c>
      <c r="O62" s="184">
        <f>RES_hhdet_fech!O62/RES_summary!O$19</f>
        <v>271.78201567751614</v>
      </c>
      <c r="P62" s="184">
        <f>RES_hhdet_fech!P62/RES_summary!P$19</f>
        <v>269.05874738478462</v>
      </c>
      <c r="Q62" s="184">
        <f>RES_hhdet_fech!Q62/RES_summary!Q$19</f>
        <v>259.68774594625768</v>
      </c>
    </row>
    <row r="63" spans="1:17" ht="12.95" customHeight="1" x14ac:dyDescent="0.25">
      <c r="A63" s="158" t="s">
        <v>65</v>
      </c>
      <c r="B63" s="178">
        <f>RES_hhdet_fech!B63/RES_summary!B$19</f>
        <v>220.01835234637366</v>
      </c>
      <c r="C63" s="178">
        <f>RES_hhdet_fech!C63/RES_summary!C$19</f>
        <v>247.93240368098739</v>
      </c>
      <c r="D63" s="178">
        <f>RES_hhdet_fech!D63/RES_summary!D$19</f>
        <v>249.47149226539324</v>
      </c>
      <c r="E63" s="178">
        <f>RES_hhdet_fech!E63/RES_summary!E$19</f>
        <v>246.12623298894042</v>
      </c>
      <c r="F63" s="178">
        <f>RES_hhdet_fech!F63/RES_summary!F$19</f>
        <v>233.47401168172695</v>
      </c>
      <c r="G63" s="178">
        <f>RES_hhdet_fech!G63/RES_summary!G$19</f>
        <v>228.61385164097538</v>
      </c>
      <c r="H63" s="178">
        <f>RES_hhdet_fech!H63/RES_summary!H$19</f>
        <v>229.3585399799573</v>
      </c>
      <c r="I63" s="178">
        <f>RES_hhdet_fech!I63/RES_summary!I$19</f>
        <v>228.20721139487452</v>
      </c>
      <c r="J63" s="178">
        <f>RES_hhdet_fech!J63/RES_summary!J$19</f>
        <v>217.71754267165809</v>
      </c>
      <c r="K63" s="178">
        <f>RES_hhdet_fech!K63/RES_summary!K$19</f>
        <v>228.12137778464563</v>
      </c>
      <c r="L63" s="178">
        <f>RES_hhdet_fech!L63/RES_summary!L$19</f>
        <v>254.74130740411627</v>
      </c>
      <c r="M63" s="178">
        <f>RES_hhdet_fech!M63/RES_summary!M$19</f>
        <v>212.35295344161449</v>
      </c>
      <c r="N63" s="178">
        <f>RES_hhdet_fech!N63/RES_summary!N$19</f>
        <v>233.01159274398324</v>
      </c>
      <c r="O63" s="178">
        <f>RES_hhdet_fech!O63/RES_summary!O$19</f>
        <v>215.92013359351085</v>
      </c>
      <c r="P63" s="178">
        <f>RES_hhdet_fech!P63/RES_summary!P$19</f>
        <v>213.65165988718556</v>
      </c>
      <c r="Q63" s="178">
        <f>RES_hhdet_fech!Q63/RES_summary!Q$19</f>
        <v>205.62469589932491</v>
      </c>
    </row>
    <row r="64" spans="1:17" ht="12" customHeight="1" x14ac:dyDescent="0.25">
      <c r="A64" s="23" t="s">
        <v>161</v>
      </c>
      <c r="B64" s="177">
        <f>RES_hhdet_fech!B64/RES_summary!B$19</f>
        <v>215.81098523934733</v>
      </c>
      <c r="C64" s="177">
        <f>RES_hhdet_fech!C64/RES_summary!C$19</f>
        <v>244.75135454821586</v>
      </c>
      <c r="D64" s="177">
        <f>RES_hhdet_fech!D64/RES_summary!D$19</f>
        <v>246.19758100385087</v>
      </c>
      <c r="E64" s="177">
        <f>RES_hhdet_fech!E64/RES_summary!E$19</f>
        <v>242.94063975215209</v>
      </c>
      <c r="F64" s="177">
        <f>RES_hhdet_fech!F64/RES_summary!F$19</f>
        <v>230.34180207733843</v>
      </c>
      <c r="G64" s="177">
        <f>RES_hhdet_fech!G64/RES_summary!G$19</f>
        <v>224.97044927908954</v>
      </c>
      <c r="H64" s="177">
        <f>RES_hhdet_fech!H64/RES_summary!H$19</f>
        <v>225.62413893352826</v>
      </c>
      <c r="I64" s="177">
        <f>RES_hhdet_fech!I64/RES_summary!I$19</f>
        <v>225.56359194305853</v>
      </c>
      <c r="J64" s="177">
        <f>RES_hhdet_fech!J64/RES_summary!J$19</f>
        <v>215.07603181955054</v>
      </c>
      <c r="K64" s="177">
        <f>RES_hhdet_fech!K64/RES_summary!K$19</f>
        <v>223.64427230970614</v>
      </c>
      <c r="L64" s="177">
        <f>RES_hhdet_fech!L64/RES_summary!L$19</f>
        <v>249.33400098278219</v>
      </c>
      <c r="M64" s="177">
        <f>RES_hhdet_fech!M64/RES_summary!M$19</f>
        <v>206.87729306444223</v>
      </c>
      <c r="N64" s="177">
        <f>RES_hhdet_fech!N64/RES_summary!N$19</f>
        <v>226.65561166117257</v>
      </c>
      <c r="O64" s="177">
        <f>RES_hhdet_fech!O64/RES_summary!O$19</f>
        <v>210.34522504483283</v>
      </c>
      <c r="P64" s="177">
        <f>RES_hhdet_fech!P64/RES_summary!P$19</f>
        <v>208.69121203310289</v>
      </c>
      <c r="Q64" s="177">
        <f>RES_hhdet_fech!Q64/RES_summary!Q$19</f>
        <v>200.18946466951854</v>
      </c>
    </row>
    <row r="65" spans="1:17" ht="12" customHeight="1" x14ac:dyDescent="0.25">
      <c r="A65" s="23" t="s">
        <v>60</v>
      </c>
      <c r="B65" s="177">
        <f>RES_hhdet_fech!B65/RES_summary!B$19</f>
        <v>4.2073671070263305</v>
      </c>
      <c r="C65" s="177">
        <f>RES_hhdet_fech!C65/RES_summary!C$19</f>
        <v>3.1810491327715491</v>
      </c>
      <c r="D65" s="177">
        <f>RES_hhdet_fech!D65/RES_summary!D$19</f>
        <v>3.2739112615423789</v>
      </c>
      <c r="E65" s="177">
        <f>RES_hhdet_fech!E65/RES_summary!E$19</f>
        <v>3.1855932367883315</v>
      </c>
      <c r="F65" s="177">
        <f>RES_hhdet_fech!F65/RES_summary!F$19</f>
        <v>3.1322096043885157</v>
      </c>
      <c r="G65" s="177">
        <f>RES_hhdet_fech!G65/RES_summary!G$19</f>
        <v>3.643402361885828</v>
      </c>
      <c r="H65" s="177">
        <f>RES_hhdet_fech!H65/RES_summary!H$19</f>
        <v>3.734401046429046</v>
      </c>
      <c r="I65" s="177">
        <f>RES_hhdet_fech!I65/RES_summary!I$19</f>
        <v>2.6436194518160026</v>
      </c>
      <c r="J65" s="177">
        <f>RES_hhdet_fech!J65/RES_summary!J$19</f>
        <v>2.6415108521075759</v>
      </c>
      <c r="K65" s="177">
        <f>RES_hhdet_fech!K65/RES_summary!K$19</f>
        <v>4.4771054749394832</v>
      </c>
      <c r="L65" s="177">
        <f>RES_hhdet_fech!L65/RES_summary!L$19</f>
        <v>5.4073064213341073</v>
      </c>
      <c r="M65" s="177">
        <f>RES_hhdet_fech!M65/RES_summary!M$19</f>
        <v>5.4756603771722618</v>
      </c>
      <c r="N65" s="177">
        <f>RES_hhdet_fech!N65/RES_summary!N$19</f>
        <v>6.3559810828106897</v>
      </c>
      <c r="O65" s="177">
        <f>RES_hhdet_fech!O65/RES_summary!O$19</f>
        <v>5.5749085486780254</v>
      </c>
      <c r="P65" s="177">
        <f>RES_hhdet_fech!P65/RES_summary!P$19</f>
        <v>4.9604478540826618</v>
      </c>
      <c r="Q65" s="177">
        <f>RES_hhdet_fech!Q65/RES_summary!Q$19</f>
        <v>5.4352312298063499</v>
      </c>
    </row>
    <row r="66" spans="1:17" ht="12.95" customHeight="1" x14ac:dyDescent="0.25">
      <c r="A66" s="158" t="s">
        <v>112</v>
      </c>
      <c r="B66" s="178">
        <f>RES_hhdet_fech!B66/RES_summary!B$19</f>
        <v>0.19407442306476327</v>
      </c>
      <c r="C66" s="178">
        <f>RES_hhdet_fech!C66/RES_summary!C$19</f>
        <v>0.19774377080194142</v>
      </c>
      <c r="D66" s="178">
        <f>RES_hhdet_fech!D66/RES_summary!D$19</f>
        <v>0.19581820208232562</v>
      </c>
      <c r="E66" s="178">
        <f>RES_hhdet_fech!E66/RES_summary!E$19</f>
        <v>0.19252074823940943</v>
      </c>
      <c r="F66" s="178">
        <f>RES_hhdet_fech!F66/RES_summary!F$19</f>
        <v>0.18667798625420756</v>
      </c>
      <c r="G66" s="178">
        <f>RES_hhdet_fech!G66/RES_summary!G$19</f>
        <v>0.18400015898745389</v>
      </c>
      <c r="H66" s="178">
        <f>RES_hhdet_fech!H66/RES_summary!H$19</f>
        <v>0.18673701528585629</v>
      </c>
      <c r="I66" s="178">
        <f>RES_hhdet_fech!I66/RES_summary!I$19</f>
        <v>0.19401149327592657</v>
      </c>
      <c r="J66" s="178">
        <f>RES_hhdet_fech!J66/RES_summary!J$19</f>
        <v>0.20372509746142881</v>
      </c>
      <c r="K66" s="178">
        <f>RES_hhdet_fech!K66/RES_summary!K$19</f>
        <v>0.19881482459488189</v>
      </c>
      <c r="L66" s="178">
        <f>RES_hhdet_fech!L66/RES_summary!L$19</f>
        <v>0.20416048079011248</v>
      </c>
      <c r="M66" s="178">
        <f>RES_hhdet_fech!M66/RES_summary!M$19</f>
        <v>0.22025318355434753</v>
      </c>
      <c r="N66" s="178">
        <f>RES_hhdet_fech!N66/RES_summary!N$19</f>
        <v>0.21653968054490774</v>
      </c>
      <c r="O66" s="178">
        <f>RES_hhdet_fech!O66/RES_summary!O$19</f>
        <v>0.22314006848380075</v>
      </c>
      <c r="P66" s="178">
        <f>RES_hhdet_fech!P66/RES_summary!P$19</f>
        <v>0.20224080506990824</v>
      </c>
      <c r="Q66" s="178">
        <f>RES_hhdet_fech!Q66/RES_summary!Q$19</f>
        <v>0.19107936839948675</v>
      </c>
    </row>
    <row r="67" spans="1:17" ht="12" customHeight="1" x14ac:dyDescent="0.25">
      <c r="A67" s="23" t="s">
        <v>60</v>
      </c>
      <c r="B67" s="177">
        <f>RES_hhdet_fech!B67/RES_summary!B$19</f>
        <v>0.19407442306476327</v>
      </c>
      <c r="C67" s="177">
        <f>RES_hhdet_fech!C67/RES_summary!C$19</f>
        <v>0.19774377080194142</v>
      </c>
      <c r="D67" s="177">
        <f>RES_hhdet_fech!D67/RES_summary!D$19</f>
        <v>0.19581820208232562</v>
      </c>
      <c r="E67" s="177">
        <f>RES_hhdet_fech!E67/RES_summary!E$19</f>
        <v>0.19252074823940943</v>
      </c>
      <c r="F67" s="177">
        <f>RES_hhdet_fech!F67/RES_summary!F$19</f>
        <v>0.18667798625420756</v>
      </c>
      <c r="G67" s="177">
        <f>RES_hhdet_fech!G67/RES_summary!G$19</f>
        <v>0.18400015898745389</v>
      </c>
      <c r="H67" s="177">
        <f>RES_hhdet_fech!H67/RES_summary!H$19</f>
        <v>0.18673701528585629</v>
      </c>
      <c r="I67" s="177">
        <f>RES_hhdet_fech!I67/RES_summary!I$19</f>
        <v>0.19401149327592657</v>
      </c>
      <c r="J67" s="177">
        <f>RES_hhdet_fech!J67/RES_summary!J$19</f>
        <v>0.20372509746142881</v>
      </c>
      <c r="K67" s="177">
        <f>RES_hhdet_fech!K67/RES_summary!K$19</f>
        <v>0.19881482459488189</v>
      </c>
      <c r="L67" s="177">
        <f>RES_hhdet_fech!L67/RES_summary!L$19</f>
        <v>0.20416048079011248</v>
      </c>
      <c r="M67" s="177">
        <f>RES_hhdet_fech!M67/RES_summary!M$19</f>
        <v>0.22025318355434753</v>
      </c>
      <c r="N67" s="177">
        <f>RES_hhdet_fech!N67/RES_summary!N$19</f>
        <v>0.21653968054490774</v>
      </c>
      <c r="O67" s="177">
        <f>RES_hhdet_fech!O67/RES_summary!O$19</f>
        <v>0.22314006848380075</v>
      </c>
      <c r="P67" s="177">
        <f>RES_hhdet_fech!P67/RES_summary!P$19</f>
        <v>0.20224080506990824</v>
      </c>
      <c r="Q67" s="177">
        <f>RES_hhdet_fech!Q67/RES_summary!Q$19</f>
        <v>0.19107936839948675</v>
      </c>
    </row>
    <row r="68" spans="1:17" ht="12" customHeight="1" x14ac:dyDescent="0.25">
      <c r="A68" s="158" t="s">
        <v>63</v>
      </c>
      <c r="B68" s="178">
        <f>RES_hhdet_fech!B68/RES_summary!B$19</f>
        <v>45.029025024631771</v>
      </c>
      <c r="C68" s="178">
        <f>RES_hhdet_fech!C68/RES_summary!C$19</f>
        <v>44.424731718941125</v>
      </c>
      <c r="D68" s="178">
        <f>RES_hhdet_fech!D68/RES_summary!D$19</f>
        <v>44.435529147390866</v>
      </c>
      <c r="E68" s="178">
        <f>RES_hhdet_fech!E68/RES_summary!E$19</f>
        <v>43.059188549719529</v>
      </c>
      <c r="F68" s="178">
        <f>RES_hhdet_fech!F68/RES_summary!F$19</f>
        <v>43.082852462670488</v>
      </c>
      <c r="G68" s="178">
        <f>RES_hhdet_fech!G68/RES_summary!G$19</f>
        <v>42.883324745906577</v>
      </c>
      <c r="H68" s="178">
        <f>RES_hhdet_fech!H68/RES_summary!H$19</f>
        <v>42.607147217272129</v>
      </c>
      <c r="I68" s="178">
        <f>RES_hhdet_fech!I68/RES_summary!I$19</f>
        <v>42.190940373931483</v>
      </c>
      <c r="J68" s="178">
        <f>RES_hhdet_fech!J68/RES_summary!J$19</f>
        <v>41.882912805732474</v>
      </c>
      <c r="K68" s="178">
        <f>RES_hhdet_fech!K68/RES_summary!K$19</f>
        <v>41.49677194098004</v>
      </c>
      <c r="L68" s="178">
        <f>RES_hhdet_fech!L68/RES_summary!L$19</f>
        <v>40.921692429246221</v>
      </c>
      <c r="M68" s="178">
        <f>RES_hhdet_fech!M68/RES_summary!M$19</f>
        <v>40.483914815140089</v>
      </c>
      <c r="N68" s="178">
        <f>RES_hhdet_fech!N68/RES_summary!N$19</f>
        <v>40.48738494901832</v>
      </c>
      <c r="O68" s="178">
        <f>RES_hhdet_fech!O68/RES_summary!O$19</f>
        <v>40.064771653108416</v>
      </c>
      <c r="P68" s="178">
        <f>RES_hhdet_fech!P68/RES_summary!P$19</f>
        <v>39.654316478701801</v>
      </c>
      <c r="Q68" s="178">
        <f>RES_hhdet_fech!Q68/RES_summary!Q$19</f>
        <v>38.671713945829957</v>
      </c>
    </row>
    <row r="69" spans="1:17" ht="12" customHeight="1" x14ac:dyDescent="0.25">
      <c r="A69" s="167" t="s">
        <v>160</v>
      </c>
      <c r="B69" s="183">
        <f>RES_hhdet_fech!B69/RES_summary!B$19</f>
        <v>46.648567067185454</v>
      </c>
      <c r="C69" s="183">
        <f>RES_hhdet_fech!C69/RES_summary!C$19</f>
        <v>45.893095581647607</v>
      </c>
      <c r="D69" s="183">
        <f>RES_hhdet_fech!D69/RES_summary!D$19</f>
        <v>45.762334919670423</v>
      </c>
      <c r="E69" s="183">
        <f>RES_hhdet_fech!E69/RES_summary!E$19</f>
        <v>44.359255267210784</v>
      </c>
      <c r="F69" s="183">
        <f>RES_hhdet_fech!F69/RES_summary!F$19</f>
        <v>44.172573380920575</v>
      </c>
      <c r="G69" s="183">
        <f>RES_hhdet_fech!G69/RES_summary!G$19</f>
        <v>43.772065394573438</v>
      </c>
      <c r="H69" s="183">
        <f>RES_hhdet_fech!H69/RES_summary!H$19</f>
        <v>43.247157448911281</v>
      </c>
      <c r="I69" s="183">
        <f>RES_hhdet_fech!I69/RES_summary!I$19</f>
        <v>42.804079803456155</v>
      </c>
      <c r="J69" s="183">
        <f>RES_hhdet_fech!J69/RES_summary!J$19</f>
        <v>42.303459209753477</v>
      </c>
      <c r="K69" s="183">
        <f>RES_hhdet_fech!K69/RES_summary!K$19</f>
        <v>41.665187445841759</v>
      </c>
      <c r="L69" s="183">
        <f>RES_hhdet_fech!L69/RES_summary!L$19</f>
        <v>40.918277678808245</v>
      </c>
      <c r="M69" s="183">
        <f>RES_hhdet_fech!M69/RES_summary!M$19</f>
        <v>40.449993349454012</v>
      </c>
      <c r="N69" s="183">
        <f>RES_hhdet_fech!N69/RES_summary!N$19</f>
        <v>40.36256481480121</v>
      </c>
      <c r="O69" s="183">
        <f>RES_hhdet_fech!O69/RES_summary!O$19</f>
        <v>39.956860599957267</v>
      </c>
      <c r="P69" s="183">
        <f>RES_hhdet_fech!P69/RES_summary!P$19</f>
        <v>39.548957777675781</v>
      </c>
      <c r="Q69" s="183">
        <f>RES_hhdet_fech!Q69/RES_summary!Q$19</f>
        <v>38.577286752032663</v>
      </c>
    </row>
    <row r="70" spans="1:17" ht="12" customHeight="1" x14ac:dyDescent="0.25">
      <c r="A70" s="167" t="s">
        <v>159</v>
      </c>
      <c r="B70" s="183">
        <f>RES_hhdet_fech!B70/RES_summary!B$19</f>
        <v>44.785821141145782</v>
      </c>
      <c r="C70" s="183">
        <f>RES_hhdet_fech!C70/RES_summary!C$19</f>
        <v>44.085492220445765</v>
      </c>
      <c r="D70" s="183">
        <f>RES_hhdet_fech!D70/RES_summary!D$19</f>
        <v>43.95976932744415</v>
      </c>
      <c r="E70" s="183">
        <f>RES_hhdet_fech!E70/RES_summary!E$19</f>
        <v>42.68804013771183</v>
      </c>
      <c r="F70" s="183">
        <f>RES_hhdet_fech!F70/RES_summary!F$19</f>
        <v>42.508344964857301</v>
      </c>
      <c r="G70" s="183">
        <f>RES_hhdet_fech!G70/RES_summary!G$19</f>
        <v>42.142593393122347</v>
      </c>
      <c r="H70" s="183">
        <f>RES_hhdet_fech!H70/RES_summary!H$19</f>
        <v>41.657665527678901</v>
      </c>
      <c r="I70" s="183">
        <f>RES_hhdet_fech!I70/RES_summary!I$19</f>
        <v>41.267468668572626</v>
      </c>
      <c r="J70" s="183">
        <f>RES_hhdet_fech!J70/RES_summary!J$19</f>
        <v>40.791262265002821</v>
      </c>
      <c r="K70" s="183">
        <f>RES_hhdet_fech!K70/RES_summary!K$19</f>
        <v>40.196138537501263</v>
      </c>
      <c r="L70" s="183">
        <f>RES_hhdet_fech!L70/RES_summary!L$19</f>
        <v>39.496476532199971</v>
      </c>
      <c r="M70" s="183">
        <f>RES_hhdet_fech!M70/RES_summary!M$19</f>
        <v>39.053661445896473</v>
      </c>
      <c r="N70" s="183">
        <f>RES_hhdet_fech!N70/RES_summary!N$19</f>
        <v>38.953401436867644</v>
      </c>
      <c r="O70" s="183">
        <f>RES_hhdet_fech!O70/RES_summary!O$19</f>
        <v>38.573253323486739</v>
      </c>
      <c r="P70" s="183">
        <f>RES_hhdet_fech!P70/RES_summary!P$19</f>
        <v>38.182922334241425</v>
      </c>
      <c r="Q70" s="183">
        <f>RES_hhdet_fech!Q70/RES_summary!Q$19</f>
        <v>37.248932723561211</v>
      </c>
    </row>
    <row r="71" spans="1:17" ht="12" customHeight="1" x14ac:dyDescent="0.25">
      <c r="A71" s="166" t="s">
        <v>109</v>
      </c>
      <c r="B71" s="182">
        <f>RES_hhdet_fech!B71/RES_summary!B$19</f>
        <v>41.983710360466745</v>
      </c>
      <c r="C71" s="182">
        <f>RES_hhdet_fech!C71/RES_summary!C$19</f>
        <v>41.303786023483802</v>
      </c>
      <c r="D71" s="182">
        <f>RES_hhdet_fech!D71/RES_summary!D$19</f>
        <v>41.186101427704983</v>
      </c>
      <c r="E71" s="182">
        <f>RES_hhdet_fech!E71/RES_summary!E$19</f>
        <v>39.923329740488981</v>
      </c>
      <c r="F71" s="182">
        <f>RES_hhdet_fech!F71/RES_summary!F$19</f>
        <v>39.755316042827268</v>
      </c>
      <c r="G71" s="182">
        <f>RES_hhdet_fech!G71/RES_summary!G$19</f>
        <v>39.394858855114599</v>
      </c>
      <c r="H71" s="182">
        <f>RES_hhdet_fech!H71/RES_summary!H$19</f>
        <v>38.922441704019604</v>
      </c>
      <c r="I71" s="182">
        <f>RES_hhdet_fech!I71/RES_summary!I$19</f>
        <v>38.566475902913872</v>
      </c>
      <c r="J71" s="182">
        <f>RES_hhdet_fech!J71/RES_summary!J$19</f>
        <v>38.073113288778387</v>
      </c>
      <c r="K71" s="182">
        <f>RES_hhdet_fech!K71/RES_summary!K$19</f>
        <v>37.49866870125738</v>
      </c>
      <c r="L71" s="182">
        <f>RES_hhdet_fech!L71/RES_summary!L$19</f>
        <v>36.826449910926854</v>
      </c>
      <c r="M71" s="182">
        <f>RES_hhdet_fech!M71/RES_summary!M$19</f>
        <v>36.404994014508297</v>
      </c>
      <c r="N71" s="182">
        <f>RES_hhdet_fech!N71/RES_summary!N$19</f>
        <v>36.326308333320689</v>
      </c>
      <c r="O71" s="182">
        <f>RES_hhdet_fech!O71/RES_summary!O$19</f>
        <v>35.961174539960979</v>
      </c>
      <c r="P71" s="182">
        <f>RES_hhdet_fech!P71/RES_summary!P$19</f>
        <v>35.594061999907616</v>
      </c>
      <c r="Q71" s="182">
        <f>RES_hhdet_fech!Q71/RES_summary!Q$19</f>
        <v>34.719558076829074</v>
      </c>
    </row>
    <row r="72" spans="1:17" ht="12" customHeight="1" x14ac:dyDescent="0.25">
      <c r="A72" s="147" t="s">
        <v>59</v>
      </c>
      <c r="B72" s="181">
        <f>RES_hhdet_fech!B72/RES_summary!B$19</f>
        <v>2.8021107806790333</v>
      </c>
      <c r="C72" s="181">
        <f>RES_hhdet_fech!C72/RES_summary!C$19</f>
        <v>2.7817061969619594</v>
      </c>
      <c r="D72" s="181">
        <f>RES_hhdet_fech!D72/RES_summary!D$19</f>
        <v>2.7736678997391735</v>
      </c>
      <c r="E72" s="181">
        <f>RES_hhdet_fech!E72/RES_summary!E$19</f>
        <v>2.7647103972228457</v>
      </c>
      <c r="F72" s="181">
        <f>RES_hhdet_fech!F72/RES_summary!F$19</f>
        <v>2.7530289220300301</v>
      </c>
      <c r="G72" s="181">
        <f>RES_hhdet_fech!G72/RES_summary!G$19</f>
        <v>2.7477345380077427</v>
      </c>
      <c r="H72" s="181">
        <f>RES_hhdet_fech!H72/RES_summary!H$19</f>
        <v>2.735223823659291</v>
      </c>
      <c r="I72" s="181">
        <f>RES_hhdet_fech!I72/RES_summary!I$19</f>
        <v>2.7009927656587585</v>
      </c>
      <c r="J72" s="181">
        <f>RES_hhdet_fech!J72/RES_summary!J$19</f>
        <v>2.718148976224438</v>
      </c>
      <c r="K72" s="181">
        <f>RES_hhdet_fech!K72/RES_summary!K$19</f>
        <v>2.6974698362438829</v>
      </c>
      <c r="L72" s="181">
        <f>RES_hhdet_fech!L72/RES_summary!L$19</f>
        <v>2.670026621273129</v>
      </c>
      <c r="M72" s="181">
        <f>RES_hhdet_fech!M72/RES_summary!M$19</f>
        <v>2.6486674313881715</v>
      </c>
      <c r="N72" s="181">
        <f>RES_hhdet_fech!N72/RES_summary!N$19</f>
        <v>2.6270931035469554</v>
      </c>
      <c r="O72" s="181">
        <f>RES_hhdet_fech!O72/RES_summary!O$19</f>
        <v>2.6120787835257611</v>
      </c>
      <c r="P72" s="181">
        <f>RES_hhdet_fech!P72/RES_summary!P$19</f>
        <v>2.5888603343338041</v>
      </c>
      <c r="Q72" s="181">
        <f>RES_hhdet_fech!Q72/RES_summary!Q$19</f>
        <v>2.5293746467321307</v>
      </c>
    </row>
    <row r="73" spans="1:17" ht="12" customHeight="1" x14ac:dyDescent="0.25">
      <c r="A73" s="163" t="s">
        <v>142</v>
      </c>
      <c r="B73" s="180">
        <f>RES_hhdet_fech!B73/RES_summary!B$19</f>
        <v>39.803243826113231</v>
      </c>
      <c r="C73" s="180">
        <f>RES_hhdet_fech!C73/RES_summary!C$19</f>
        <v>39.047283152464914</v>
      </c>
      <c r="D73" s="180">
        <f>RES_hhdet_fech!D73/RES_summary!D$19</f>
        <v>38.810655472876569</v>
      </c>
      <c r="E73" s="180">
        <f>RES_hhdet_fech!E73/RES_summary!E$19</f>
        <v>37.465302919342811</v>
      </c>
      <c r="F73" s="180">
        <f>RES_hhdet_fech!F73/RES_summary!F$19</f>
        <v>37.284607316674879</v>
      </c>
      <c r="G73" s="180">
        <f>RES_hhdet_fech!G73/RES_summary!G$19</f>
        <v>37.753145335372075</v>
      </c>
      <c r="H73" s="180">
        <f>RES_hhdet_fech!H73/RES_summary!H$19</f>
        <v>38.040669337591389</v>
      </c>
      <c r="I73" s="180">
        <f>RES_hhdet_fech!I73/RES_summary!I$19</f>
        <v>36.870289206809723</v>
      </c>
      <c r="J73" s="180">
        <f>RES_hhdet_fech!J73/RES_summary!J$19</f>
        <v>37.538634518970184</v>
      </c>
      <c r="K73" s="180">
        <f>RES_hhdet_fech!K73/RES_summary!K$19</f>
        <v>39.708703391919791</v>
      </c>
      <c r="L73" s="180">
        <f>RES_hhdet_fech!L73/RES_summary!L$19</f>
        <v>41.324123680683229</v>
      </c>
      <c r="M73" s="180">
        <f>RES_hhdet_fech!M73/RES_summary!M$19</f>
        <v>41.367078573369874</v>
      </c>
      <c r="N73" s="180">
        <f>RES_hhdet_fech!N73/RES_summary!N$19</f>
        <v>42.789768166581759</v>
      </c>
      <c r="O73" s="180">
        <f>RES_hhdet_fech!O73/RES_summary!O$19</f>
        <v>42.426731329378214</v>
      </c>
      <c r="P73" s="180">
        <f>RES_hhdet_fech!P73/RES_summary!P$19</f>
        <v>42.071852905375835</v>
      </c>
      <c r="Q73" s="180">
        <f>RES_hhdet_fech!Q73/RES_summary!Q$19</f>
        <v>41.007027841636877</v>
      </c>
    </row>
    <row r="74" spans="1:17" ht="12" customHeight="1" x14ac:dyDescent="0.25">
      <c r="A74" s="161" t="s">
        <v>141</v>
      </c>
      <c r="B74" s="179">
        <f>RES_hhdet_fech!B74/RES_summary!B$19</f>
        <v>38.625030224180449</v>
      </c>
      <c r="C74" s="179">
        <f>RES_hhdet_fech!C74/RES_summary!C$19</f>
        <v>37.924261034181121</v>
      </c>
      <c r="D74" s="179">
        <f>RES_hhdet_fech!D74/RES_summary!D$19</f>
        <v>37.703257825328805</v>
      </c>
      <c r="E74" s="179">
        <f>RES_hhdet_fech!E74/RES_summary!E$19</f>
        <v>36.483483024630758</v>
      </c>
      <c r="F74" s="179">
        <f>RES_hhdet_fech!F74/RES_summary!F$19</f>
        <v>36.309175507036834</v>
      </c>
      <c r="G74" s="179">
        <f>RES_hhdet_fech!G74/RES_summary!G$19</f>
        <v>36.725565339841125</v>
      </c>
      <c r="H74" s="179">
        <f>RES_hhdet_fech!H74/RES_summary!H$19</f>
        <v>36.971826227491391</v>
      </c>
      <c r="I74" s="179">
        <f>RES_hhdet_fech!I74/RES_summary!I$19</f>
        <v>35.921123340993958</v>
      </c>
      <c r="J74" s="179">
        <f>RES_hhdet_fech!J74/RES_summary!J$19</f>
        <v>36.502920043297536</v>
      </c>
      <c r="K74" s="179">
        <f>RES_hhdet_fech!K74/RES_summary!K$19</f>
        <v>38.435302888972153</v>
      </c>
      <c r="L74" s="179">
        <f>RES_hhdet_fech!L74/RES_summary!L$19</f>
        <v>39.861737933887277</v>
      </c>
      <c r="M74" s="179">
        <f>RES_hhdet_fech!M74/RES_summary!M$19</f>
        <v>39.879038147420751</v>
      </c>
      <c r="N74" s="179">
        <f>RES_hhdet_fech!N74/RES_summary!N$19</f>
        <v>41.137884453470406</v>
      </c>
      <c r="O74" s="179">
        <f>RES_hhdet_fech!O74/RES_summary!O$19</f>
        <v>40.796136979965659</v>
      </c>
      <c r="P74" s="179">
        <f>RES_hhdet_fech!P74/RES_summary!P$19</f>
        <v>40.453527949171558</v>
      </c>
      <c r="Q74" s="179">
        <f>RES_hhdet_fech!Q74/RES_summary!Q$19</f>
        <v>39.435699704204723</v>
      </c>
    </row>
    <row r="75" spans="1:17" ht="12" customHeight="1" x14ac:dyDescent="0.25">
      <c r="A75" s="148" t="s">
        <v>60</v>
      </c>
      <c r="B75" s="177">
        <f>RES_hhdet_fech!B75/RES_summary!B$19</f>
        <v>35.822919443501419</v>
      </c>
      <c r="C75" s="177">
        <f>RES_hhdet_fech!C75/RES_summary!C$19</f>
        <v>35.142554837219166</v>
      </c>
      <c r="D75" s="177">
        <f>RES_hhdet_fech!D75/RES_summary!D$19</f>
        <v>34.929589925589639</v>
      </c>
      <c r="E75" s="177">
        <f>RES_hhdet_fech!E75/RES_summary!E$19</f>
        <v>33.718772627407908</v>
      </c>
      <c r="F75" s="177">
        <f>RES_hhdet_fech!F75/RES_summary!F$19</f>
        <v>33.556146585006807</v>
      </c>
      <c r="G75" s="177">
        <f>RES_hhdet_fech!G75/RES_summary!G$19</f>
        <v>33.977830801833392</v>
      </c>
      <c r="H75" s="177">
        <f>RES_hhdet_fech!H75/RES_summary!H$19</f>
        <v>34.236602403832109</v>
      </c>
      <c r="I75" s="177">
        <f>RES_hhdet_fech!I75/RES_summary!I$19</f>
        <v>33.220130575335197</v>
      </c>
      <c r="J75" s="177">
        <f>RES_hhdet_fech!J75/RES_summary!J$19</f>
        <v>33.784771067073095</v>
      </c>
      <c r="K75" s="177">
        <f>RES_hhdet_fech!K75/RES_summary!K$19</f>
        <v>35.737833052728263</v>
      </c>
      <c r="L75" s="177">
        <f>RES_hhdet_fech!L75/RES_summary!L$19</f>
        <v>37.191711312614146</v>
      </c>
      <c r="M75" s="177">
        <f>RES_hhdet_fech!M75/RES_summary!M$19</f>
        <v>37.230370716032589</v>
      </c>
      <c r="N75" s="177">
        <f>RES_hhdet_fech!N75/RES_summary!N$19</f>
        <v>38.510791349923444</v>
      </c>
      <c r="O75" s="177">
        <f>RES_hhdet_fech!O75/RES_summary!O$19</f>
        <v>38.184058196439906</v>
      </c>
      <c r="P75" s="177">
        <f>RES_hhdet_fech!P75/RES_summary!P$19</f>
        <v>37.864667614837757</v>
      </c>
      <c r="Q75" s="177">
        <f>RES_hhdet_fech!Q75/RES_summary!Q$19</f>
        <v>36.906325057472586</v>
      </c>
    </row>
    <row r="76" spans="1:17" ht="12" customHeight="1" x14ac:dyDescent="0.25">
      <c r="A76" s="148" t="s">
        <v>59</v>
      </c>
      <c r="B76" s="177">
        <f>RES_hhdet_fech!B76/RES_summary!B$19</f>
        <v>2.802110780679032</v>
      </c>
      <c r="C76" s="177">
        <f>RES_hhdet_fech!C76/RES_summary!C$19</f>
        <v>2.781706196961959</v>
      </c>
      <c r="D76" s="177">
        <f>RES_hhdet_fech!D76/RES_summary!D$19</f>
        <v>2.7736678997391726</v>
      </c>
      <c r="E76" s="177">
        <f>RES_hhdet_fech!E76/RES_summary!E$19</f>
        <v>2.7647103972228453</v>
      </c>
      <c r="F76" s="177">
        <f>RES_hhdet_fech!F76/RES_summary!F$19</f>
        <v>2.7530289220300315</v>
      </c>
      <c r="G76" s="177">
        <f>RES_hhdet_fech!G76/RES_summary!G$19</f>
        <v>2.7477345380077418</v>
      </c>
      <c r="H76" s="177">
        <f>RES_hhdet_fech!H76/RES_summary!H$19</f>
        <v>2.7352238236592914</v>
      </c>
      <c r="I76" s="177">
        <f>RES_hhdet_fech!I76/RES_summary!I$19</f>
        <v>2.7009927656587589</v>
      </c>
      <c r="J76" s="177">
        <f>RES_hhdet_fech!J76/RES_summary!J$19</f>
        <v>2.7181489762244375</v>
      </c>
      <c r="K76" s="177">
        <f>RES_hhdet_fech!K76/RES_summary!K$19</f>
        <v>2.6974698362438825</v>
      </c>
      <c r="L76" s="177">
        <f>RES_hhdet_fech!L76/RES_summary!L$19</f>
        <v>2.670026621273129</v>
      </c>
      <c r="M76" s="177">
        <f>RES_hhdet_fech!M76/RES_summary!M$19</f>
        <v>2.6486674313881711</v>
      </c>
      <c r="N76" s="177">
        <f>RES_hhdet_fech!N76/RES_summary!N$19</f>
        <v>2.6270931035469549</v>
      </c>
      <c r="O76" s="177">
        <f>RES_hhdet_fech!O76/RES_summary!O$19</f>
        <v>2.6120787835257619</v>
      </c>
      <c r="P76" s="177">
        <f>RES_hhdet_fech!P76/RES_summary!P$19</f>
        <v>2.5888603343338028</v>
      </c>
      <c r="Q76" s="177">
        <f>RES_hhdet_fech!Q76/RES_summary!Q$19</f>
        <v>2.5293746467321294</v>
      </c>
    </row>
    <row r="77" spans="1:17" ht="12" customHeight="1" x14ac:dyDescent="0.25">
      <c r="A77" s="158" t="s">
        <v>62</v>
      </c>
      <c r="B77" s="178">
        <f>RES_hhdet_fech!B77/RES_summary!B$19</f>
        <v>14.813869443076095</v>
      </c>
      <c r="C77" s="178">
        <f>RES_hhdet_fech!C77/RES_summary!C$19</f>
        <v>14.892231679205478</v>
      </c>
      <c r="D77" s="178">
        <f>RES_hhdet_fech!D77/RES_summary!D$19</f>
        <v>15.036274638757106</v>
      </c>
      <c r="E77" s="178">
        <f>RES_hhdet_fech!E77/RES_summary!E$19</f>
        <v>14.956246139115082</v>
      </c>
      <c r="F77" s="178">
        <f>RES_hhdet_fech!F77/RES_summary!F$19</f>
        <v>15.117463979184208</v>
      </c>
      <c r="G77" s="178">
        <f>RES_hhdet_fech!G77/RES_summary!G$19</f>
        <v>15.277433766880611</v>
      </c>
      <c r="H77" s="178">
        <f>RES_hhdet_fech!H77/RES_summary!H$19</f>
        <v>15.361949325928412</v>
      </c>
      <c r="I77" s="178">
        <f>RES_hhdet_fech!I77/RES_summary!I$19</f>
        <v>15.394611091548466</v>
      </c>
      <c r="J77" s="178">
        <f>RES_hhdet_fech!J77/RES_summary!J$19</f>
        <v>15.408967672043872</v>
      </c>
      <c r="K77" s="178">
        <f>RES_hhdet_fech!K77/RES_summary!K$19</f>
        <v>15.421072923329596</v>
      </c>
      <c r="L77" s="178">
        <f>RES_hhdet_fech!L77/RES_summary!L$19</f>
        <v>15.483521993692491</v>
      </c>
      <c r="M77" s="178">
        <f>RES_hhdet_fech!M77/RES_summary!M$19</f>
        <v>15.442590571361967</v>
      </c>
      <c r="N77" s="178">
        <f>RES_hhdet_fech!N77/RES_summary!N$19</f>
        <v>15.712204688796023</v>
      </c>
      <c r="O77" s="178">
        <f>RES_hhdet_fech!O77/RES_summary!O$19</f>
        <v>15.573970362413057</v>
      </c>
      <c r="P77" s="178">
        <f>RES_hhdet_fech!P77/RES_summary!P$19</f>
        <v>15.550530213827324</v>
      </c>
      <c r="Q77" s="178">
        <f>RES_hhdet_fech!Q77/RES_summary!Q$19</f>
        <v>15.20025673270332</v>
      </c>
    </row>
    <row r="78" spans="1:17" ht="12" customHeight="1" x14ac:dyDescent="0.25">
      <c r="A78" s="23" t="s">
        <v>109</v>
      </c>
      <c r="B78" s="177">
        <f>RES_hhdet_fech!B78/RES_summary!B$19</f>
        <v>17.188072788700392</v>
      </c>
      <c r="C78" s="177">
        <f>RES_hhdet_fech!C78/RES_summary!C$19</f>
        <v>17.082344787505878</v>
      </c>
      <c r="D78" s="177">
        <f>RES_hhdet_fech!D78/RES_summary!D$19</f>
        <v>17.015403570801816</v>
      </c>
      <c r="E78" s="177">
        <f>RES_hhdet_fech!E78/RES_summary!E$19</f>
        <v>16.902165109611786</v>
      </c>
      <c r="F78" s="177">
        <f>RES_hhdet_fech!F78/RES_summary!F$19</f>
        <v>16.83957766756112</v>
      </c>
      <c r="G78" s="177">
        <f>RES_hhdet_fech!G78/RES_summary!G$19</f>
        <v>16.75594506694225</v>
      </c>
      <c r="H78" s="177">
        <f>RES_hhdet_fech!H78/RES_summary!H$19</f>
        <v>16.778793122478916</v>
      </c>
      <c r="I78" s="177">
        <f>RES_hhdet_fech!I78/RES_summary!I$19</f>
        <v>16.662043067909394</v>
      </c>
      <c r="J78" s="177">
        <f>RES_hhdet_fech!J78/RES_summary!J$19</f>
        <v>16.532459613204338</v>
      </c>
      <c r="K78" s="177">
        <f>RES_hhdet_fech!K78/RES_summary!K$19</f>
        <v>16.359685411974247</v>
      </c>
      <c r="L78" s="177">
        <f>RES_hhdet_fech!L78/RES_summary!L$19</f>
        <v>16.246629399670574</v>
      </c>
      <c r="M78" s="177">
        <f>RES_hhdet_fech!M78/RES_summary!M$19</f>
        <v>16.080130386145186</v>
      </c>
      <c r="N78" s="177">
        <f>RES_hhdet_fech!N78/RES_summary!N$19</f>
        <v>16.274817172230861</v>
      </c>
      <c r="O78" s="177">
        <f>RES_hhdet_fech!O78/RES_summary!O$19</f>
        <v>16.062374311678884</v>
      </c>
      <c r="P78" s="177">
        <f>RES_hhdet_fech!P78/RES_summary!P$19</f>
        <v>16.009132997951397</v>
      </c>
      <c r="Q78" s="177">
        <f>RES_hhdet_fech!Q78/RES_summary!Q$19</f>
        <v>15.626600283105347</v>
      </c>
    </row>
    <row r="79" spans="1:17" ht="12" customHeight="1" x14ac:dyDescent="0.25">
      <c r="A79" s="29" t="s">
        <v>140</v>
      </c>
      <c r="B79" s="176">
        <f>RES_hhdet_fech!B79/RES_summary!B$19</f>
        <v>10.251663114438468</v>
      </c>
      <c r="C79" s="176">
        <f>RES_hhdet_fech!C79/RES_summary!C$19</f>
        <v>10.114167352236475</v>
      </c>
      <c r="D79" s="176">
        <f>RES_hhdet_fech!D79/RES_summary!D$19</f>
        <v>10.117809301205199</v>
      </c>
      <c r="E79" s="176">
        <f>RES_hhdet_fech!E79/RES_summary!E$19</f>
        <v>10.083242412523322</v>
      </c>
      <c r="F79" s="176">
        <f>RES_hhdet_fech!F79/RES_summary!F$19</f>
        <v>10.122066296264883</v>
      </c>
      <c r="G79" s="176">
        <f>RES_hhdet_fech!G79/RES_summary!G$19</f>
        <v>10.295446263585605</v>
      </c>
      <c r="H79" s="176">
        <f>RES_hhdet_fech!H79/RES_summary!H$19</f>
        <v>10.466215738255706</v>
      </c>
      <c r="I79" s="176">
        <f>RES_hhdet_fech!I79/RES_summary!I$19</f>
        <v>10.391853172237397</v>
      </c>
      <c r="J79" s="176">
        <f>RES_hhdet_fech!J79/RES_summary!J$19</f>
        <v>10.540087062681897</v>
      </c>
      <c r="K79" s="176">
        <f>RES_hhdet_fech!K79/RES_summary!K$19</f>
        <v>11.238008017289038</v>
      </c>
      <c r="L79" s="176">
        <f>RES_hhdet_fech!L79/RES_summary!L$19</f>
        <v>11.890432705105784</v>
      </c>
      <c r="M79" s="176">
        <f>RES_hhdet_fech!M79/RES_summary!M$19</f>
        <v>11.960501946979498</v>
      </c>
      <c r="N79" s="176">
        <f>RES_hhdet_fech!N79/RES_summary!N$19</f>
        <v>12.557176045877059</v>
      </c>
      <c r="O79" s="176">
        <f>RES_hhdet_fech!O79/RES_summary!O$19</f>
        <v>12.45206872193735</v>
      </c>
      <c r="P79" s="176">
        <f>RES_hhdet_fech!P79/RES_summary!P$19</f>
        <v>12.324115671483556</v>
      </c>
      <c r="Q79" s="176">
        <f>RES_hhdet_fech!Q79/RES_summary!Q$19</f>
        <v>12.10589466251052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344.09512403449605</v>
      </c>
      <c r="C81" s="184">
        <f>RES_hhdet_fech!C81/RES_summary!C$19</f>
        <v>380.47924627319958</v>
      </c>
      <c r="D81" s="184">
        <f>RES_hhdet_fech!D81/RES_summary!D$19</f>
        <v>380.55354628935834</v>
      </c>
      <c r="E81" s="184">
        <f>RES_hhdet_fech!E81/RES_summary!E$19</f>
        <v>382.18244350638321</v>
      </c>
      <c r="F81" s="184">
        <f>RES_hhdet_fech!F81/RES_summary!F$19</f>
        <v>360.587953537251</v>
      </c>
      <c r="G81" s="184">
        <f>RES_hhdet_fech!G81/RES_summary!G$19</f>
        <v>353.90496481739495</v>
      </c>
      <c r="H81" s="184">
        <f>RES_hhdet_fech!H81/RES_summary!H$19</f>
        <v>354.52630509716363</v>
      </c>
      <c r="I81" s="184">
        <f>RES_hhdet_fech!I81/RES_summary!I$19</f>
        <v>353.599122111344</v>
      </c>
      <c r="J81" s="184">
        <f>RES_hhdet_fech!J81/RES_summary!J$19</f>
        <v>340.01096545723243</v>
      </c>
      <c r="K81" s="184">
        <f>RES_hhdet_fech!K81/RES_summary!K$19</f>
        <v>352.31978361228892</v>
      </c>
      <c r="L81" s="184">
        <f>RES_hhdet_fech!L81/RES_summary!L$19</f>
        <v>386.04172688320426</v>
      </c>
      <c r="M81" s="184">
        <f>RES_hhdet_fech!M81/RES_summary!M$19</f>
        <v>330.03225947920498</v>
      </c>
      <c r="N81" s="184">
        <f>RES_hhdet_fech!N81/RES_summary!N$19</f>
        <v>354.77625959850224</v>
      </c>
      <c r="O81" s="184">
        <f>RES_hhdet_fech!O81/RES_summary!O$19</f>
        <v>327.50425432568755</v>
      </c>
      <c r="P81" s="184">
        <f>RES_hhdet_fech!P81/RES_summary!P$19</f>
        <v>329.18469205066947</v>
      </c>
      <c r="Q81" s="184">
        <f>RES_hhdet_fech!Q81/RES_summary!Q$19</f>
        <v>312.68026462368249</v>
      </c>
    </row>
    <row r="82" spans="1:17" ht="12.95" customHeight="1" x14ac:dyDescent="0.25">
      <c r="A82" s="158" t="s">
        <v>65</v>
      </c>
      <c r="B82" s="178">
        <f>RES_hhdet_fech!B82/RES_summary!B$19</f>
        <v>280.151313745224</v>
      </c>
      <c r="C82" s="178">
        <f>RES_hhdet_fech!C82/RES_summary!C$19</f>
        <v>317.08745823606034</v>
      </c>
      <c r="D82" s="178">
        <f>RES_hhdet_fech!D82/RES_summary!D$19</f>
        <v>317.29952748760928</v>
      </c>
      <c r="E82" s="178">
        <f>RES_hhdet_fech!E82/RES_summary!E$19</f>
        <v>319.7903616423269</v>
      </c>
      <c r="F82" s="178">
        <f>RES_hhdet_fech!F82/RES_summary!F$19</f>
        <v>298.51668834363284</v>
      </c>
      <c r="G82" s="178">
        <f>RES_hhdet_fech!G82/RES_summary!G$19</f>
        <v>291.80652267659758</v>
      </c>
      <c r="H82" s="178">
        <f>RES_hhdet_fech!H82/RES_summary!H$19</f>
        <v>292.68224638024617</v>
      </c>
      <c r="I82" s="178">
        <f>RES_hhdet_fech!I82/RES_summary!I$19</f>
        <v>292.15190439505795</v>
      </c>
      <c r="J82" s="178">
        <f>RES_hhdet_fech!J82/RES_summary!J$19</f>
        <v>278.63372212018737</v>
      </c>
      <c r="K82" s="178">
        <f>RES_hhdet_fech!K82/RES_summary!K$19</f>
        <v>290.48179801335834</v>
      </c>
      <c r="L82" s="178">
        <f>RES_hhdet_fech!L82/RES_summary!L$19</f>
        <v>324.0432169545071</v>
      </c>
      <c r="M82" s="178">
        <f>RES_hhdet_fech!M82/RES_summary!M$19</f>
        <v>268.2041122232726</v>
      </c>
      <c r="N82" s="178">
        <f>RES_hhdet_fech!N82/RES_summary!N$19</f>
        <v>292.15633007376056</v>
      </c>
      <c r="O82" s="178">
        <f>RES_hhdet_fech!O82/RES_summary!O$19</f>
        <v>266.10211268308507</v>
      </c>
      <c r="P82" s="178">
        <f>RES_hhdet_fech!P82/RES_summary!P$19</f>
        <v>267.92613470442114</v>
      </c>
      <c r="Q82" s="178">
        <f>RES_hhdet_fech!Q82/RES_summary!Q$19</f>
        <v>252.72173685603818</v>
      </c>
    </row>
    <row r="83" spans="1:17" ht="12" customHeight="1" x14ac:dyDescent="0.25">
      <c r="A83" s="23" t="s">
        <v>157</v>
      </c>
      <c r="B83" s="177">
        <f>RES_hhdet_fech!B83/RES_summary!B$19</f>
        <v>278.46835140651621</v>
      </c>
      <c r="C83" s="177">
        <f>RES_hhdet_fech!C83/RES_summary!C$19</f>
        <v>315.80752388290318</v>
      </c>
      <c r="D83" s="177">
        <f>RES_hhdet_fech!D83/RES_summary!D$19</f>
        <v>315.98000925311948</v>
      </c>
      <c r="E83" s="177">
        <f>RES_hhdet_fech!E83/RES_summary!E$19</f>
        <v>318.46985506602908</v>
      </c>
      <c r="F83" s="177">
        <f>RES_hhdet_fech!F83/RES_summary!F$19</f>
        <v>297.22439218227919</v>
      </c>
      <c r="G83" s="177">
        <f>RES_hhdet_fech!G83/RES_summary!G$19</f>
        <v>290.29255623979088</v>
      </c>
      <c r="H83" s="177">
        <f>RES_hhdet_fech!H83/RES_summary!H$19</f>
        <v>291.12619712649172</v>
      </c>
      <c r="I83" s="177">
        <f>RES_hhdet_fech!I83/RES_summary!I$19</f>
        <v>291.04572952378635</v>
      </c>
      <c r="J83" s="177">
        <f>RES_hhdet_fech!J83/RES_summary!J$19</f>
        <v>277.51032174487676</v>
      </c>
      <c r="K83" s="177">
        <f>RES_hhdet_fech!K83/RES_summary!K$19</f>
        <v>288.56740623117076</v>
      </c>
      <c r="L83" s="177">
        <f>RES_hhdet_fech!L83/RES_summary!L$19</f>
        <v>321.71972728401511</v>
      </c>
      <c r="M83" s="177">
        <f>RES_hhdet_fech!M83/RES_summary!M$19</f>
        <v>265.86970886378083</v>
      </c>
      <c r="N83" s="177">
        <f>RES_hhdet_fech!N83/RES_summary!N$19</f>
        <v>289.44145122893565</v>
      </c>
      <c r="O83" s="177">
        <f>RES_hhdet_fech!O83/RES_summary!O$19</f>
        <v>263.74956954317082</v>
      </c>
      <c r="P83" s="177">
        <f>RES_hhdet_fech!P83/RES_summary!P$19</f>
        <v>265.7826951563145</v>
      </c>
      <c r="Q83" s="177">
        <f>RES_hhdet_fech!Q83/RES_summary!Q$19</f>
        <v>250.39893562178472</v>
      </c>
    </row>
    <row r="84" spans="1:17" ht="12" customHeight="1" x14ac:dyDescent="0.25">
      <c r="A84" s="23" t="s">
        <v>60</v>
      </c>
      <c r="B84" s="177">
        <f>RES_hhdet_fech!B84/RES_summary!B$19</f>
        <v>1.6829623387077879</v>
      </c>
      <c r="C84" s="177">
        <f>RES_hhdet_fech!C84/RES_summary!C$19</f>
        <v>1.2799343531572112</v>
      </c>
      <c r="D84" s="177">
        <f>RES_hhdet_fech!D84/RES_summary!D$19</f>
        <v>1.3195182344898446</v>
      </c>
      <c r="E84" s="177">
        <f>RES_hhdet_fech!E84/RES_summary!E$19</f>
        <v>1.3205065762978254</v>
      </c>
      <c r="F84" s="177">
        <f>RES_hhdet_fech!F84/RES_summary!F$19</f>
        <v>1.2922961613536499</v>
      </c>
      <c r="G84" s="177">
        <f>RES_hhdet_fech!G84/RES_summary!G$19</f>
        <v>1.5139664368067347</v>
      </c>
      <c r="H84" s="177">
        <f>RES_hhdet_fech!H84/RES_summary!H$19</f>
        <v>1.5560492537544366</v>
      </c>
      <c r="I84" s="177">
        <f>RES_hhdet_fech!I84/RES_summary!I$19</f>
        <v>1.1061748712715795</v>
      </c>
      <c r="J84" s="177">
        <f>RES_hhdet_fech!J84/RES_summary!J$19</f>
        <v>1.1234003753106334</v>
      </c>
      <c r="K84" s="177">
        <f>RES_hhdet_fech!K84/RES_summary!K$19</f>
        <v>1.9143917821876235</v>
      </c>
      <c r="L84" s="177">
        <f>RES_hhdet_fech!L84/RES_summary!L$19</f>
        <v>2.3234896704919858</v>
      </c>
      <c r="M84" s="177">
        <f>RES_hhdet_fech!M84/RES_summary!M$19</f>
        <v>2.334403359491779</v>
      </c>
      <c r="N84" s="177">
        <f>RES_hhdet_fech!N84/RES_summary!N$19</f>
        <v>2.7148788448249452</v>
      </c>
      <c r="O84" s="177">
        <f>RES_hhdet_fech!O84/RES_summary!O$19</f>
        <v>2.3525431399142267</v>
      </c>
      <c r="P84" s="177">
        <f>RES_hhdet_fech!P84/RES_summary!P$19</f>
        <v>2.1434395481066826</v>
      </c>
      <c r="Q84" s="177">
        <f>RES_hhdet_fech!Q84/RES_summary!Q$19</f>
        <v>2.3228012342534496</v>
      </c>
    </row>
    <row r="85" spans="1:17" ht="12.95" customHeight="1" x14ac:dyDescent="0.25">
      <c r="A85" s="158" t="s">
        <v>112</v>
      </c>
      <c r="B85" s="178">
        <f>RES_hhdet_fech!B85/RES_summary!B$19</f>
        <v>0.19433713996348603</v>
      </c>
      <c r="C85" s="178">
        <f>RES_hhdet_fech!C85/RES_summary!C$19</f>
        <v>0.19871065924355968</v>
      </c>
      <c r="D85" s="178">
        <f>RES_hhdet_fech!D85/RES_summary!D$19</f>
        <v>0.19852459007857365</v>
      </c>
      <c r="E85" s="178">
        <f>RES_hhdet_fech!E85/RES_summary!E$19</f>
        <v>0.19508680887142499</v>
      </c>
      <c r="F85" s="178">
        <f>RES_hhdet_fech!F85/RES_summary!F$19</f>
        <v>0.18904008618088491</v>
      </c>
      <c r="G85" s="178">
        <f>RES_hhdet_fech!G85/RES_summary!G$19</f>
        <v>0.18689545820079917</v>
      </c>
      <c r="H85" s="178">
        <f>RES_hhdet_fech!H85/RES_summary!H$19</f>
        <v>0.19288390683876233</v>
      </c>
      <c r="I85" s="178">
        <f>RES_hhdet_fech!I85/RES_summary!I$19</f>
        <v>0.20139792645074003</v>
      </c>
      <c r="J85" s="178">
        <f>RES_hhdet_fech!J85/RES_summary!J$19</f>
        <v>0.2003846675624382</v>
      </c>
      <c r="K85" s="178">
        <f>RES_hhdet_fech!K85/RES_summary!K$19</f>
        <v>0.19619287765137322</v>
      </c>
      <c r="L85" s="178">
        <f>RES_hhdet_fech!L85/RES_summary!L$19</f>
        <v>0.20348622877904007</v>
      </c>
      <c r="M85" s="178">
        <f>RES_hhdet_fech!M85/RES_summary!M$19</f>
        <v>0.21669281299652776</v>
      </c>
      <c r="N85" s="178">
        <f>RES_hhdet_fech!N85/RES_summary!N$19</f>
        <v>0.21402397021991515</v>
      </c>
      <c r="O85" s="178">
        <f>RES_hhdet_fech!O85/RES_summary!O$19</f>
        <v>0.2201027824636862</v>
      </c>
      <c r="P85" s="178">
        <f>RES_hhdet_fech!P85/RES_summary!P$19</f>
        <v>0.20593613610701195</v>
      </c>
      <c r="Q85" s="178">
        <f>RES_hhdet_fech!Q85/RES_summary!Q$19</f>
        <v>0.19791519832455057</v>
      </c>
    </row>
    <row r="86" spans="1:17" ht="12" customHeight="1" x14ac:dyDescent="0.25">
      <c r="A86" s="23" t="s">
        <v>60</v>
      </c>
      <c r="B86" s="177">
        <f>RES_hhdet_fech!B86/RES_summary!B$19</f>
        <v>0.19433713996348603</v>
      </c>
      <c r="C86" s="177">
        <f>RES_hhdet_fech!C86/RES_summary!C$19</f>
        <v>0.19871065924355968</v>
      </c>
      <c r="D86" s="177">
        <f>RES_hhdet_fech!D86/RES_summary!D$19</f>
        <v>0.19852459007857365</v>
      </c>
      <c r="E86" s="177">
        <f>RES_hhdet_fech!E86/RES_summary!E$19</f>
        <v>0.19508680887142499</v>
      </c>
      <c r="F86" s="177">
        <f>RES_hhdet_fech!F86/RES_summary!F$19</f>
        <v>0.18904008618088491</v>
      </c>
      <c r="G86" s="177">
        <f>RES_hhdet_fech!G86/RES_summary!G$19</f>
        <v>0.18689545820079917</v>
      </c>
      <c r="H86" s="177">
        <f>RES_hhdet_fech!H86/RES_summary!H$19</f>
        <v>0.19288390683876233</v>
      </c>
      <c r="I86" s="177">
        <f>RES_hhdet_fech!I86/RES_summary!I$19</f>
        <v>0.20139792645074003</v>
      </c>
      <c r="J86" s="177">
        <f>RES_hhdet_fech!J86/RES_summary!J$19</f>
        <v>0.2003846675624382</v>
      </c>
      <c r="K86" s="177">
        <f>RES_hhdet_fech!K86/RES_summary!K$19</f>
        <v>0.19619287765137322</v>
      </c>
      <c r="L86" s="177">
        <f>RES_hhdet_fech!L86/RES_summary!L$19</f>
        <v>0.20348622877904007</v>
      </c>
      <c r="M86" s="177">
        <f>RES_hhdet_fech!M86/RES_summary!M$19</f>
        <v>0.21669281299652776</v>
      </c>
      <c r="N86" s="177">
        <f>RES_hhdet_fech!N86/RES_summary!N$19</f>
        <v>0.21402397021991515</v>
      </c>
      <c r="O86" s="177">
        <f>RES_hhdet_fech!O86/RES_summary!O$19</f>
        <v>0.2201027824636862</v>
      </c>
      <c r="P86" s="177">
        <f>RES_hhdet_fech!P86/RES_summary!P$19</f>
        <v>0.20593613610701195</v>
      </c>
      <c r="Q86" s="177">
        <f>RES_hhdet_fech!Q86/RES_summary!Q$19</f>
        <v>0.19791519832455057</v>
      </c>
    </row>
    <row r="87" spans="1:17" ht="12" customHeight="1" x14ac:dyDescent="0.25">
      <c r="A87" s="158" t="s">
        <v>63</v>
      </c>
      <c r="B87" s="178">
        <f>RES_hhdet_fech!B87/RES_summary!B$19</f>
        <v>53.445339946293657</v>
      </c>
      <c r="C87" s="178">
        <f>RES_hhdet_fech!C87/RES_summary!C$19</f>
        <v>52.983369696582045</v>
      </c>
      <c r="D87" s="178">
        <f>RES_hhdet_fech!D87/RES_summary!D$19</f>
        <v>52.853474861877899</v>
      </c>
      <c r="E87" s="178">
        <f>RES_hhdet_fech!E87/RES_summary!E$19</f>
        <v>51.982625703134481</v>
      </c>
      <c r="F87" s="178">
        <f>RES_hhdet_fech!F87/RES_summary!F$19</f>
        <v>51.718583862273391</v>
      </c>
      <c r="G87" s="178">
        <f>RES_hhdet_fech!G87/RES_summary!G$19</f>
        <v>51.546119717718128</v>
      </c>
      <c r="H87" s="178">
        <f>RES_hhdet_fech!H87/RES_summary!H$19</f>
        <v>51.156604973697895</v>
      </c>
      <c r="I87" s="178">
        <f>RES_hhdet_fech!I87/RES_summary!I$19</f>
        <v>50.795496889522013</v>
      </c>
      <c r="J87" s="178">
        <f>RES_hhdet_fech!J87/RES_summary!J$19</f>
        <v>50.542517400202989</v>
      </c>
      <c r="K87" s="178">
        <f>RES_hhdet_fech!K87/RES_summary!K$19</f>
        <v>50.303751721907737</v>
      </c>
      <c r="L87" s="178">
        <f>RES_hhdet_fech!L87/RES_summary!L$19</f>
        <v>49.852864103716712</v>
      </c>
      <c r="M87" s="178">
        <f>RES_hhdet_fech!M87/RES_summary!M$19</f>
        <v>49.601929999293546</v>
      </c>
      <c r="N87" s="178">
        <f>RES_hhdet_fech!N87/RES_summary!N$19</f>
        <v>49.850764104846029</v>
      </c>
      <c r="O87" s="178">
        <f>RES_hhdet_fech!O87/RES_summary!O$19</f>
        <v>48.730783780480898</v>
      </c>
      <c r="P87" s="178">
        <f>RES_hhdet_fech!P87/RES_summary!P$19</f>
        <v>48.705393138097307</v>
      </c>
      <c r="Q87" s="178">
        <f>RES_hhdet_fech!Q87/RES_summary!Q$19</f>
        <v>47.597354508835799</v>
      </c>
    </row>
    <row r="88" spans="1:17" ht="12" customHeight="1" x14ac:dyDescent="0.25">
      <c r="A88" s="167" t="s">
        <v>156</v>
      </c>
      <c r="B88" s="183">
        <f>RES_hhdet_fech!B88/RES_summary!B$19</f>
        <v>58.309300995181793</v>
      </c>
      <c r="C88" s="183">
        <f>RES_hhdet_fech!C88/RES_summary!C$19</f>
        <v>57.365036997005816</v>
      </c>
      <c r="D88" s="183">
        <f>RES_hhdet_fech!D88/RES_summary!D$19</f>
        <v>56.676539691548953</v>
      </c>
      <c r="E88" s="183">
        <f>RES_hhdet_fech!E88/RES_summary!E$19</f>
        <v>55.968385829972405</v>
      </c>
      <c r="F88" s="183">
        <f>RES_hhdet_fech!F88/RES_summary!F$19</f>
        <v>55.216429494083883</v>
      </c>
      <c r="G88" s="183">
        <f>RES_hhdet_fech!G88/RES_summary!G$19</f>
        <v>54.71641862786305</v>
      </c>
      <c r="H88" s="183">
        <f>RES_hhdet_fech!H88/RES_summary!H$19</f>
        <v>54.059420720266537</v>
      </c>
      <c r="I88" s="183">
        <f>RES_hhdet_fech!I88/RES_summary!I$19</f>
        <v>53.505951503054099</v>
      </c>
      <c r="J88" s="183">
        <f>RES_hhdet_fech!J88/RES_summary!J$19</f>
        <v>52.880384683659706</v>
      </c>
      <c r="K88" s="183">
        <f>RES_hhdet_fech!K88/RES_summary!K$19</f>
        <v>52.081999241350545</v>
      </c>
      <c r="L88" s="183">
        <f>RES_hhdet_fech!L88/RES_summary!L$19</f>
        <v>51.148449823986432</v>
      </c>
      <c r="M88" s="183">
        <f>RES_hhdet_fech!M88/RES_summary!M$19</f>
        <v>50.730071580076235</v>
      </c>
      <c r="N88" s="183">
        <f>RES_hhdet_fech!N88/RES_summary!N$19</f>
        <v>50.78977786143416</v>
      </c>
      <c r="O88" s="183">
        <f>RES_hhdet_fech!O88/RES_summary!O$19</f>
        <v>49.486472360241422</v>
      </c>
      <c r="P88" s="183">
        <f>RES_hhdet_fech!P88/RES_summary!P$19</f>
        <v>49.371998938604477</v>
      </c>
      <c r="Q88" s="183">
        <f>RES_hhdet_fech!Q88/RES_summary!Q$19</f>
        <v>48.1350269984855</v>
      </c>
    </row>
    <row r="89" spans="1:17" ht="12" customHeight="1" x14ac:dyDescent="0.25">
      <c r="A89" s="167" t="s">
        <v>155</v>
      </c>
      <c r="B89" s="183">
        <f>RES_hhdet_fech!B89/RES_summary!B$19</f>
        <v>55.280481676341708</v>
      </c>
      <c r="C89" s="183">
        <f>RES_hhdet_fech!C89/RES_summary!C$19</f>
        <v>54.410239494267437</v>
      </c>
      <c r="D89" s="183">
        <f>RES_hhdet_fech!D89/RES_summary!D$19</f>
        <v>53.782553622134195</v>
      </c>
      <c r="E89" s="183">
        <f>RES_hhdet_fech!E89/RES_summary!E$19</f>
        <v>53.136257644197975</v>
      </c>
      <c r="F89" s="183">
        <f>RES_hhdet_fech!F89/RES_summary!F$19</f>
        <v>52.447815466703616</v>
      </c>
      <c r="G89" s="183">
        <f>RES_hhdet_fech!G89/RES_summary!G$19</f>
        <v>51.992511303081947</v>
      </c>
      <c r="H89" s="183">
        <f>RES_hhdet_fech!H89/RES_summary!H$19</f>
        <v>51.388702471899414</v>
      </c>
      <c r="I89" s="183">
        <f>RES_hhdet_fech!I89/RES_summary!I$19</f>
        <v>50.909855069909369</v>
      </c>
      <c r="J89" s="183">
        <f>RES_hhdet_fech!J89/RES_summary!J$19</f>
        <v>50.310495191518704</v>
      </c>
      <c r="K89" s="183">
        <f>RES_hhdet_fech!K89/RES_summary!K$19</f>
        <v>49.571269153460157</v>
      </c>
      <c r="L89" s="183">
        <f>RES_hhdet_fech!L89/RES_summary!L$19</f>
        <v>48.70363146286001</v>
      </c>
      <c r="M89" s="183">
        <f>RES_hhdet_fech!M89/RES_summary!M$19</f>
        <v>48.305731853456379</v>
      </c>
      <c r="N89" s="183">
        <f>RES_hhdet_fech!N89/RES_summary!N$19</f>
        <v>48.337893178837085</v>
      </c>
      <c r="O89" s="183">
        <f>RES_hhdet_fech!O89/RES_summary!O$19</f>
        <v>47.149903907742747</v>
      </c>
      <c r="P89" s="183">
        <f>RES_hhdet_fech!P89/RES_summary!P$19</f>
        <v>47.023659379077316</v>
      </c>
      <c r="Q89" s="183">
        <f>RES_hhdet_fech!Q89/RES_summary!Q$19</f>
        <v>45.850898945368705</v>
      </c>
    </row>
    <row r="90" spans="1:17" ht="12" customHeight="1" x14ac:dyDescent="0.25">
      <c r="A90" s="166" t="s">
        <v>55</v>
      </c>
      <c r="B90" s="182">
        <f>RES_hhdet_fech!B90/RES_summary!B$19</f>
        <v>52.478370895662671</v>
      </c>
      <c r="C90" s="182">
        <f>RES_hhdet_fech!C90/RES_summary!C$19</f>
        <v>51.628533297305474</v>
      </c>
      <c r="D90" s="182">
        <f>RES_hhdet_fech!D90/RES_summary!D$19</f>
        <v>51.008885722395021</v>
      </c>
      <c r="E90" s="182">
        <f>RES_hhdet_fech!E90/RES_summary!E$19</f>
        <v>50.371547246975126</v>
      </c>
      <c r="F90" s="182">
        <f>RES_hhdet_fech!F90/RES_summary!F$19</f>
        <v>49.69478654467359</v>
      </c>
      <c r="G90" s="182">
        <f>RES_hhdet_fech!G90/RES_summary!G$19</f>
        <v>49.244776765074207</v>
      </c>
      <c r="H90" s="182">
        <f>RES_hhdet_fech!H90/RES_summary!H$19</f>
        <v>48.653478648240117</v>
      </c>
      <c r="I90" s="182">
        <f>RES_hhdet_fech!I90/RES_summary!I$19</f>
        <v>48.208862304250616</v>
      </c>
      <c r="J90" s="182">
        <f>RES_hhdet_fech!J90/RES_summary!J$19</f>
        <v>47.59234621529427</v>
      </c>
      <c r="K90" s="182">
        <f>RES_hhdet_fech!K90/RES_summary!K$19</f>
        <v>46.873799317216267</v>
      </c>
      <c r="L90" s="182">
        <f>RES_hhdet_fech!L90/RES_summary!L$19</f>
        <v>46.033604841586886</v>
      </c>
      <c r="M90" s="182">
        <f>RES_hhdet_fech!M90/RES_summary!M$19</f>
        <v>45.657064422068217</v>
      </c>
      <c r="N90" s="182">
        <f>RES_hhdet_fech!N90/RES_summary!N$19</f>
        <v>45.710800075290123</v>
      </c>
      <c r="O90" s="182">
        <f>RES_hhdet_fech!O90/RES_summary!O$19</f>
        <v>44.537825124216994</v>
      </c>
      <c r="P90" s="182">
        <f>RES_hhdet_fech!P90/RES_summary!P$19</f>
        <v>44.434799044743514</v>
      </c>
      <c r="Q90" s="182">
        <f>RES_hhdet_fech!Q90/RES_summary!Q$19</f>
        <v>43.321524298636568</v>
      </c>
    </row>
    <row r="91" spans="1:17" ht="12" customHeight="1" x14ac:dyDescent="0.25">
      <c r="A91" s="147" t="s">
        <v>59</v>
      </c>
      <c r="B91" s="181">
        <f>RES_hhdet_fech!B91/RES_summary!B$19</f>
        <v>2.8021107806790333</v>
      </c>
      <c r="C91" s="181">
        <f>RES_hhdet_fech!C91/RES_summary!C$19</f>
        <v>2.781706196961959</v>
      </c>
      <c r="D91" s="181">
        <f>RES_hhdet_fech!D91/RES_summary!D$19</f>
        <v>2.773667899739173</v>
      </c>
      <c r="E91" s="181">
        <f>RES_hhdet_fech!E91/RES_summary!E$19</f>
        <v>2.7647103972228453</v>
      </c>
      <c r="F91" s="181">
        <f>RES_hhdet_fech!F91/RES_summary!F$19</f>
        <v>2.7530289220300319</v>
      </c>
      <c r="G91" s="181">
        <f>RES_hhdet_fech!G91/RES_summary!G$19</f>
        <v>2.7477345380077427</v>
      </c>
      <c r="H91" s="181">
        <f>RES_hhdet_fech!H91/RES_summary!H$19</f>
        <v>2.7352238236592914</v>
      </c>
      <c r="I91" s="181">
        <f>RES_hhdet_fech!I91/RES_summary!I$19</f>
        <v>2.7009927656587576</v>
      </c>
      <c r="J91" s="181">
        <f>RES_hhdet_fech!J91/RES_summary!J$19</f>
        <v>2.7181489762244384</v>
      </c>
      <c r="K91" s="181">
        <f>RES_hhdet_fech!K91/RES_summary!K$19</f>
        <v>2.6974698362438825</v>
      </c>
      <c r="L91" s="181">
        <f>RES_hhdet_fech!L91/RES_summary!L$19</f>
        <v>2.6700266212731294</v>
      </c>
      <c r="M91" s="181">
        <f>RES_hhdet_fech!M91/RES_summary!M$19</f>
        <v>2.6486674313881706</v>
      </c>
      <c r="N91" s="181">
        <f>RES_hhdet_fech!N91/RES_summary!N$19</f>
        <v>2.6270931035469536</v>
      </c>
      <c r="O91" s="181">
        <f>RES_hhdet_fech!O91/RES_summary!O$19</f>
        <v>2.6120787835257611</v>
      </c>
      <c r="P91" s="181">
        <f>RES_hhdet_fech!P91/RES_summary!P$19</f>
        <v>2.5888603343338041</v>
      </c>
      <c r="Q91" s="181">
        <f>RES_hhdet_fech!Q91/RES_summary!Q$19</f>
        <v>2.5293746467321303</v>
      </c>
    </row>
    <row r="92" spans="1:17" ht="12" customHeight="1" x14ac:dyDescent="0.25">
      <c r="A92" s="163" t="s">
        <v>144</v>
      </c>
      <c r="B92" s="180">
        <f>RES_hhdet_fech!B92/RES_summary!B$19</f>
        <v>48.585759156903379</v>
      </c>
      <c r="C92" s="180">
        <f>RES_hhdet_fech!C92/RES_summary!C$19</f>
        <v>47.807517546383835</v>
      </c>
      <c r="D92" s="180">
        <f>RES_hhdet_fech!D92/RES_summary!D$19</f>
        <v>47.23071033366449</v>
      </c>
      <c r="E92" s="180">
        <f>RES_hhdet_fech!E92/RES_summary!E$19</f>
        <v>46.637997333688133</v>
      </c>
      <c r="F92" s="180">
        <f>RES_hhdet_fech!F92/RES_summary!F$19</f>
        <v>46.013734806869898</v>
      </c>
      <c r="G92" s="180">
        <f>RES_hhdet_fech!G92/RES_summary!G$19</f>
        <v>45.599782558886396</v>
      </c>
      <c r="H92" s="180">
        <f>RES_hhdet_fech!H92/RES_summary!H$19</f>
        <v>45.048686508512375</v>
      </c>
      <c r="I92" s="180">
        <f>RES_hhdet_fech!I92/RES_summary!I$19</f>
        <v>44.584777661686381</v>
      </c>
      <c r="J92" s="180">
        <f>RES_hhdet_fech!J92/RES_summary!J$19</f>
        <v>44.068100013292636</v>
      </c>
      <c r="K92" s="180">
        <f>RES_hhdet_fech!K92/RES_summary!K$19</f>
        <v>43.405092813459213</v>
      </c>
      <c r="L92" s="180">
        <f>RES_hhdet_fech!L92/RES_summary!L$19</f>
        <v>42.623445359601426</v>
      </c>
      <c r="M92" s="180">
        <f>RES_hhdet_fech!M92/RES_summary!M$19</f>
        <v>42.885743394369911</v>
      </c>
      <c r="N92" s="180">
        <f>RES_hhdet_fech!N92/RES_summary!N$19</f>
        <v>42.826289631731612</v>
      </c>
      <c r="O92" s="180">
        <f>RES_hhdet_fech!O92/RES_summary!O$19</f>
        <v>42.718628972068167</v>
      </c>
      <c r="P92" s="180">
        <f>RES_hhdet_fech!P92/RES_summary!P$19</f>
        <v>42.393283745864501</v>
      </c>
      <c r="Q92" s="180">
        <f>RES_hhdet_fech!Q92/RES_summary!Q$19</f>
        <v>41.407266633826893</v>
      </c>
    </row>
    <row r="93" spans="1:17" ht="12" customHeight="1" x14ac:dyDescent="0.25">
      <c r="A93" s="161" t="s">
        <v>143</v>
      </c>
      <c r="B93" s="179">
        <f>RES_hhdet_fech!B93/RES_summary!B$19</f>
        <v>46.529294021892504</v>
      </c>
      <c r="C93" s="179">
        <f>RES_hhdet_fech!C93/RES_summary!C$19</f>
        <v>45.808471988707829</v>
      </c>
      <c r="D93" s="179">
        <f>RES_hhdet_fech!D93/RES_summary!D$19</f>
        <v>45.281307200038079</v>
      </c>
      <c r="E93" s="179">
        <f>RES_hhdet_fech!E93/RES_summary!E$19</f>
        <v>44.738907997542114</v>
      </c>
      <c r="F93" s="179">
        <f>RES_hhdet_fech!F93/RES_summary!F$19</f>
        <v>44.165390248211196</v>
      </c>
      <c r="G93" s="179">
        <f>RES_hhdet_fech!G93/RES_summary!G$19</f>
        <v>43.787538841006921</v>
      </c>
      <c r="H93" s="179">
        <f>RES_hhdet_fech!H93/RES_summary!H$19</f>
        <v>43.279041681320273</v>
      </c>
      <c r="I93" s="179">
        <f>RES_hhdet_fech!I93/RES_summary!I$19</f>
        <v>42.87187743883733</v>
      </c>
      <c r="J93" s="179">
        <f>RES_hhdet_fech!J93/RES_summary!J$19</f>
        <v>42.379438988187935</v>
      </c>
      <c r="K93" s="179">
        <f>RES_hhdet_fech!K93/RES_summary!K$19</f>
        <v>41.762053368357634</v>
      </c>
      <c r="L93" s="179">
        <f>RES_hhdet_fech!L93/RES_summary!L$19</f>
        <v>41.031127444913849</v>
      </c>
      <c r="M93" s="179">
        <f>RES_hhdet_fech!M93/RES_summary!M$19</f>
        <v>41.245836486320407</v>
      </c>
      <c r="N93" s="179">
        <f>RES_hhdet_fech!N93/RES_summary!N$19</f>
        <v>41.170753772105009</v>
      </c>
      <c r="O93" s="179">
        <f>RES_hhdet_fech!O93/RES_summary!O$19</f>
        <v>41.058844858386564</v>
      </c>
      <c r="P93" s="179">
        <f>RES_hhdet_fech!P93/RES_summary!P$19</f>
        <v>40.742815705611413</v>
      </c>
      <c r="Q93" s="179">
        <f>RES_hhdet_fech!Q93/RES_summary!Q$19</f>
        <v>39.795914617175903</v>
      </c>
    </row>
    <row r="94" spans="1:17" ht="12" customHeight="1" x14ac:dyDescent="0.25">
      <c r="A94" s="148" t="s">
        <v>57</v>
      </c>
      <c r="B94" s="177">
        <f>RES_hhdet_fech!B94/RES_summary!B$19</f>
        <v>43.727183241213474</v>
      </c>
      <c r="C94" s="177">
        <f>RES_hhdet_fech!C94/RES_summary!C$19</f>
        <v>43.026765791745859</v>
      </c>
      <c r="D94" s="177">
        <f>RES_hhdet_fech!D94/RES_summary!D$19</f>
        <v>42.507639300298905</v>
      </c>
      <c r="E94" s="177">
        <f>RES_hhdet_fech!E94/RES_summary!E$19</f>
        <v>41.974197600319265</v>
      </c>
      <c r="F94" s="177">
        <f>RES_hhdet_fech!F94/RES_summary!F$19</f>
        <v>41.412361326181163</v>
      </c>
      <c r="G94" s="177">
        <f>RES_hhdet_fech!G94/RES_summary!G$19</f>
        <v>41.039804302998903</v>
      </c>
      <c r="H94" s="177">
        <f>RES_hhdet_fech!H94/RES_summary!H$19</f>
        <v>40.543817857660983</v>
      </c>
      <c r="I94" s="177">
        <f>RES_hhdet_fech!I94/RES_summary!I$19</f>
        <v>40.170884673178563</v>
      </c>
      <c r="J94" s="177">
        <f>RES_hhdet_fech!J94/RES_summary!J$19</f>
        <v>39.661290011963501</v>
      </c>
      <c r="K94" s="177">
        <f>RES_hhdet_fech!K94/RES_summary!K$19</f>
        <v>39.064583532113758</v>
      </c>
      <c r="L94" s="177">
        <f>RES_hhdet_fech!L94/RES_summary!L$19</f>
        <v>38.361100823640726</v>
      </c>
      <c r="M94" s="177">
        <f>RES_hhdet_fech!M94/RES_summary!M$19</f>
        <v>38.597169054932237</v>
      </c>
      <c r="N94" s="177">
        <f>RES_hhdet_fech!N94/RES_summary!N$19</f>
        <v>38.543660668558054</v>
      </c>
      <c r="O94" s="177">
        <f>RES_hhdet_fech!O94/RES_summary!O$19</f>
        <v>38.446766074860804</v>
      </c>
      <c r="P94" s="177">
        <f>RES_hhdet_fech!P94/RES_summary!P$19</f>
        <v>38.153955371277611</v>
      </c>
      <c r="Q94" s="177">
        <f>RES_hhdet_fech!Q94/RES_summary!Q$19</f>
        <v>37.266539970443773</v>
      </c>
    </row>
    <row r="95" spans="1:17" ht="12" customHeight="1" x14ac:dyDescent="0.25">
      <c r="A95" s="148" t="s">
        <v>59</v>
      </c>
      <c r="B95" s="177">
        <f>RES_hhdet_fech!B95/RES_summary!B$19</f>
        <v>2.8021107806790329</v>
      </c>
      <c r="C95" s="177">
        <f>RES_hhdet_fech!C95/RES_summary!C$19</f>
        <v>2.7817061969619665</v>
      </c>
      <c r="D95" s="177">
        <f>RES_hhdet_fech!D95/RES_summary!D$19</f>
        <v>2.7736678997391699</v>
      </c>
      <c r="E95" s="177">
        <f>RES_hhdet_fech!E95/RES_summary!E$19</f>
        <v>2.764710397222844</v>
      </c>
      <c r="F95" s="177">
        <f>RES_hhdet_fech!F95/RES_summary!F$19</f>
        <v>2.753028922030031</v>
      </c>
      <c r="G95" s="177">
        <f>RES_hhdet_fech!G95/RES_summary!G$19</f>
        <v>2.7477345380080171</v>
      </c>
      <c r="H95" s="177">
        <f>RES_hhdet_fech!H95/RES_summary!H$19</f>
        <v>2.7352238236593021</v>
      </c>
      <c r="I95" s="177">
        <f>RES_hhdet_fech!I95/RES_summary!I$19</f>
        <v>2.7009927656587625</v>
      </c>
      <c r="J95" s="177">
        <f>RES_hhdet_fech!J95/RES_summary!J$19</f>
        <v>2.7181489762244384</v>
      </c>
      <c r="K95" s="177">
        <f>RES_hhdet_fech!K95/RES_summary!K$19</f>
        <v>2.6974698362438816</v>
      </c>
      <c r="L95" s="177">
        <f>RES_hhdet_fech!L95/RES_summary!L$19</f>
        <v>2.6700266212731263</v>
      </c>
      <c r="M95" s="177">
        <f>RES_hhdet_fech!M95/RES_summary!M$19</f>
        <v>2.648667431388172</v>
      </c>
      <c r="N95" s="177">
        <f>RES_hhdet_fech!N95/RES_summary!N$19</f>
        <v>2.6270931035469562</v>
      </c>
      <c r="O95" s="177">
        <f>RES_hhdet_fech!O95/RES_summary!O$19</f>
        <v>2.6120787835257611</v>
      </c>
      <c r="P95" s="177">
        <f>RES_hhdet_fech!P95/RES_summary!P$19</f>
        <v>2.588860334333805</v>
      </c>
      <c r="Q95" s="177">
        <f>RES_hhdet_fech!Q95/RES_summary!Q$19</f>
        <v>2.5293746467321294</v>
      </c>
    </row>
    <row r="96" spans="1:17" ht="12" customHeight="1" x14ac:dyDescent="0.25">
      <c r="A96" s="163" t="s">
        <v>142</v>
      </c>
      <c r="B96" s="180">
        <f>RES_hhdet_fech!B96/RES_summary!B$19</f>
        <v>39.803243826113224</v>
      </c>
      <c r="C96" s="180">
        <f>RES_hhdet_fech!C96/RES_summary!C$19</f>
        <v>39.047283152464928</v>
      </c>
      <c r="D96" s="180">
        <f>RES_hhdet_fech!D96/RES_summary!D$19</f>
        <v>38.810655472876562</v>
      </c>
      <c r="E96" s="180">
        <f>RES_hhdet_fech!E96/RES_summary!E$19</f>
        <v>37.46530291934279</v>
      </c>
      <c r="F96" s="180">
        <f>RES_hhdet_fech!F96/RES_summary!F$19</f>
        <v>37.284607316674894</v>
      </c>
      <c r="G96" s="180">
        <f>RES_hhdet_fech!G96/RES_summary!G$19</f>
        <v>37.753145335372075</v>
      </c>
      <c r="H96" s="180">
        <f>RES_hhdet_fech!H96/RES_summary!H$19</f>
        <v>38.04066933759141</v>
      </c>
      <c r="I96" s="180">
        <f>RES_hhdet_fech!I96/RES_summary!I$19</f>
        <v>36.87028920680973</v>
      </c>
      <c r="J96" s="180">
        <f>RES_hhdet_fech!J96/RES_summary!J$19</f>
        <v>37.538634518970163</v>
      </c>
      <c r="K96" s="180">
        <f>RES_hhdet_fech!K96/RES_summary!K$19</f>
        <v>39.708703391919769</v>
      </c>
      <c r="L96" s="180">
        <f>RES_hhdet_fech!L96/RES_summary!L$19</f>
        <v>41.324123680683208</v>
      </c>
      <c r="M96" s="180">
        <f>RES_hhdet_fech!M96/RES_summary!M$19</f>
        <v>41.367078573369852</v>
      </c>
      <c r="N96" s="180">
        <f>RES_hhdet_fech!N96/RES_summary!N$19</f>
        <v>42.789768166581752</v>
      </c>
      <c r="O96" s="180">
        <f>RES_hhdet_fech!O96/RES_summary!O$19</f>
        <v>42.426731329378221</v>
      </c>
      <c r="P96" s="180">
        <f>RES_hhdet_fech!P96/RES_summary!P$19</f>
        <v>42.07185290537582</v>
      </c>
      <c r="Q96" s="180">
        <f>RES_hhdet_fech!Q96/RES_summary!Q$19</f>
        <v>41.007027841636877</v>
      </c>
    </row>
    <row r="97" spans="1:17" ht="12" customHeight="1" x14ac:dyDescent="0.25">
      <c r="A97" s="161" t="s">
        <v>141</v>
      </c>
      <c r="B97" s="179">
        <f>RES_hhdet_fech!B97/RES_summary!B$19</f>
        <v>38.625030224180456</v>
      </c>
      <c r="C97" s="179">
        <f>RES_hhdet_fech!C97/RES_summary!C$19</f>
        <v>37.924261034181114</v>
      </c>
      <c r="D97" s="179">
        <f>RES_hhdet_fech!D97/RES_summary!D$19</f>
        <v>37.703257825328826</v>
      </c>
      <c r="E97" s="179">
        <f>RES_hhdet_fech!E97/RES_summary!E$19</f>
        <v>36.483483024630758</v>
      </c>
      <c r="F97" s="179">
        <f>RES_hhdet_fech!F97/RES_summary!F$19</f>
        <v>36.309175507036834</v>
      </c>
      <c r="G97" s="179">
        <f>RES_hhdet_fech!G97/RES_summary!G$19</f>
        <v>36.725565339841324</v>
      </c>
      <c r="H97" s="179">
        <f>RES_hhdet_fech!H97/RES_summary!H$19</f>
        <v>36.971826227491377</v>
      </c>
      <c r="I97" s="179">
        <f>RES_hhdet_fech!I97/RES_summary!I$19</f>
        <v>35.921123340993937</v>
      </c>
      <c r="J97" s="179">
        <f>RES_hhdet_fech!J97/RES_summary!J$19</f>
        <v>36.502920043297536</v>
      </c>
      <c r="K97" s="179">
        <f>RES_hhdet_fech!K97/RES_summary!K$19</f>
        <v>38.435302888972167</v>
      </c>
      <c r="L97" s="179">
        <f>RES_hhdet_fech!L97/RES_summary!L$19</f>
        <v>39.861737933887269</v>
      </c>
      <c r="M97" s="179">
        <f>RES_hhdet_fech!M97/RES_summary!M$19</f>
        <v>39.879038147420765</v>
      </c>
      <c r="N97" s="179">
        <f>RES_hhdet_fech!N97/RES_summary!N$19</f>
        <v>41.137884453470377</v>
      </c>
      <c r="O97" s="179">
        <f>RES_hhdet_fech!O97/RES_summary!O$19</f>
        <v>40.796136979965659</v>
      </c>
      <c r="P97" s="179">
        <f>RES_hhdet_fech!P97/RES_summary!P$19</f>
        <v>40.453527949171551</v>
      </c>
      <c r="Q97" s="179">
        <f>RES_hhdet_fech!Q97/RES_summary!Q$19</f>
        <v>39.435699704204708</v>
      </c>
    </row>
    <row r="98" spans="1:17" ht="12" customHeight="1" x14ac:dyDescent="0.25">
      <c r="A98" s="148" t="s">
        <v>60</v>
      </c>
      <c r="B98" s="177">
        <f>RES_hhdet_fech!B98/RES_summary!B$19</f>
        <v>35.822919443501419</v>
      </c>
      <c r="C98" s="177">
        <f>RES_hhdet_fech!C98/RES_summary!C$19</f>
        <v>35.142554837219159</v>
      </c>
      <c r="D98" s="177">
        <f>RES_hhdet_fech!D98/RES_summary!D$19</f>
        <v>34.929589925589646</v>
      </c>
      <c r="E98" s="177">
        <f>RES_hhdet_fech!E98/RES_summary!E$19</f>
        <v>33.718772627407908</v>
      </c>
      <c r="F98" s="177">
        <f>RES_hhdet_fech!F98/RES_summary!F$19</f>
        <v>33.5561465850068</v>
      </c>
      <c r="G98" s="177">
        <f>RES_hhdet_fech!G98/RES_summary!G$19</f>
        <v>33.977830801833555</v>
      </c>
      <c r="H98" s="177">
        <f>RES_hhdet_fech!H98/RES_summary!H$19</f>
        <v>34.23660240383208</v>
      </c>
      <c r="I98" s="177">
        <f>RES_hhdet_fech!I98/RES_summary!I$19</f>
        <v>33.220130575335183</v>
      </c>
      <c r="J98" s="177">
        <f>RES_hhdet_fech!J98/RES_summary!J$19</f>
        <v>33.784771067073095</v>
      </c>
      <c r="K98" s="177">
        <f>RES_hhdet_fech!K98/RES_summary!K$19</f>
        <v>35.737833052728277</v>
      </c>
      <c r="L98" s="177">
        <f>RES_hhdet_fech!L98/RES_summary!L$19</f>
        <v>37.191711312614132</v>
      </c>
      <c r="M98" s="177">
        <f>RES_hhdet_fech!M98/RES_summary!M$19</f>
        <v>37.230370716032589</v>
      </c>
      <c r="N98" s="177">
        <f>RES_hhdet_fech!N98/RES_summary!N$19</f>
        <v>38.51079134992343</v>
      </c>
      <c r="O98" s="177">
        <f>RES_hhdet_fech!O98/RES_summary!O$19</f>
        <v>38.184058196439892</v>
      </c>
      <c r="P98" s="177">
        <f>RES_hhdet_fech!P98/RES_summary!P$19</f>
        <v>37.864667614837749</v>
      </c>
      <c r="Q98" s="177">
        <f>RES_hhdet_fech!Q98/RES_summary!Q$19</f>
        <v>36.906325057472586</v>
      </c>
    </row>
    <row r="99" spans="1:17" ht="12" customHeight="1" x14ac:dyDescent="0.25">
      <c r="A99" s="148" t="s">
        <v>59</v>
      </c>
      <c r="B99" s="177">
        <f>RES_hhdet_fech!B99/RES_summary!B$19</f>
        <v>2.8021107806790324</v>
      </c>
      <c r="C99" s="177">
        <f>RES_hhdet_fech!C99/RES_summary!C$19</f>
        <v>2.781706196961959</v>
      </c>
      <c r="D99" s="177">
        <f>RES_hhdet_fech!D99/RES_summary!D$19</f>
        <v>2.7736678997391735</v>
      </c>
      <c r="E99" s="177">
        <f>RES_hhdet_fech!E99/RES_summary!E$19</f>
        <v>2.7647103972228453</v>
      </c>
      <c r="F99" s="177">
        <f>RES_hhdet_fech!F99/RES_summary!F$19</f>
        <v>2.7530289220300306</v>
      </c>
      <c r="G99" s="177">
        <f>RES_hhdet_fech!G99/RES_summary!G$19</f>
        <v>2.747734538007756</v>
      </c>
      <c r="H99" s="177">
        <f>RES_hhdet_fech!H99/RES_summary!H$19</f>
        <v>2.7352238236592892</v>
      </c>
      <c r="I99" s="177">
        <f>RES_hhdet_fech!I99/RES_summary!I$19</f>
        <v>2.7009927656587576</v>
      </c>
      <c r="J99" s="177">
        <f>RES_hhdet_fech!J99/RES_summary!J$19</f>
        <v>2.7181489762244375</v>
      </c>
      <c r="K99" s="177">
        <f>RES_hhdet_fech!K99/RES_summary!K$19</f>
        <v>2.6974698362438829</v>
      </c>
      <c r="L99" s="177">
        <f>RES_hhdet_fech!L99/RES_summary!L$19</f>
        <v>2.670026621273129</v>
      </c>
      <c r="M99" s="177">
        <f>RES_hhdet_fech!M99/RES_summary!M$19</f>
        <v>2.6486674313881728</v>
      </c>
      <c r="N99" s="177">
        <f>RES_hhdet_fech!N99/RES_summary!N$19</f>
        <v>2.627093103546954</v>
      </c>
      <c r="O99" s="177">
        <f>RES_hhdet_fech!O99/RES_summary!O$19</f>
        <v>2.6120787835257611</v>
      </c>
      <c r="P99" s="177">
        <f>RES_hhdet_fech!P99/RES_summary!P$19</f>
        <v>2.5888603343338028</v>
      </c>
      <c r="Q99" s="177">
        <f>RES_hhdet_fech!Q99/RES_summary!Q$19</f>
        <v>2.5293746467321285</v>
      </c>
    </row>
    <row r="100" spans="1:17" ht="12" customHeight="1" x14ac:dyDescent="0.25">
      <c r="A100" s="158" t="s">
        <v>62</v>
      </c>
      <c r="B100" s="178">
        <f>RES_hhdet_fech!B100/RES_summary!B$19</f>
        <v>10.304133203014944</v>
      </c>
      <c r="C100" s="178">
        <f>RES_hhdet_fech!C100/RES_summary!C$19</f>
        <v>10.209707681313613</v>
      </c>
      <c r="D100" s="178">
        <f>RES_hhdet_fech!D100/RES_summary!D$19</f>
        <v>10.202019349792581</v>
      </c>
      <c r="E100" s="178">
        <f>RES_hhdet_fech!E100/RES_summary!E$19</f>
        <v>10.214369352050426</v>
      </c>
      <c r="F100" s="178">
        <f>RES_hhdet_fech!F100/RES_summary!F$19</f>
        <v>10.163641245163882</v>
      </c>
      <c r="G100" s="178">
        <f>RES_hhdet_fech!G100/RES_summary!G$19</f>
        <v>10.365426964878431</v>
      </c>
      <c r="H100" s="178">
        <f>RES_hhdet_fech!H100/RES_summary!H$19</f>
        <v>10.494569836380821</v>
      </c>
      <c r="I100" s="178">
        <f>RES_hhdet_fech!I100/RES_summary!I$19</f>
        <v>10.45032290031333</v>
      </c>
      <c r="J100" s="178">
        <f>RES_hhdet_fech!J100/RES_summary!J$19</f>
        <v>10.634341269279592</v>
      </c>
      <c r="K100" s="178">
        <f>RES_hhdet_fech!K100/RES_summary!K$19</f>
        <v>11.338040999371458</v>
      </c>
      <c r="L100" s="178">
        <f>RES_hhdet_fech!L100/RES_summary!L$19</f>
        <v>11.942159596201426</v>
      </c>
      <c r="M100" s="178">
        <f>RES_hhdet_fech!M100/RES_summary!M$19</f>
        <v>12.009524443642274</v>
      </c>
      <c r="N100" s="178">
        <f>RES_hhdet_fech!N100/RES_summary!N$19</f>
        <v>12.555141449675679</v>
      </c>
      <c r="O100" s="178">
        <f>RES_hhdet_fech!O100/RES_summary!O$19</f>
        <v>12.451255079657882</v>
      </c>
      <c r="P100" s="178">
        <f>RES_hhdet_fech!P100/RES_summary!P$19</f>
        <v>12.347228072044004</v>
      </c>
      <c r="Q100" s="178">
        <f>RES_hhdet_fech!Q100/RES_summary!Q$19</f>
        <v>12.16325806048402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18.509703704632656</v>
      </c>
      <c r="C102" s="177">
        <f>RES_hhdet_fech!C102/RES_summary!C$19</f>
        <v>18.464605205319671</v>
      </c>
      <c r="D102" s="177">
        <f>RES_hhdet_fech!D102/RES_summary!D$19</f>
        <v>18.20407627387829</v>
      </c>
      <c r="E102" s="177">
        <f>RES_hhdet_fech!E102/RES_summary!E$19</f>
        <v>20.673783875014912</v>
      </c>
      <c r="F102" s="177">
        <f>RES_hhdet_fech!F102/RES_summary!F$19</f>
        <v>15.712820398369324</v>
      </c>
      <c r="G102" s="177">
        <f>RES_hhdet_fech!G102/RES_summary!G$19</f>
        <v>18.030139145880785</v>
      </c>
      <c r="H102" s="177">
        <f>RES_hhdet_fech!H102/RES_summary!H$19</f>
        <v>18.041725755232953</v>
      </c>
      <c r="I102" s="177">
        <f>RES_hhdet_fech!I102/RES_summary!I$19</f>
        <v>17.926805683052351</v>
      </c>
      <c r="J102" s="177">
        <f>RES_hhdet_fech!J102/RES_summary!J$19</f>
        <v>17.777919846397655</v>
      </c>
      <c r="K102" s="177">
        <f>RES_hhdet_fech!K102/RES_summary!K$19</f>
        <v>17.604629802206883</v>
      </c>
      <c r="L102" s="177">
        <f>RES_hhdet_fech!L102/RES_summary!L$19</f>
        <v>17.490172131703211</v>
      </c>
      <c r="M102" s="177">
        <f>RES_hhdet_fech!M102/RES_summary!M$19</f>
        <v>17.18879763619741</v>
      </c>
      <c r="N102" s="177">
        <f>RES_hhdet_fech!N102/RES_summary!N$19</f>
        <v>17.00219619645754</v>
      </c>
      <c r="O102" s="177">
        <f>RES_hhdet_fech!O102/RES_summary!O$19</f>
        <v>16.841129566289425</v>
      </c>
      <c r="P102" s="177">
        <f>RES_hhdet_fech!P102/RES_summary!P$19</f>
        <v>16.757942217071403</v>
      </c>
      <c r="Q102" s="177">
        <f>RES_hhdet_fech!Q102/RES_summary!Q$19</f>
        <v>16.345736125609843</v>
      </c>
    </row>
    <row r="103" spans="1:17" ht="12" customHeight="1" x14ac:dyDescent="0.25">
      <c r="A103" s="29" t="s">
        <v>140</v>
      </c>
      <c r="B103" s="176">
        <f>RES_hhdet_fech!B103/RES_summary!B$19</f>
        <v>10.251663114438468</v>
      </c>
      <c r="C103" s="176">
        <f>RES_hhdet_fech!C103/RES_summary!C$19</f>
        <v>10.101731238424456</v>
      </c>
      <c r="D103" s="176">
        <f>RES_hhdet_fech!D103/RES_summary!D$19</f>
        <v>10.098916255705786</v>
      </c>
      <c r="E103" s="176">
        <f>RES_hhdet_fech!E103/RES_summary!E$19</f>
        <v>10.066678161669833</v>
      </c>
      <c r="F103" s="176">
        <f>RES_hhdet_fech!F103/RES_summary!F$19</f>
        <v>10.085659583736232</v>
      </c>
      <c r="G103" s="176">
        <f>RES_hhdet_fech!G103/RES_summary!G$19</f>
        <v>10.24648080180469</v>
      </c>
      <c r="H103" s="176">
        <f>RES_hhdet_fech!H103/RES_summary!H$19</f>
        <v>10.45564227319209</v>
      </c>
      <c r="I103" s="176">
        <f>RES_hhdet_fech!I103/RES_summary!I$19</f>
        <v>10.387128921233918</v>
      </c>
      <c r="J103" s="176">
        <f>RES_hhdet_fech!J103/RES_summary!J$19</f>
        <v>10.530890192296226</v>
      </c>
      <c r="K103" s="176">
        <f>RES_hhdet_fech!K103/RES_summary!K$19</f>
        <v>11.227576722715492</v>
      </c>
      <c r="L103" s="176">
        <f>RES_hhdet_fech!L103/RES_summary!L$19</f>
        <v>11.88068440983419</v>
      </c>
      <c r="M103" s="176">
        <f>RES_hhdet_fech!M103/RES_summary!M$19</f>
        <v>11.96306208730333</v>
      </c>
      <c r="N103" s="176">
        <f>RES_hhdet_fech!N103/RES_summary!N$19</f>
        <v>12.524365926488029</v>
      </c>
      <c r="O103" s="176">
        <f>RES_hhdet_fech!O103/RES_summary!O$19</f>
        <v>12.403880256292867</v>
      </c>
      <c r="P103" s="176">
        <f>RES_hhdet_fech!P103/RES_summary!P$19</f>
        <v>12.299290833627193</v>
      </c>
      <c r="Q103" s="176">
        <f>RES_hhdet_fech!Q103/RES_summary!Q$19</f>
        <v>12.101280217472503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217.07307289211607</v>
      </c>
      <c r="C124" s="184">
        <f>RES_hhdet_fech!C124/RES_summary!C$19</f>
        <v>238.99185103420703</v>
      </c>
      <c r="D124" s="184">
        <f>RES_hhdet_fech!D124/RES_summary!D$19</f>
        <v>236.2342284724767</v>
      </c>
      <c r="E124" s="184">
        <f>RES_hhdet_fech!E124/RES_summary!E$19</f>
        <v>242.26160409723875</v>
      </c>
      <c r="F124" s="184">
        <f>RES_hhdet_fech!F124/RES_summary!F$19</f>
        <v>226.5724486645679</v>
      </c>
      <c r="G124" s="184">
        <f>RES_hhdet_fech!G124/RES_summary!G$19</f>
        <v>222.33971102001564</v>
      </c>
      <c r="H124" s="184">
        <f>RES_hhdet_fech!H124/RES_summary!H$19</f>
        <v>223.10083505047953</v>
      </c>
      <c r="I124" s="184">
        <f>RES_hhdet_fech!I124/RES_summary!I$19</f>
        <v>221.96619648135652</v>
      </c>
      <c r="J124" s="184">
        <f>RES_hhdet_fech!J124/RES_summary!J$19</f>
        <v>213.72155863313571</v>
      </c>
      <c r="K124" s="184">
        <f>RES_hhdet_fech!K124/RES_summary!K$19</f>
        <v>221.2609653773907</v>
      </c>
      <c r="L124" s="184">
        <f>RES_hhdet_fech!L124/RES_summary!L$19</f>
        <v>242.20775990304804</v>
      </c>
      <c r="M124" s="184">
        <f>RES_hhdet_fech!M124/RES_summary!M$19</f>
        <v>208.23250660735457</v>
      </c>
      <c r="N124" s="184">
        <f>RES_hhdet_fech!N124/RES_summary!N$19</f>
        <v>224.8731504895344</v>
      </c>
      <c r="O124" s="184">
        <f>RES_hhdet_fech!O124/RES_summary!O$19</f>
        <v>213.05211001788905</v>
      </c>
      <c r="P124" s="184">
        <f>RES_hhdet_fech!P124/RES_summary!P$19</f>
        <v>208.8617371057189</v>
      </c>
      <c r="Q124" s="184">
        <f>RES_hhdet_fech!Q124/RES_summary!Q$19</f>
        <v>202.78946919488047</v>
      </c>
    </row>
    <row r="125" spans="1:17" ht="12.95" customHeight="1" x14ac:dyDescent="0.25">
      <c r="A125" s="158" t="s">
        <v>65</v>
      </c>
      <c r="B125" s="178">
        <f>RES_hhdet_fech!B125/RES_summary!B$19</f>
        <v>173.49177123155715</v>
      </c>
      <c r="C125" s="178">
        <f>RES_hhdet_fech!C125/RES_summary!C$19</f>
        <v>196.43545260162705</v>
      </c>
      <c r="D125" s="178">
        <f>RES_hhdet_fech!D125/RES_summary!D$19</f>
        <v>193.84369995488305</v>
      </c>
      <c r="E125" s="178">
        <f>RES_hhdet_fech!E125/RES_summary!E$19</f>
        <v>200.23983682343774</v>
      </c>
      <c r="F125" s="178">
        <f>RES_hhdet_fech!F125/RES_summary!F$19</f>
        <v>184.90337484055507</v>
      </c>
      <c r="G125" s="178">
        <f>RES_hhdet_fech!G125/RES_summary!G$19</f>
        <v>180.7069261709801</v>
      </c>
      <c r="H125" s="178">
        <f>RES_hhdet_fech!H125/RES_summary!H$19</f>
        <v>181.62174707319508</v>
      </c>
      <c r="I125" s="178">
        <f>RES_hhdet_fech!I125/RES_summary!I$19</f>
        <v>180.87717339048996</v>
      </c>
      <c r="J125" s="178">
        <f>RES_hhdet_fech!J125/RES_summary!J$19</f>
        <v>172.72116052169059</v>
      </c>
      <c r="K125" s="178">
        <f>RES_hhdet_fech!K125/RES_summary!K$19</f>
        <v>179.80305975440859</v>
      </c>
      <c r="L125" s="178">
        <f>RES_hhdet_fech!L125/RES_summary!L$19</f>
        <v>200.53966508289838</v>
      </c>
      <c r="M125" s="178">
        <f>RES_hhdet_fech!M125/RES_summary!M$19</f>
        <v>166.70800828331289</v>
      </c>
      <c r="N125" s="178">
        <f>RES_hhdet_fech!N125/RES_summary!N$19</f>
        <v>182.9807109986009</v>
      </c>
      <c r="O125" s="178">
        <f>RES_hhdet_fech!O125/RES_summary!O$19</f>
        <v>171.32829396041819</v>
      </c>
      <c r="P125" s="178">
        <f>RES_hhdet_fech!P125/RES_summary!P$19</f>
        <v>167.87196562639855</v>
      </c>
      <c r="Q125" s="178">
        <f>RES_hhdet_fech!Q125/RES_summary!Q$19</f>
        <v>162.50865310532208</v>
      </c>
    </row>
    <row r="126" spans="1:17" ht="12" customHeight="1" x14ac:dyDescent="0.25">
      <c r="A126" s="23" t="s">
        <v>149</v>
      </c>
      <c r="B126" s="177">
        <f>RES_hhdet_fech!B126/RES_summary!B$19</f>
        <v>172.65029048810408</v>
      </c>
      <c r="C126" s="177">
        <f>RES_hhdet_fech!C126/RES_summary!C$19</f>
        <v>195.80050331815775</v>
      </c>
      <c r="D126" s="177">
        <f>RES_hhdet_fech!D126/RES_summary!D$19</f>
        <v>193.20358348782329</v>
      </c>
      <c r="E126" s="177">
        <f>RES_hhdet_fech!E126/RES_summary!E$19</f>
        <v>199.58687049702755</v>
      </c>
      <c r="F126" s="177">
        <f>RES_hhdet_fech!F126/RES_summary!F$19</f>
        <v>184.27888535937015</v>
      </c>
      <c r="G126" s="177">
        <f>RES_hhdet_fech!G126/RES_summary!G$19</f>
        <v>179.98137727798067</v>
      </c>
      <c r="H126" s="177">
        <f>RES_hhdet_fech!H126/RES_summary!H$19</f>
        <v>180.8797358456228</v>
      </c>
      <c r="I126" s="177">
        <f>RES_hhdet_fech!I126/RES_summary!I$19</f>
        <v>180.35377777252785</v>
      </c>
      <c r="J126" s="177">
        <f>RES_hhdet_fech!J126/RES_summary!J$19</f>
        <v>172.19654994853607</v>
      </c>
      <c r="K126" s="177">
        <f>RES_hhdet_fech!K126/RES_summary!K$19</f>
        <v>178.91348535097984</v>
      </c>
      <c r="L126" s="177">
        <f>RES_hhdet_fech!L126/RES_summary!L$19</f>
        <v>199.46428128262784</v>
      </c>
      <c r="M126" s="177">
        <f>RES_hhdet_fech!M126/RES_summary!M$19</f>
        <v>165.62592732447266</v>
      </c>
      <c r="N126" s="177">
        <f>RES_hhdet_fech!N126/RES_summary!N$19</f>
        <v>181.7164740794635</v>
      </c>
      <c r="O126" s="177">
        <f>RES_hhdet_fech!O126/RES_summary!O$19</f>
        <v>170.20527224815808</v>
      </c>
      <c r="P126" s="177">
        <f>RES_hhdet_fech!P126/RES_summary!P$19</f>
        <v>166.88026483505158</v>
      </c>
      <c r="Q126" s="177">
        <f>RES_hhdet_fech!Q126/RES_summary!Q$19</f>
        <v>161.40872013944593</v>
      </c>
    </row>
    <row r="127" spans="1:17" ht="12" customHeight="1" x14ac:dyDescent="0.25">
      <c r="A127" s="23" t="s">
        <v>60</v>
      </c>
      <c r="B127" s="177">
        <f>RES_hhdet_fech!B127/RES_summary!B$19</f>
        <v>0.84148074345307933</v>
      </c>
      <c r="C127" s="177">
        <f>RES_hhdet_fech!C127/RES_summary!C$19</f>
        <v>0.63494928346927004</v>
      </c>
      <c r="D127" s="177">
        <f>RES_hhdet_fech!D127/RES_summary!D$19</f>
        <v>0.64011646705974379</v>
      </c>
      <c r="E127" s="177">
        <f>RES_hhdet_fech!E127/RES_summary!E$19</f>
        <v>0.6529663264101937</v>
      </c>
      <c r="F127" s="177">
        <f>RES_hhdet_fech!F127/RES_summary!F$19</f>
        <v>0.62448948118489944</v>
      </c>
      <c r="G127" s="177">
        <f>RES_hhdet_fech!G127/RES_summary!G$19</f>
        <v>0.72554889299944714</v>
      </c>
      <c r="H127" s="177">
        <f>RES_hhdet_fech!H127/RES_summary!H$19</f>
        <v>0.74201122757226168</v>
      </c>
      <c r="I127" s="177">
        <f>RES_hhdet_fech!I127/RES_summary!I$19</f>
        <v>0.52339561796208911</v>
      </c>
      <c r="J127" s="177">
        <f>RES_hhdet_fech!J127/RES_summary!J$19</f>
        <v>0.52461057315449933</v>
      </c>
      <c r="K127" s="177">
        <f>RES_hhdet_fech!K127/RES_summary!K$19</f>
        <v>0.88957440342875005</v>
      </c>
      <c r="L127" s="177">
        <f>RES_hhdet_fech!L127/RES_summary!L$19</f>
        <v>1.0753838002705416</v>
      </c>
      <c r="M127" s="177">
        <f>RES_hhdet_fech!M127/RES_summary!M$19</f>
        <v>1.0820809588402485</v>
      </c>
      <c r="N127" s="177">
        <f>RES_hhdet_fech!N127/RES_summary!N$19</f>
        <v>1.2642369191373988</v>
      </c>
      <c r="O127" s="177">
        <f>RES_hhdet_fech!O127/RES_summary!O$19</f>
        <v>1.1230217122601178</v>
      </c>
      <c r="P127" s="177">
        <f>RES_hhdet_fech!P127/RES_summary!P$19</f>
        <v>0.99170079134699018</v>
      </c>
      <c r="Q127" s="177">
        <f>RES_hhdet_fech!Q127/RES_summary!Q$19</f>
        <v>1.0999329658761352</v>
      </c>
    </row>
    <row r="128" spans="1:17" ht="12.95" customHeight="1" x14ac:dyDescent="0.25">
      <c r="A128" s="158" t="s">
        <v>112</v>
      </c>
      <c r="B128" s="178">
        <f>RES_hhdet_fech!B128/RES_summary!B$19</f>
        <v>0.19433986391566582</v>
      </c>
      <c r="C128" s="178">
        <f>RES_hhdet_fech!C128/RES_summary!C$19</f>
        <v>0.19951559262477458</v>
      </c>
      <c r="D128" s="178">
        <f>RES_hhdet_fech!D128/RES_summary!D$19</f>
        <v>0.19900874936028906</v>
      </c>
      <c r="E128" s="178">
        <f>RES_hhdet_fech!E128/RES_summary!E$19</f>
        <v>0.19470132454057179</v>
      </c>
      <c r="F128" s="178">
        <f>RES_hhdet_fech!F128/RES_summary!F$19</f>
        <v>0.18965037514563837</v>
      </c>
      <c r="G128" s="178">
        <f>RES_hhdet_fech!G128/RES_summary!G$19</f>
        <v>0.18837445224476052</v>
      </c>
      <c r="H128" s="178">
        <f>RES_hhdet_fech!H128/RES_summary!H$19</f>
        <v>0.19440518390494774</v>
      </c>
      <c r="I128" s="178">
        <f>RES_hhdet_fech!I128/RES_summary!I$19</f>
        <v>0.20253372727842689</v>
      </c>
      <c r="J128" s="178">
        <f>RES_hhdet_fech!J128/RES_summary!J$19</f>
        <v>0.20183483422601703</v>
      </c>
      <c r="K128" s="178">
        <f>RES_hhdet_fech!K128/RES_summary!K$19</f>
        <v>0.1975584316762902</v>
      </c>
      <c r="L128" s="178">
        <f>RES_hhdet_fech!L128/RES_summary!L$19</f>
        <v>0.2034614506506407</v>
      </c>
      <c r="M128" s="178">
        <f>RES_hhdet_fech!M128/RES_summary!M$19</f>
        <v>0.2149571443906845</v>
      </c>
      <c r="N128" s="178">
        <f>RES_hhdet_fech!N128/RES_summary!N$19</f>
        <v>0.21271197398351599</v>
      </c>
      <c r="O128" s="178">
        <f>RES_hhdet_fech!O128/RES_summary!O$19</f>
        <v>0.21864696149120008</v>
      </c>
      <c r="P128" s="178">
        <f>RES_hhdet_fech!P128/RES_summary!P$19</f>
        <v>0.20453772413004304</v>
      </c>
      <c r="Q128" s="178">
        <f>RES_hhdet_fech!Q128/RES_summary!Q$19</f>
        <v>0.19581925290302407</v>
      </c>
    </row>
    <row r="129" spans="1:17" ht="12" customHeight="1" x14ac:dyDescent="0.25">
      <c r="A129" s="23" t="s">
        <v>60</v>
      </c>
      <c r="B129" s="177">
        <f>RES_hhdet_fech!B129/RES_summary!B$19</f>
        <v>0.19433986391566582</v>
      </c>
      <c r="C129" s="177">
        <f>RES_hhdet_fech!C129/RES_summary!C$19</f>
        <v>0.19951559262477458</v>
      </c>
      <c r="D129" s="177">
        <f>RES_hhdet_fech!D129/RES_summary!D$19</f>
        <v>0.19900874936028906</v>
      </c>
      <c r="E129" s="177">
        <f>RES_hhdet_fech!E129/RES_summary!E$19</f>
        <v>0.19470132454057179</v>
      </c>
      <c r="F129" s="177">
        <f>RES_hhdet_fech!F129/RES_summary!F$19</f>
        <v>0.18965037514563837</v>
      </c>
      <c r="G129" s="177">
        <f>RES_hhdet_fech!G129/RES_summary!G$19</f>
        <v>0.18837445224476052</v>
      </c>
      <c r="H129" s="177">
        <f>RES_hhdet_fech!H129/RES_summary!H$19</f>
        <v>0.19440518390494774</v>
      </c>
      <c r="I129" s="177">
        <f>RES_hhdet_fech!I129/RES_summary!I$19</f>
        <v>0.20253372727842689</v>
      </c>
      <c r="J129" s="177">
        <f>RES_hhdet_fech!J129/RES_summary!J$19</f>
        <v>0.20183483422601703</v>
      </c>
      <c r="K129" s="177">
        <f>RES_hhdet_fech!K129/RES_summary!K$19</f>
        <v>0.1975584316762902</v>
      </c>
      <c r="L129" s="177">
        <f>RES_hhdet_fech!L129/RES_summary!L$19</f>
        <v>0.2034614506506407</v>
      </c>
      <c r="M129" s="177">
        <f>RES_hhdet_fech!M129/RES_summary!M$19</f>
        <v>0.2149571443906845</v>
      </c>
      <c r="N129" s="177">
        <f>RES_hhdet_fech!N129/RES_summary!N$19</f>
        <v>0.21271197398351599</v>
      </c>
      <c r="O129" s="177">
        <f>RES_hhdet_fech!O129/RES_summary!O$19</f>
        <v>0.21864696149120008</v>
      </c>
      <c r="P129" s="177">
        <f>RES_hhdet_fech!P129/RES_summary!P$19</f>
        <v>0.20453772413004304</v>
      </c>
      <c r="Q129" s="177">
        <f>RES_hhdet_fech!Q129/RES_summary!Q$19</f>
        <v>0.19581925290302407</v>
      </c>
    </row>
    <row r="130" spans="1:17" ht="12" customHeight="1" x14ac:dyDescent="0.25">
      <c r="A130" s="158" t="s">
        <v>63</v>
      </c>
      <c r="B130" s="178">
        <f>RES_hhdet_fech!B130/RES_summary!B$19</f>
        <v>33.082815103699289</v>
      </c>
      <c r="C130" s="178">
        <f>RES_hhdet_fech!C130/RES_summary!C$19</f>
        <v>32.138312468143944</v>
      </c>
      <c r="D130" s="178">
        <f>RES_hhdet_fech!D130/RES_summary!D$19</f>
        <v>31.984922054461972</v>
      </c>
      <c r="E130" s="178">
        <f>RES_hhdet_fech!E130/RES_summary!E$19</f>
        <v>31.616887654027419</v>
      </c>
      <c r="F130" s="178">
        <f>RES_hhdet_fech!F130/RES_summary!F$19</f>
        <v>31.311894347786517</v>
      </c>
      <c r="G130" s="178">
        <f>RES_hhdet_fech!G130/RES_summary!G$19</f>
        <v>31.070512515638537</v>
      </c>
      <c r="H130" s="178">
        <f>RES_hhdet_fech!H130/RES_summary!H$19</f>
        <v>30.783671723351155</v>
      </c>
      <c r="I130" s="178">
        <f>RES_hhdet_fech!I130/RES_summary!I$19</f>
        <v>30.434052498226162</v>
      </c>
      <c r="J130" s="178">
        <f>RES_hhdet_fech!J130/RES_summary!J$19</f>
        <v>30.155125692672616</v>
      </c>
      <c r="K130" s="178">
        <f>RES_hhdet_fech!K130/RES_summary!K$19</f>
        <v>29.911315378101516</v>
      </c>
      <c r="L130" s="178">
        <f>RES_hhdet_fech!L130/RES_summary!L$19</f>
        <v>29.517782980409692</v>
      </c>
      <c r="M130" s="178">
        <f>RES_hhdet_fech!M130/RES_summary!M$19</f>
        <v>29.30686590981232</v>
      </c>
      <c r="N130" s="178">
        <f>RES_hhdet_fech!N130/RES_summary!N$19</f>
        <v>29.130986559483333</v>
      </c>
      <c r="O130" s="178">
        <f>RES_hhdet_fech!O130/RES_summary!O$19</f>
        <v>29.059874216027946</v>
      </c>
      <c r="P130" s="178">
        <f>RES_hhdet_fech!P130/RES_summary!P$19</f>
        <v>28.445040529832532</v>
      </c>
      <c r="Q130" s="178">
        <f>RES_hhdet_fech!Q130/RES_summary!Q$19</f>
        <v>27.933993238463842</v>
      </c>
    </row>
    <row r="131" spans="1:17" ht="12" customHeight="1" x14ac:dyDescent="0.25">
      <c r="A131" s="167" t="s">
        <v>148</v>
      </c>
      <c r="B131" s="183">
        <f>RES_hhdet_fech!B131/RES_summary!B$19</f>
        <v>32.220371019555373</v>
      </c>
      <c r="C131" s="183">
        <f>RES_hhdet_fech!C131/RES_summary!C$19</f>
        <v>31.444547842116805</v>
      </c>
      <c r="D131" s="183">
        <f>RES_hhdet_fech!D131/RES_summary!D$19</f>
        <v>31.345264253067374</v>
      </c>
      <c r="E131" s="183">
        <f>RES_hhdet_fech!E131/RES_summary!E$19</f>
        <v>31.068117571649019</v>
      </c>
      <c r="F131" s="183">
        <f>RES_hhdet_fech!F131/RES_summary!F$19</f>
        <v>30.80122701230443</v>
      </c>
      <c r="G131" s="183">
        <f>RES_hhdet_fech!G131/RES_summary!G$19</f>
        <v>30.538557176420536</v>
      </c>
      <c r="H131" s="183">
        <f>RES_hhdet_fech!H131/RES_summary!H$19</f>
        <v>30.297960959684318</v>
      </c>
      <c r="I131" s="183">
        <f>RES_hhdet_fech!I131/RES_summary!I$19</f>
        <v>30.07977243219845</v>
      </c>
      <c r="J131" s="183">
        <f>RES_hhdet_fech!J131/RES_summary!J$19</f>
        <v>29.824648273532578</v>
      </c>
      <c r="K131" s="183">
        <f>RES_hhdet_fech!K131/RES_summary!K$19</f>
        <v>29.464325959604462</v>
      </c>
      <c r="L131" s="183">
        <f>RES_hhdet_fech!L131/RES_summary!L$19</f>
        <v>29.026314058644694</v>
      </c>
      <c r="M131" s="183">
        <f>RES_hhdet_fech!M131/RES_summary!M$19</f>
        <v>28.794024735622795</v>
      </c>
      <c r="N131" s="183">
        <f>RES_hhdet_fech!N131/RES_summary!N$19</f>
        <v>28.550398967876738</v>
      </c>
      <c r="O131" s="183">
        <f>RES_hhdet_fech!O131/RES_summary!O$19</f>
        <v>28.543517992590296</v>
      </c>
      <c r="P131" s="183">
        <f>RES_hhdet_fech!P131/RES_summary!P$19</f>
        <v>27.943588060530903</v>
      </c>
      <c r="Q131" s="183">
        <f>RES_hhdet_fech!Q131/RES_summary!Q$19</f>
        <v>27.445816875952556</v>
      </c>
    </row>
    <row r="132" spans="1:17" ht="12" customHeight="1" x14ac:dyDescent="0.25">
      <c r="A132" s="167" t="s">
        <v>147</v>
      </c>
      <c r="B132" s="183">
        <f>RES_hhdet_fech!B132/RES_summary!B$19</f>
        <v>31.800444698278319</v>
      </c>
      <c r="C132" s="183">
        <f>RES_hhdet_fech!C132/RES_summary!C$19</f>
        <v>31.081799254866937</v>
      </c>
      <c r="D132" s="183">
        <f>RES_hhdet_fech!D132/RES_summary!D$19</f>
        <v>30.984405727500857</v>
      </c>
      <c r="E132" s="183">
        <f>RES_hhdet_fech!E132/RES_summary!E$19</f>
        <v>30.726016211706675</v>
      </c>
      <c r="F132" s="183">
        <f>RES_hhdet_fech!F132/RES_summary!F$19</f>
        <v>30.474133233103228</v>
      </c>
      <c r="G132" s="183">
        <f>RES_hhdet_fech!G132/RES_summary!G$19</f>
        <v>30.23243599678521</v>
      </c>
      <c r="H132" s="183">
        <f>RES_hhdet_fech!H132/RES_summary!H$19</f>
        <v>30.003388687374823</v>
      </c>
      <c r="I132" s="183">
        <f>RES_hhdet_fech!I132/RES_summary!I$19</f>
        <v>29.80286772706965</v>
      </c>
      <c r="J132" s="183">
        <f>RES_hhdet_fech!J132/RES_summary!J$19</f>
        <v>29.560332422403725</v>
      </c>
      <c r="K132" s="183">
        <f>RES_hhdet_fech!K132/RES_summary!K$19</f>
        <v>29.215363199888312</v>
      </c>
      <c r="L132" s="183">
        <f>RES_hhdet_fech!L132/RES_summary!L$19</f>
        <v>28.793709274053054</v>
      </c>
      <c r="M132" s="183">
        <f>RES_hhdet_fech!M132/RES_summary!M$19</f>
        <v>28.563289693448372</v>
      </c>
      <c r="N132" s="183">
        <f>RES_hhdet_fech!N132/RES_summary!N$19</f>
        <v>28.322452174635725</v>
      </c>
      <c r="O132" s="183">
        <f>RES_hhdet_fech!O132/RES_summary!O$19</f>
        <v>28.301244976856726</v>
      </c>
      <c r="P132" s="183">
        <f>RES_hhdet_fech!P132/RES_summary!P$19</f>
        <v>27.738089588811313</v>
      </c>
      <c r="Q132" s="183">
        <f>RES_hhdet_fech!Q132/RES_summary!Q$19</f>
        <v>27.230609835089055</v>
      </c>
    </row>
    <row r="133" spans="1:17" ht="12" customHeight="1" x14ac:dyDescent="0.25">
      <c r="A133" s="166" t="s">
        <v>61</v>
      </c>
      <c r="B133" s="182">
        <f>RES_hhdet_fech!B133/RES_summary!B$19</f>
        <v>28.998333917599286</v>
      </c>
      <c r="C133" s="182">
        <f>RES_hhdet_fech!C133/RES_summary!C$19</f>
        <v>28.30009305790497</v>
      </c>
      <c r="D133" s="182">
        <f>RES_hhdet_fech!D133/RES_summary!D$19</f>
        <v>28.21073782776168</v>
      </c>
      <c r="E133" s="182">
        <f>RES_hhdet_fech!E133/RES_summary!E$19</f>
        <v>27.961305814483833</v>
      </c>
      <c r="F133" s="182">
        <f>RES_hhdet_fech!F133/RES_summary!F$19</f>
        <v>27.721104311073191</v>
      </c>
      <c r="G133" s="182">
        <f>RES_hhdet_fech!G133/RES_summary!G$19</f>
        <v>27.484701458777469</v>
      </c>
      <c r="H133" s="182">
        <f>RES_hhdet_fech!H133/RES_summary!H$19</f>
        <v>27.268164863715537</v>
      </c>
      <c r="I133" s="182">
        <f>RES_hhdet_fech!I133/RES_summary!I$19</f>
        <v>27.101874961410896</v>
      </c>
      <c r="J133" s="182">
        <f>RES_hhdet_fech!J133/RES_summary!J$19</f>
        <v>26.842183446179288</v>
      </c>
      <c r="K133" s="182">
        <f>RES_hhdet_fech!K133/RES_summary!K$19</f>
        <v>26.517893363644426</v>
      </c>
      <c r="L133" s="182">
        <f>RES_hhdet_fech!L133/RES_summary!L$19</f>
        <v>26.12368265277993</v>
      </c>
      <c r="M133" s="182">
        <f>RES_hhdet_fech!M133/RES_summary!M$19</f>
        <v>25.914622262060202</v>
      </c>
      <c r="N133" s="182">
        <f>RES_hhdet_fech!N133/RES_summary!N$19</f>
        <v>25.695359071088777</v>
      </c>
      <c r="O133" s="182">
        <f>RES_hhdet_fech!O133/RES_summary!O$19</f>
        <v>25.689166193330969</v>
      </c>
      <c r="P133" s="182">
        <f>RES_hhdet_fech!P133/RES_summary!P$19</f>
        <v>25.149229254477515</v>
      </c>
      <c r="Q133" s="182">
        <f>RES_hhdet_fech!Q133/RES_summary!Q$19</f>
        <v>24.701235188356929</v>
      </c>
    </row>
    <row r="134" spans="1:17" ht="12" customHeight="1" x14ac:dyDescent="0.25">
      <c r="A134" s="147" t="s">
        <v>59</v>
      </c>
      <c r="B134" s="181">
        <f>RES_hhdet_fech!B134/RES_summary!B$19</f>
        <v>2.8021107806790333</v>
      </c>
      <c r="C134" s="181">
        <f>RES_hhdet_fech!C134/RES_summary!C$19</f>
        <v>2.7817061969619594</v>
      </c>
      <c r="D134" s="181">
        <f>RES_hhdet_fech!D134/RES_summary!D$19</f>
        <v>2.7736678997391739</v>
      </c>
      <c r="E134" s="181">
        <f>RES_hhdet_fech!E134/RES_summary!E$19</f>
        <v>2.7647103972228453</v>
      </c>
      <c r="F134" s="181">
        <f>RES_hhdet_fech!F134/RES_summary!F$19</f>
        <v>2.753028922030031</v>
      </c>
      <c r="G134" s="181">
        <f>RES_hhdet_fech!G134/RES_summary!G$19</f>
        <v>2.7477345380077427</v>
      </c>
      <c r="H134" s="181">
        <f>RES_hhdet_fech!H134/RES_summary!H$19</f>
        <v>2.7352238236592918</v>
      </c>
      <c r="I134" s="181">
        <f>RES_hhdet_fech!I134/RES_summary!I$19</f>
        <v>2.7009927656587576</v>
      </c>
      <c r="J134" s="181">
        <f>RES_hhdet_fech!J134/RES_summary!J$19</f>
        <v>2.7181489762244384</v>
      </c>
      <c r="K134" s="181">
        <f>RES_hhdet_fech!K134/RES_summary!K$19</f>
        <v>2.697469836243882</v>
      </c>
      <c r="L134" s="181">
        <f>RES_hhdet_fech!L134/RES_summary!L$19</f>
        <v>2.6700266212731294</v>
      </c>
      <c r="M134" s="181">
        <f>RES_hhdet_fech!M134/RES_summary!M$19</f>
        <v>2.6486674313881715</v>
      </c>
      <c r="N134" s="181">
        <f>RES_hhdet_fech!N134/RES_summary!N$19</f>
        <v>2.6270931035469554</v>
      </c>
      <c r="O134" s="181">
        <f>RES_hhdet_fech!O134/RES_summary!O$19</f>
        <v>2.6120787835257624</v>
      </c>
      <c r="P134" s="181">
        <f>RES_hhdet_fech!P134/RES_summary!P$19</f>
        <v>2.5888603343338028</v>
      </c>
      <c r="Q134" s="181">
        <f>RES_hhdet_fech!Q134/RES_summary!Q$19</f>
        <v>2.5293746467321294</v>
      </c>
    </row>
    <row r="135" spans="1:17" ht="12" customHeight="1" x14ac:dyDescent="0.25">
      <c r="A135" s="163" t="s">
        <v>142</v>
      </c>
      <c r="B135" s="180">
        <f>RES_hhdet_fech!B135/RES_summary!B$19</f>
        <v>39.803243826113231</v>
      </c>
      <c r="C135" s="180">
        <f>RES_hhdet_fech!C135/RES_summary!C$19</f>
        <v>39.047283152464921</v>
      </c>
      <c r="D135" s="180">
        <f>RES_hhdet_fech!D135/RES_summary!D$19</f>
        <v>38.810655472876576</v>
      </c>
      <c r="E135" s="180">
        <f>RES_hhdet_fech!E135/RES_summary!E$19</f>
        <v>37.46530291934279</v>
      </c>
      <c r="F135" s="180">
        <f>RES_hhdet_fech!F135/RES_summary!F$19</f>
        <v>37.284607316674887</v>
      </c>
      <c r="G135" s="180">
        <f>RES_hhdet_fech!G135/RES_summary!G$19</f>
        <v>37.753145335372068</v>
      </c>
      <c r="H135" s="180">
        <f>RES_hhdet_fech!H135/RES_summary!H$19</f>
        <v>38.040669337591424</v>
      </c>
      <c r="I135" s="180">
        <f>RES_hhdet_fech!I135/RES_summary!I$19</f>
        <v>36.87028920680973</v>
      </c>
      <c r="J135" s="180">
        <f>RES_hhdet_fech!J135/RES_summary!J$19</f>
        <v>37.538634518970198</v>
      </c>
      <c r="K135" s="180">
        <f>RES_hhdet_fech!K135/RES_summary!K$19</f>
        <v>39.708703391919791</v>
      </c>
      <c r="L135" s="180">
        <f>RES_hhdet_fech!L135/RES_summary!L$19</f>
        <v>41.32412368068325</v>
      </c>
      <c r="M135" s="180">
        <f>RES_hhdet_fech!M135/RES_summary!M$19</f>
        <v>41.367078573369874</v>
      </c>
      <c r="N135" s="180">
        <f>RES_hhdet_fech!N135/RES_summary!N$19</f>
        <v>42.789768166581752</v>
      </c>
      <c r="O135" s="180">
        <f>RES_hhdet_fech!O135/RES_summary!O$19</f>
        <v>42.426731329378207</v>
      </c>
      <c r="P135" s="180">
        <f>RES_hhdet_fech!P135/RES_summary!P$19</f>
        <v>42.071852905375827</v>
      </c>
      <c r="Q135" s="180">
        <f>RES_hhdet_fech!Q135/RES_summary!Q$19</f>
        <v>41.007027841636855</v>
      </c>
    </row>
    <row r="136" spans="1:17" ht="12" customHeight="1" x14ac:dyDescent="0.25">
      <c r="A136" s="161" t="s">
        <v>141</v>
      </c>
      <c r="B136" s="179">
        <f>RES_hhdet_fech!B136/RES_summary!B$19</f>
        <v>38.625030224180442</v>
      </c>
      <c r="C136" s="179">
        <f>RES_hhdet_fech!C136/RES_summary!C$19</f>
        <v>37.924261034181114</v>
      </c>
      <c r="D136" s="179">
        <f>RES_hhdet_fech!D136/RES_summary!D$19</f>
        <v>37.703257825328812</v>
      </c>
      <c r="E136" s="179">
        <f>RES_hhdet_fech!E136/RES_summary!E$19</f>
        <v>36.483483024630758</v>
      </c>
      <c r="F136" s="179">
        <f>RES_hhdet_fech!F136/RES_summary!F$19</f>
        <v>36.309175507036841</v>
      </c>
      <c r="G136" s="179">
        <f>RES_hhdet_fech!G136/RES_summary!G$19</f>
        <v>36.725565339840259</v>
      </c>
      <c r="H136" s="179">
        <f>RES_hhdet_fech!H136/RES_summary!H$19</f>
        <v>36.971826227491384</v>
      </c>
      <c r="I136" s="179">
        <f>RES_hhdet_fech!I136/RES_summary!I$19</f>
        <v>35.921123340993958</v>
      </c>
      <c r="J136" s="179">
        <f>RES_hhdet_fech!J136/RES_summary!J$19</f>
        <v>36.502920043297543</v>
      </c>
      <c r="K136" s="179">
        <f>RES_hhdet_fech!K136/RES_summary!K$19</f>
        <v>38.43530288897216</v>
      </c>
      <c r="L136" s="179">
        <f>RES_hhdet_fech!L136/RES_summary!L$19</f>
        <v>39.861737933887262</v>
      </c>
      <c r="M136" s="179">
        <f>RES_hhdet_fech!M136/RES_summary!M$19</f>
        <v>39.879038147420758</v>
      </c>
      <c r="N136" s="179">
        <f>RES_hhdet_fech!N136/RES_summary!N$19</f>
        <v>41.137884453470399</v>
      </c>
      <c r="O136" s="179">
        <f>RES_hhdet_fech!O136/RES_summary!O$19</f>
        <v>40.796136979965674</v>
      </c>
      <c r="P136" s="179">
        <f>RES_hhdet_fech!P136/RES_summary!P$19</f>
        <v>40.453527949171587</v>
      </c>
      <c r="Q136" s="179">
        <f>RES_hhdet_fech!Q136/RES_summary!Q$19</f>
        <v>39.435699704204715</v>
      </c>
    </row>
    <row r="137" spans="1:17" ht="12" customHeight="1" x14ac:dyDescent="0.25">
      <c r="A137" s="148" t="s">
        <v>60</v>
      </c>
      <c r="B137" s="177">
        <f>RES_hhdet_fech!B137/RES_summary!B$19</f>
        <v>35.822919443501419</v>
      </c>
      <c r="C137" s="177">
        <f>RES_hhdet_fech!C137/RES_summary!C$19</f>
        <v>35.142554837219151</v>
      </c>
      <c r="D137" s="177">
        <f>RES_hhdet_fech!D137/RES_summary!D$19</f>
        <v>34.929589925589639</v>
      </c>
      <c r="E137" s="177">
        <f>RES_hhdet_fech!E137/RES_summary!E$19</f>
        <v>33.718772627407908</v>
      </c>
      <c r="F137" s="177">
        <f>RES_hhdet_fech!F137/RES_summary!F$19</f>
        <v>33.556146585006807</v>
      </c>
      <c r="G137" s="177">
        <f>RES_hhdet_fech!G137/RES_summary!G$19</f>
        <v>33.977830801832582</v>
      </c>
      <c r="H137" s="177">
        <f>RES_hhdet_fech!H137/RES_summary!H$19</f>
        <v>34.236602403832087</v>
      </c>
      <c r="I137" s="177">
        <f>RES_hhdet_fech!I137/RES_summary!I$19</f>
        <v>33.220130575335197</v>
      </c>
      <c r="J137" s="177">
        <f>RES_hhdet_fech!J137/RES_summary!J$19</f>
        <v>33.784771067073109</v>
      </c>
      <c r="K137" s="177">
        <f>RES_hhdet_fech!K137/RES_summary!K$19</f>
        <v>35.73783305272827</v>
      </c>
      <c r="L137" s="177">
        <f>RES_hhdet_fech!L137/RES_summary!L$19</f>
        <v>37.191711312614132</v>
      </c>
      <c r="M137" s="177">
        <f>RES_hhdet_fech!M137/RES_summary!M$19</f>
        <v>37.230370716032589</v>
      </c>
      <c r="N137" s="177">
        <f>RES_hhdet_fech!N137/RES_summary!N$19</f>
        <v>38.510791349923437</v>
      </c>
      <c r="O137" s="177">
        <f>RES_hhdet_fech!O137/RES_summary!O$19</f>
        <v>38.184058196439906</v>
      </c>
      <c r="P137" s="177">
        <f>RES_hhdet_fech!P137/RES_summary!P$19</f>
        <v>37.864667614837785</v>
      </c>
      <c r="Q137" s="177">
        <f>RES_hhdet_fech!Q137/RES_summary!Q$19</f>
        <v>36.906325057472586</v>
      </c>
    </row>
    <row r="138" spans="1:17" ht="12" customHeight="1" x14ac:dyDescent="0.25">
      <c r="A138" s="148" t="s">
        <v>59</v>
      </c>
      <c r="B138" s="177">
        <f>RES_hhdet_fech!B138/RES_summary!B$19</f>
        <v>2.8021107806790324</v>
      </c>
      <c r="C138" s="177">
        <f>RES_hhdet_fech!C138/RES_summary!C$19</f>
        <v>2.7817061969619594</v>
      </c>
      <c r="D138" s="177">
        <f>RES_hhdet_fech!D138/RES_summary!D$19</f>
        <v>2.7736678997391726</v>
      </c>
      <c r="E138" s="177">
        <f>RES_hhdet_fech!E138/RES_summary!E$19</f>
        <v>2.7647103972228453</v>
      </c>
      <c r="F138" s="177">
        <f>RES_hhdet_fech!F138/RES_summary!F$19</f>
        <v>2.7530289220300324</v>
      </c>
      <c r="G138" s="177">
        <f>RES_hhdet_fech!G138/RES_summary!G$19</f>
        <v>2.7477345380076761</v>
      </c>
      <c r="H138" s="177">
        <f>RES_hhdet_fech!H138/RES_summary!H$19</f>
        <v>2.7352238236592905</v>
      </c>
      <c r="I138" s="177">
        <f>RES_hhdet_fech!I138/RES_summary!I$19</f>
        <v>2.7009927656587576</v>
      </c>
      <c r="J138" s="177">
        <f>RES_hhdet_fech!J138/RES_summary!J$19</f>
        <v>2.7181489762244384</v>
      </c>
      <c r="K138" s="177">
        <f>RES_hhdet_fech!K138/RES_summary!K$19</f>
        <v>2.6974698362438829</v>
      </c>
      <c r="L138" s="177">
        <f>RES_hhdet_fech!L138/RES_summary!L$19</f>
        <v>2.670026621273129</v>
      </c>
      <c r="M138" s="177">
        <f>RES_hhdet_fech!M138/RES_summary!M$19</f>
        <v>2.6486674313881706</v>
      </c>
      <c r="N138" s="177">
        <f>RES_hhdet_fech!N138/RES_summary!N$19</f>
        <v>2.6270931035469549</v>
      </c>
      <c r="O138" s="177">
        <f>RES_hhdet_fech!O138/RES_summary!O$19</f>
        <v>2.6120787835257624</v>
      </c>
      <c r="P138" s="177">
        <f>RES_hhdet_fech!P138/RES_summary!P$19</f>
        <v>2.588860334333805</v>
      </c>
      <c r="Q138" s="177">
        <f>RES_hhdet_fech!Q138/RES_summary!Q$19</f>
        <v>2.5293746467321303</v>
      </c>
    </row>
    <row r="139" spans="1:17" ht="12" customHeight="1" x14ac:dyDescent="0.25">
      <c r="A139" s="158" t="s">
        <v>62</v>
      </c>
      <c r="B139" s="178">
        <f>RES_hhdet_fech!B139/RES_summary!B$19</f>
        <v>10.304146692943966</v>
      </c>
      <c r="C139" s="178">
        <f>RES_hhdet_fech!C139/RES_summary!C$19</f>
        <v>10.218570371811291</v>
      </c>
      <c r="D139" s="178">
        <f>RES_hhdet_fech!D139/RES_summary!D$19</f>
        <v>10.206597713771432</v>
      </c>
      <c r="E139" s="178">
        <f>RES_hhdet_fech!E139/RES_summary!E$19</f>
        <v>10.210178295233028</v>
      </c>
      <c r="F139" s="178">
        <f>RES_hhdet_fech!F139/RES_summary!F$19</f>
        <v>10.167529101080724</v>
      </c>
      <c r="G139" s="178">
        <f>RES_hhdet_fech!G139/RES_summary!G$19</f>
        <v>10.373897881152264</v>
      </c>
      <c r="H139" s="178">
        <f>RES_hhdet_fech!H139/RES_summary!H$19</f>
        <v>10.501011070028319</v>
      </c>
      <c r="I139" s="178">
        <f>RES_hhdet_fech!I139/RES_summary!I$19</f>
        <v>10.452436865361944</v>
      </c>
      <c r="J139" s="178">
        <f>RES_hhdet_fech!J139/RES_summary!J$19</f>
        <v>10.643437584546488</v>
      </c>
      <c r="K139" s="178">
        <f>RES_hhdet_fech!K139/RES_summary!K$19</f>
        <v>11.34903181320426</v>
      </c>
      <c r="L139" s="178">
        <f>RES_hhdet_fech!L139/RES_summary!L$19</f>
        <v>11.946850389089334</v>
      </c>
      <c r="M139" s="178">
        <f>RES_hhdet_fech!M139/RES_summary!M$19</f>
        <v>12.002675269838692</v>
      </c>
      <c r="N139" s="178">
        <f>RES_hhdet_fech!N139/RES_summary!N$19</f>
        <v>12.548740957466652</v>
      </c>
      <c r="O139" s="178">
        <f>RES_hhdet_fech!O139/RES_summary!O$19</f>
        <v>12.445294879951737</v>
      </c>
      <c r="P139" s="178">
        <f>RES_hhdet_fech!P139/RES_summary!P$19</f>
        <v>12.340193225357735</v>
      </c>
      <c r="Q139" s="178">
        <f>RES_hhdet_fech!Q139/RES_summary!Q$19</f>
        <v>12.151003598191535</v>
      </c>
    </row>
    <row r="140" spans="1:17" ht="12" customHeight="1" x14ac:dyDescent="0.25">
      <c r="A140" s="23" t="s">
        <v>57</v>
      </c>
      <c r="B140" s="177">
        <f>RES_hhdet_fech!B140/RES_summary!B$19</f>
        <v>18.509703704632653</v>
      </c>
      <c r="C140" s="177">
        <f>RES_hhdet_fech!C140/RES_summary!C$19</f>
        <v>18.479482119509456</v>
      </c>
      <c r="D140" s="177">
        <f>RES_hhdet_fech!D140/RES_summary!D$19</f>
        <v>18.211155183636741</v>
      </c>
      <c r="E140" s="177">
        <f>RES_hhdet_fech!E140/RES_summary!E$19</f>
        <v>20.662375316348815</v>
      </c>
      <c r="F140" s="177">
        <f>RES_hhdet_fech!F140/RES_summary!F$19</f>
        <v>15.719555828332131</v>
      </c>
      <c r="G140" s="177">
        <f>RES_hhdet_fech!G140/RES_summary!G$19</f>
        <v>18.04861299397794</v>
      </c>
      <c r="H140" s="177">
        <f>RES_hhdet_fech!H140/RES_summary!H$19</f>
        <v>18.062663154980232</v>
      </c>
      <c r="I140" s="177">
        <f>RES_hhdet_fech!I140/RES_summary!I$19</f>
        <v>17.938150619877721</v>
      </c>
      <c r="J140" s="177">
        <f>RES_hhdet_fech!J140/RES_summary!J$19</f>
        <v>17.798952556120405</v>
      </c>
      <c r="K140" s="177">
        <f>RES_hhdet_fech!K140/RES_summary!K$19</f>
        <v>17.620057943740793</v>
      </c>
      <c r="L140" s="177">
        <f>RES_hhdet_fech!L140/RES_summary!L$19</f>
        <v>17.495998839739183</v>
      </c>
      <c r="M140" s="177">
        <f>RES_hhdet_fech!M140/RES_summary!M$19</f>
        <v>17.188294856621887</v>
      </c>
      <c r="N140" s="177">
        <f>RES_hhdet_fech!N140/RES_summary!N$19</f>
        <v>17.002136758006049</v>
      </c>
      <c r="O140" s="177">
        <f>RES_hhdet_fech!O140/RES_summary!O$19</f>
        <v>16.83552356962004</v>
      </c>
      <c r="P140" s="177">
        <f>RES_hhdet_fech!P140/RES_summary!P$19</f>
        <v>16.75251823519643</v>
      </c>
      <c r="Q140" s="177">
        <f>RES_hhdet_fech!Q140/RES_summary!Q$19</f>
        <v>16.33668885129665</v>
      </c>
    </row>
    <row r="141" spans="1:17" ht="12" customHeight="1" x14ac:dyDescent="0.25">
      <c r="A141" s="29" t="s">
        <v>140</v>
      </c>
      <c r="B141" s="176">
        <f>RES_hhdet_fech!B141/RES_summary!B$19</f>
        <v>10.251663114438466</v>
      </c>
      <c r="C141" s="176">
        <f>RES_hhdet_fech!C141/RES_summary!C$19</f>
        <v>10.110518142879714</v>
      </c>
      <c r="D141" s="176">
        <f>RES_hhdet_fech!D141/RES_summary!D$19</f>
        <v>10.103452138258383</v>
      </c>
      <c r="E141" s="176">
        <f>RES_hhdet_fech!E141/RES_summary!E$19</f>
        <v>10.062575799843527</v>
      </c>
      <c r="F141" s="176">
        <f>RES_hhdet_fech!F141/RES_summary!F$19</f>
        <v>10.089504101537386</v>
      </c>
      <c r="G141" s="176">
        <f>RES_hhdet_fech!G141/RES_summary!G$19</f>
        <v>10.254795413608274</v>
      </c>
      <c r="H141" s="176">
        <f>RES_hhdet_fech!H141/RES_summary!H$19</f>
        <v>10.462016662742192</v>
      </c>
      <c r="I141" s="176">
        <f>RES_hhdet_fech!I141/RES_summary!I$19</f>
        <v>10.389169663497563</v>
      </c>
      <c r="J141" s="176">
        <f>RES_hhdet_fech!J141/RES_summary!J$19</f>
        <v>10.539821557131795</v>
      </c>
      <c r="K141" s="176">
        <f>RES_hhdet_fech!K141/RES_summary!K$19</f>
        <v>11.238485325296846</v>
      </c>
      <c r="L141" s="176">
        <f>RES_hhdet_fech!L141/RES_summary!L$19</f>
        <v>11.885366323250841</v>
      </c>
      <c r="M141" s="176">
        <f>RES_hhdet_fech!M141/RES_summary!M$19</f>
        <v>11.956160050532469</v>
      </c>
      <c r="N141" s="176">
        <f>RES_hhdet_fech!N141/RES_summary!N$19</f>
        <v>12.517918930450282</v>
      </c>
      <c r="O141" s="176">
        <f>RES_hhdet_fech!O141/RES_summary!O$19</f>
        <v>12.397914140047453</v>
      </c>
      <c r="P141" s="176">
        <f>RES_hhdet_fech!P141/RES_summary!P$19</f>
        <v>12.292239881650014</v>
      </c>
      <c r="Q141" s="176">
        <f>RES_hhdet_fech!Q141/RES_summary!Q$19</f>
        <v>12.088981465970669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172.80230743032072</v>
      </c>
      <c r="C143" s="184">
        <f>RES_hhdet_fech!C143/RES_summary!C$19</f>
        <v>184.78147868012528</v>
      </c>
      <c r="D143" s="184">
        <f>RES_hhdet_fech!D143/RES_summary!D$19</f>
        <v>181.71445531324267</v>
      </c>
      <c r="E143" s="184">
        <f>RES_hhdet_fech!E143/RES_summary!E$19</f>
        <v>185.31926848723262</v>
      </c>
      <c r="F143" s="184">
        <f>RES_hhdet_fech!F143/RES_summary!F$19</f>
        <v>173.47481764309424</v>
      </c>
      <c r="G143" s="184">
        <f>RES_hhdet_fech!G143/RES_summary!G$19</f>
        <v>169.01691692484363</v>
      </c>
      <c r="H143" s="184">
        <f>RES_hhdet_fech!H143/RES_summary!H$19</f>
        <v>167.07566519540364</v>
      </c>
      <c r="I143" s="184">
        <f>RES_hhdet_fech!I143/RES_summary!I$19</f>
        <v>162.60903191197971</v>
      </c>
      <c r="J143" s="184">
        <f>RES_hhdet_fech!J143/RES_summary!J$19</f>
        <v>155.55213206393353</v>
      </c>
      <c r="K143" s="184">
        <f>RES_hhdet_fech!K143/RES_summary!K$19</f>
        <v>159.24597008826905</v>
      </c>
      <c r="L143" s="184">
        <f>RES_hhdet_fech!L143/RES_summary!L$19</f>
        <v>169.28340536567941</v>
      </c>
      <c r="M143" s="184">
        <f>RES_hhdet_fech!M143/RES_summary!M$19</f>
        <v>144.60752220206157</v>
      </c>
      <c r="N143" s="184">
        <f>RES_hhdet_fech!N143/RES_summary!N$19</f>
        <v>149.34041977714654</v>
      </c>
      <c r="O143" s="184">
        <f>RES_hhdet_fech!O143/RES_summary!O$19</f>
        <v>137.21622413822334</v>
      </c>
      <c r="P143" s="184">
        <f>RES_hhdet_fech!P143/RES_summary!P$19</f>
        <v>132.36264569441755</v>
      </c>
      <c r="Q143" s="184">
        <f>RES_hhdet_fech!Q143/RES_summary!Q$19</f>
        <v>124.37357434168469</v>
      </c>
    </row>
    <row r="144" spans="1:17" ht="12.95" customHeight="1" x14ac:dyDescent="0.25">
      <c r="A144" s="158" t="s">
        <v>65</v>
      </c>
      <c r="B144" s="178">
        <f>RES_hhdet_fech!B144/RES_summary!B$19</f>
        <v>121.1239707414</v>
      </c>
      <c r="C144" s="178">
        <f>RES_hhdet_fech!C144/RES_summary!C$19</f>
        <v>134.03018866664408</v>
      </c>
      <c r="D144" s="178">
        <f>RES_hhdet_fech!D144/RES_summary!D$19</f>
        <v>131.29350113449976</v>
      </c>
      <c r="E144" s="178">
        <f>RES_hhdet_fech!E144/RES_summary!E$19</f>
        <v>136.2897119034678</v>
      </c>
      <c r="F144" s="178">
        <f>RES_hhdet_fech!F144/RES_summary!F$19</f>
        <v>124.71716509443793</v>
      </c>
      <c r="G144" s="178">
        <f>RES_hhdet_fech!G144/RES_summary!G$19</f>
        <v>119.64163575884982</v>
      </c>
      <c r="H144" s="178">
        <f>RES_hhdet_fech!H144/RES_summary!H$19</f>
        <v>117.30663337867732</v>
      </c>
      <c r="I144" s="178">
        <f>RES_hhdet_fech!I144/RES_summary!I$19</f>
        <v>114.06171661503615</v>
      </c>
      <c r="J144" s="178">
        <f>RES_hhdet_fech!J144/RES_summary!J$19</f>
        <v>106.12955432298418</v>
      </c>
      <c r="K144" s="178">
        <f>RES_hhdet_fech!K144/RES_summary!K$19</f>
        <v>107.00893439865979</v>
      </c>
      <c r="L144" s="178">
        <f>RES_hhdet_fech!L144/RES_summary!L$19</f>
        <v>114.89118614305782</v>
      </c>
      <c r="M144" s="178">
        <f>RES_hhdet_fech!M144/RES_summary!M$19</f>
        <v>90.183900589121961</v>
      </c>
      <c r="N144" s="178">
        <f>RES_hhdet_fech!N144/RES_summary!N$19</f>
        <v>93.026787430409158</v>
      </c>
      <c r="O144" s="178">
        <f>RES_hhdet_fech!O144/RES_summary!O$19</f>
        <v>81.426217257062831</v>
      </c>
      <c r="P144" s="178">
        <f>RES_hhdet_fech!P144/RES_summary!P$19</f>
        <v>77.077683636329709</v>
      </c>
      <c r="Q144" s="178">
        <f>RES_hhdet_fech!Q144/RES_summary!Q$19</f>
        <v>70.369206475717021</v>
      </c>
    </row>
    <row r="145" spans="1:17" ht="12" customHeight="1" x14ac:dyDescent="0.25">
      <c r="A145" s="23" t="s">
        <v>60</v>
      </c>
      <c r="B145" s="177">
        <f>RES_hhdet_fech!B145/RES_summary!B$19</f>
        <v>121.1239707414</v>
      </c>
      <c r="C145" s="177">
        <f>RES_hhdet_fech!C145/RES_summary!C$19</f>
        <v>134.03018866664408</v>
      </c>
      <c r="D145" s="177">
        <f>RES_hhdet_fech!D145/RES_summary!D$19</f>
        <v>131.29350113449976</v>
      </c>
      <c r="E145" s="177">
        <f>RES_hhdet_fech!E145/RES_summary!E$19</f>
        <v>136.2897119034678</v>
      </c>
      <c r="F145" s="177">
        <f>RES_hhdet_fech!F145/RES_summary!F$19</f>
        <v>124.71716509443793</v>
      </c>
      <c r="G145" s="177">
        <f>RES_hhdet_fech!G145/RES_summary!G$19</f>
        <v>119.64163575884982</v>
      </c>
      <c r="H145" s="177">
        <f>RES_hhdet_fech!H145/RES_summary!H$19</f>
        <v>117.30663337867732</v>
      </c>
      <c r="I145" s="177">
        <f>RES_hhdet_fech!I145/RES_summary!I$19</f>
        <v>114.06171661503615</v>
      </c>
      <c r="J145" s="177">
        <f>RES_hhdet_fech!J145/RES_summary!J$19</f>
        <v>106.12955432298418</v>
      </c>
      <c r="K145" s="177">
        <f>RES_hhdet_fech!K145/RES_summary!K$19</f>
        <v>107.00893439865979</v>
      </c>
      <c r="L145" s="177">
        <f>RES_hhdet_fech!L145/RES_summary!L$19</f>
        <v>114.89118614305782</v>
      </c>
      <c r="M145" s="177">
        <f>RES_hhdet_fech!M145/RES_summary!M$19</f>
        <v>90.183900589121961</v>
      </c>
      <c r="N145" s="177">
        <f>RES_hhdet_fech!N145/RES_summary!N$19</f>
        <v>93.026787430409158</v>
      </c>
      <c r="O145" s="177">
        <f>RES_hhdet_fech!O145/RES_summary!O$19</f>
        <v>81.426217257062831</v>
      </c>
      <c r="P145" s="177">
        <f>RES_hhdet_fech!P145/RES_summary!P$19</f>
        <v>77.077683636329709</v>
      </c>
      <c r="Q145" s="177">
        <f>RES_hhdet_fech!Q145/RES_summary!Q$19</f>
        <v>70.369206475717021</v>
      </c>
    </row>
    <row r="146" spans="1:17" ht="12.95" customHeight="1" x14ac:dyDescent="0.25">
      <c r="A146" s="158" t="s">
        <v>112</v>
      </c>
      <c r="B146" s="178">
        <f>RES_hhdet_fech!B146/RES_summary!B$19</f>
        <v>1.5289917384696889</v>
      </c>
      <c r="C146" s="178">
        <f>RES_hhdet_fech!C146/RES_summary!C$19</f>
        <v>1.4789141118905673</v>
      </c>
      <c r="D146" s="178">
        <f>RES_hhdet_fech!D146/RES_summary!D$19</f>
        <v>1.41932291234379</v>
      </c>
      <c r="E146" s="178">
        <f>RES_hhdet_fech!E146/RES_summary!E$19</f>
        <v>1.3716568536226414</v>
      </c>
      <c r="F146" s="178">
        <f>RES_hhdet_fech!F146/RES_summary!F$19</f>
        <v>1.3260989443082947</v>
      </c>
      <c r="G146" s="178">
        <f>RES_hhdet_fech!G146/RES_summary!G$19</f>
        <v>1.2809932127804924</v>
      </c>
      <c r="H146" s="178">
        <f>RES_hhdet_fech!H146/RES_summary!H$19</f>
        <v>1.2509761383793008</v>
      </c>
      <c r="I146" s="178">
        <f>RES_hhdet_fech!I146/RES_summary!I$19</f>
        <v>1.2250967228778749</v>
      </c>
      <c r="J146" s="178">
        <f>RES_hhdet_fech!J146/RES_summary!J$19</f>
        <v>1.2248044073603404</v>
      </c>
      <c r="K146" s="178">
        <f>RES_hhdet_fech!K146/RES_summary!K$19</f>
        <v>1.1883588143689157</v>
      </c>
      <c r="L146" s="178">
        <f>RES_hhdet_fech!L146/RES_summary!L$19</f>
        <v>1.1490214191719677</v>
      </c>
      <c r="M146" s="178">
        <f>RES_hhdet_fech!M146/RES_summary!M$19</f>
        <v>1.0868821563743574</v>
      </c>
      <c r="N146" s="178">
        <f>RES_hhdet_fech!N146/RES_summary!N$19</f>
        <v>1.0203026296272253</v>
      </c>
      <c r="O146" s="178">
        <f>RES_hhdet_fech!O146/RES_summary!O$19</f>
        <v>0.97504892024415746</v>
      </c>
      <c r="P146" s="178">
        <f>RES_hhdet_fech!P146/RES_summary!P$19</f>
        <v>0.92881240556907974</v>
      </c>
      <c r="Q146" s="178">
        <f>RES_hhdet_fech!Q146/RES_summary!Q$19</f>
        <v>0.90120770934721539</v>
      </c>
    </row>
    <row r="147" spans="1:17" ht="12" customHeight="1" x14ac:dyDescent="0.25">
      <c r="A147" s="23" t="s">
        <v>60</v>
      </c>
      <c r="B147" s="177">
        <f>RES_hhdet_fech!B147/RES_summary!B$19</f>
        <v>1.5289917384696889</v>
      </c>
      <c r="C147" s="177">
        <f>RES_hhdet_fech!C147/RES_summary!C$19</f>
        <v>1.4789141118905673</v>
      </c>
      <c r="D147" s="177">
        <f>RES_hhdet_fech!D147/RES_summary!D$19</f>
        <v>1.41932291234379</v>
      </c>
      <c r="E147" s="177">
        <f>RES_hhdet_fech!E147/RES_summary!E$19</f>
        <v>1.3716568536226414</v>
      </c>
      <c r="F147" s="177">
        <f>RES_hhdet_fech!F147/RES_summary!F$19</f>
        <v>1.3260989443082947</v>
      </c>
      <c r="G147" s="177">
        <f>RES_hhdet_fech!G147/RES_summary!G$19</f>
        <v>1.2809932127804924</v>
      </c>
      <c r="H147" s="177">
        <f>RES_hhdet_fech!H147/RES_summary!H$19</f>
        <v>1.2509761383793008</v>
      </c>
      <c r="I147" s="177">
        <f>RES_hhdet_fech!I147/RES_summary!I$19</f>
        <v>1.2250967228778749</v>
      </c>
      <c r="J147" s="177">
        <f>RES_hhdet_fech!J147/RES_summary!J$19</f>
        <v>1.2248044073603404</v>
      </c>
      <c r="K147" s="177">
        <f>RES_hhdet_fech!K147/RES_summary!K$19</f>
        <v>1.1883588143689157</v>
      </c>
      <c r="L147" s="177">
        <f>RES_hhdet_fech!L147/RES_summary!L$19</f>
        <v>1.1490214191719677</v>
      </c>
      <c r="M147" s="177">
        <f>RES_hhdet_fech!M147/RES_summary!M$19</f>
        <v>1.0868821563743574</v>
      </c>
      <c r="N147" s="177">
        <f>RES_hhdet_fech!N147/RES_summary!N$19</f>
        <v>1.0203026296272253</v>
      </c>
      <c r="O147" s="177">
        <f>RES_hhdet_fech!O147/RES_summary!O$19</f>
        <v>0.97504892024415746</v>
      </c>
      <c r="P147" s="177">
        <f>RES_hhdet_fech!P147/RES_summary!P$19</f>
        <v>0.92881240556907974</v>
      </c>
      <c r="Q147" s="177">
        <f>RES_hhdet_fech!Q147/RES_summary!Q$19</f>
        <v>0.90120770934721539</v>
      </c>
    </row>
    <row r="148" spans="1:17" ht="12" customHeight="1" x14ac:dyDescent="0.25">
      <c r="A148" s="158" t="s">
        <v>63</v>
      </c>
      <c r="B148" s="178">
        <f>RES_hhdet_fech!B148/RES_summary!B$19</f>
        <v>39.845218596045576</v>
      </c>
      <c r="C148" s="178">
        <f>RES_hhdet_fech!C148/RES_summary!C$19</f>
        <v>39.089199837891691</v>
      </c>
      <c r="D148" s="178">
        <f>RES_hhdet_fech!D148/RES_summary!D$19</f>
        <v>38.846640989311275</v>
      </c>
      <c r="E148" s="178">
        <f>RES_hhdet_fech!E148/RES_summary!E$19</f>
        <v>37.503049129736695</v>
      </c>
      <c r="F148" s="178">
        <f>RES_hhdet_fech!F148/RES_summary!F$19</f>
        <v>37.31766127891359</v>
      </c>
      <c r="G148" s="178">
        <f>RES_hhdet_fech!G148/RES_summary!G$19</f>
        <v>37.777275643089169</v>
      </c>
      <c r="H148" s="178">
        <f>RES_hhdet_fech!H148/RES_summary!H$19</f>
        <v>38.056526355923509</v>
      </c>
      <c r="I148" s="178">
        <f>RES_hhdet_fech!I148/RES_summary!I$19</f>
        <v>36.889282600349652</v>
      </c>
      <c r="J148" s="178">
        <f>RES_hhdet_fech!J148/RES_summary!J$19</f>
        <v>37.550141416398922</v>
      </c>
      <c r="K148" s="178">
        <f>RES_hhdet_fech!K148/RES_summary!K$19</f>
        <v>39.704546930990162</v>
      </c>
      <c r="L148" s="178">
        <f>RES_hhdet_fech!L148/RES_summary!L$19</f>
        <v>41.303012125968053</v>
      </c>
      <c r="M148" s="178">
        <f>RES_hhdet_fech!M148/RES_summary!M$19</f>
        <v>41.34208362771863</v>
      </c>
      <c r="N148" s="178">
        <f>RES_hhdet_fech!N148/RES_summary!N$19</f>
        <v>42.754554948244461</v>
      </c>
      <c r="O148" s="178">
        <f>RES_hhdet_fech!O148/RES_summary!O$19</f>
        <v>42.388886924781872</v>
      </c>
      <c r="P148" s="178">
        <f>RES_hhdet_fech!P148/RES_summary!P$19</f>
        <v>42.030756739301566</v>
      </c>
      <c r="Q148" s="178">
        <f>RES_hhdet_fech!Q148/RES_summary!Q$19</f>
        <v>40.96332750115986</v>
      </c>
    </row>
    <row r="149" spans="1:17" ht="12" customHeight="1" x14ac:dyDescent="0.25">
      <c r="A149" s="167" t="s">
        <v>144</v>
      </c>
      <c r="B149" s="183">
        <f>RES_hhdet_fech!B149/RES_summary!B$19</f>
        <v>48.585759156903372</v>
      </c>
      <c r="C149" s="183">
        <f>RES_hhdet_fech!C149/RES_summary!C$19</f>
        <v>47.807517546383757</v>
      </c>
      <c r="D149" s="183">
        <f>RES_hhdet_fech!D149/RES_summary!D$19</f>
        <v>47.230710333664547</v>
      </c>
      <c r="E149" s="183">
        <f>RES_hhdet_fech!E149/RES_summary!E$19</f>
        <v>46.637997333688148</v>
      </c>
      <c r="F149" s="183">
        <f>RES_hhdet_fech!F149/RES_summary!F$19</f>
        <v>46.013734806869891</v>
      </c>
      <c r="G149" s="183">
        <f>RES_hhdet_fech!G149/RES_summary!G$19</f>
        <v>45.59978255888533</v>
      </c>
      <c r="H149" s="183">
        <f>RES_hhdet_fech!H149/RES_summary!H$19</f>
        <v>45.048686508512354</v>
      </c>
      <c r="I149" s="183">
        <f>RES_hhdet_fech!I149/RES_summary!I$19</f>
        <v>44.584777661686317</v>
      </c>
      <c r="J149" s="183">
        <f>RES_hhdet_fech!J149/RES_summary!J$19</f>
        <v>44.068100013292621</v>
      </c>
      <c r="K149" s="183">
        <f>RES_hhdet_fech!K149/RES_summary!K$19</f>
        <v>43.405092813459227</v>
      </c>
      <c r="L149" s="183">
        <f>RES_hhdet_fech!L149/RES_summary!L$19</f>
        <v>42.623445359601455</v>
      </c>
      <c r="M149" s="183">
        <f>RES_hhdet_fech!M149/RES_summary!M$19</f>
        <v>42.885743394369918</v>
      </c>
      <c r="N149" s="183">
        <f>RES_hhdet_fech!N149/RES_summary!N$19</f>
        <v>42.826289631731612</v>
      </c>
      <c r="O149" s="183">
        <f>RES_hhdet_fech!O149/RES_summary!O$19</f>
        <v>42.718628972068181</v>
      </c>
      <c r="P149" s="183">
        <f>RES_hhdet_fech!P149/RES_summary!P$19</f>
        <v>42.393283745864515</v>
      </c>
      <c r="Q149" s="183">
        <f>RES_hhdet_fech!Q149/RES_summary!Q$19</f>
        <v>41.407266633826872</v>
      </c>
    </row>
    <row r="150" spans="1:17" ht="12" customHeight="1" x14ac:dyDescent="0.25">
      <c r="A150" s="167" t="s">
        <v>143</v>
      </c>
      <c r="B150" s="183">
        <f>RES_hhdet_fech!B150/RES_summary!B$19</f>
        <v>46.529294021892504</v>
      </c>
      <c r="C150" s="183">
        <f>RES_hhdet_fech!C150/RES_summary!C$19</f>
        <v>45.808471988707701</v>
      </c>
      <c r="D150" s="183">
        <f>RES_hhdet_fech!D150/RES_summary!D$19</f>
        <v>45.281307200038142</v>
      </c>
      <c r="E150" s="183">
        <f>RES_hhdet_fech!E150/RES_summary!E$19</f>
        <v>44.738907997542135</v>
      </c>
      <c r="F150" s="183">
        <f>RES_hhdet_fech!F150/RES_summary!F$19</f>
        <v>44.16539024821121</v>
      </c>
      <c r="G150" s="183">
        <f>RES_hhdet_fech!G150/RES_summary!G$19</f>
        <v>43.787538841002565</v>
      </c>
      <c r="H150" s="183">
        <f>RES_hhdet_fech!H150/RES_summary!H$19</f>
        <v>43.279041681320081</v>
      </c>
      <c r="I150" s="183">
        <f>RES_hhdet_fech!I150/RES_summary!I$19</f>
        <v>42.871877438837288</v>
      </c>
      <c r="J150" s="183">
        <f>RES_hhdet_fech!J150/RES_summary!J$19</f>
        <v>42.379438988187999</v>
      </c>
      <c r="K150" s="183">
        <f>RES_hhdet_fech!K150/RES_summary!K$19</f>
        <v>41.762053368357641</v>
      </c>
      <c r="L150" s="183">
        <f>RES_hhdet_fech!L150/RES_summary!L$19</f>
        <v>41.031127444913899</v>
      </c>
      <c r="M150" s="183">
        <f>RES_hhdet_fech!M150/RES_summary!M$19</f>
        <v>41.245836486320414</v>
      </c>
      <c r="N150" s="183">
        <f>RES_hhdet_fech!N150/RES_summary!N$19</f>
        <v>41.170753772104987</v>
      </c>
      <c r="O150" s="183">
        <f>RES_hhdet_fech!O150/RES_summary!O$19</f>
        <v>41.058844858386564</v>
      </c>
      <c r="P150" s="183">
        <f>RES_hhdet_fech!P150/RES_summary!P$19</f>
        <v>40.74281570561137</v>
      </c>
      <c r="Q150" s="183">
        <f>RES_hhdet_fech!Q150/RES_summary!Q$19</f>
        <v>39.795914617175896</v>
      </c>
    </row>
    <row r="151" spans="1:17" ht="12" customHeight="1" x14ac:dyDescent="0.25">
      <c r="A151" s="166" t="s">
        <v>57</v>
      </c>
      <c r="B151" s="182">
        <f>RES_hhdet_fech!B151/RES_summary!B$19</f>
        <v>43.727183241213474</v>
      </c>
      <c r="C151" s="182">
        <f>RES_hhdet_fech!C151/RES_summary!C$19</f>
        <v>43.026765791745746</v>
      </c>
      <c r="D151" s="182">
        <f>RES_hhdet_fech!D151/RES_summary!D$19</f>
        <v>42.507639300298969</v>
      </c>
      <c r="E151" s="182">
        <f>RES_hhdet_fech!E151/RES_summary!E$19</f>
        <v>41.974197600319293</v>
      </c>
      <c r="F151" s="182">
        <f>RES_hhdet_fech!F151/RES_summary!F$19</f>
        <v>41.41236132618117</v>
      </c>
      <c r="G151" s="182">
        <f>RES_hhdet_fech!G151/RES_summary!G$19</f>
        <v>41.039804302994824</v>
      </c>
      <c r="H151" s="182">
        <f>RES_hhdet_fech!H151/RES_summary!H$19</f>
        <v>40.543817857660798</v>
      </c>
      <c r="I151" s="182">
        <f>RES_hhdet_fech!I151/RES_summary!I$19</f>
        <v>40.170884673178541</v>
      </c>
      <c r="J151" s="182">
        <f>RES_hhdet_fech!J151/RES_summary!J$19</f>
        <v>39.661290011963558</v>
      </c>
      <c r="K151" s="182">
        <f>RES_hhdet_fech!K151/RES_summary!K$19</f>
        <v>39.064583532113765</v>
      </c>
      <c r="L151" s="182">
        <f>RES_hhdet_fech!L151/RES_summary!L$19</f>
        <v>38.361100823640768</v>
      </c>
      <c r="M151" s="182">
        <f>RES_hhdet_fech!M151/RES_summary!M$19</f>
        <v>38.597169054932245</v>
      </c>
      <c r="N151" s="182">
        <f>RES_hhdet_fech!N151/RES_summary!N$19</f>
        <v>38.543660668558033</v>
      </c>
      <c r="O151" s="182">
        <f>RES_hhdet_fech!O151/RES_summary!O$19</f>
        <v>38.446766074860804</v>
      </c>
      <c r="P151" s="182">
        <f>RES_hhdet_fech!P151/RES_summary!P$19</f>
        <v>38.153955371277576</v>
      </c>
      <c r="Q151" s="182">
        <f>RES_hhdet_fech!Q151/RES_summary!Q$19</f>
        <v>37.266539970443766</v>
      </c>
    </row>
    <row r="152" spans="1:17" ht="12" customHeight="1" x14ac:dyDescent="0.25">
      <c r="A152" s="147" t="s">
        <v>59</v>
      </c>
      <c r="B152" s="181">
        <f>RES_hhdet_fech!B152/RES_summary!B$19</f>
        <v>2.8021107806790329</v>
      </c>
      <c r="C152" s="181">
        <f>RES_hhdet_fech!C152/RES_summary!C$19</f>
        <v>2.781706196961959</v>
      </c>
      <c r="D152" s="181">
        <f>RES_hhdet_fech!D152/RES_summary!D$19</f>
        <v>2.7736678997391735</v>
      </c>
      <c r="E152" s="181">
        <f>RES_hhdet_fech!E152/RES_summary!E$19</f>
        <v>2.7647103972228453</v>
      </c>
      <c r="F152" s="181">
        <f>RES_hhdet_fech!F152/RES_summary!F$19</f>
        <v>2.7530289220300315</v>
      </c>
      <c r="G152" s="181">
        <f>RES_hhdet_fech!G152/RES_summary!G$19</f>
        <v>2.7477345380077436</v>
      </c>
      <c r="H152" s="181">
        <f>RES_hhdet_fech!H152/RES_summary!H$19</f>
        <v>2.7352238236592896</v>
      </c>
      <c r="I152" s="181">
        <f>RES_hhdet_fech!I152/RES_summary!I$19</f>
        <v>2.7009927656587589</v>
      </c>
      <c r="J152" s="181">
        <f>RES_hhdet_fech!J152/RES_summary!J$19</f>
        <v>2.7181489762244424</v>
      </c>
      <c r="K152" s="181">
        <f>RES_hhdet_fech!K152/RES_summary!K$19</f>
        <v>2.6974698362438829</v>
      </c>
      <c r="L152" s="181">
        <f>RES_hhdet_fech!L152/RES_summary!L$19</f>
        <v>2.670026621273129</v>
      </c>
      <c r="M152" s="181">
        <f>RES_hhdet_fech!M152/RES_summary!M$19</f>
        <v>2.6486674313881702</v>
      </c>
      <c r="N152" s="181">
        <f>RES_hhdet_fech!N152/RES_summary!N$19</f>
        <v>2.6270931035469558</v>
      </c>
      <c r="O152" s="181">
        <f>RES_hhdet_fech!O152/RES_summary!O$19</f>
        <v>2.6120787835257611</v>
      </c>
      <c r="P152" s="181">
        <f>RES_hhdet_fech!P152/RES_summary!P$19</f>
        <v>2.5888603343338028</v>
      </c>
      <c r="Q152" s="181">
        <f>RES_hhdet_fech!Q152/RES_summary!Q$19</f>
        <v>2.5293746467321294</v>
      </c>
    </row>
    <row r="153" spans="1:17" ht="12" customHeight="1" x14ac:dyDescent="0.25">
      <c r="A153" s="163" t="s">
        <v>142</v>
      </c>
      <c r="B153" s="180">
        <f>RES_hhdet_fech!B153/RES_summary!B$19</f>
        <v>39.803243826113224</v>
      </c>
      <c r="C153" s="180">
        <f>RES_hhdet_fech!C153/RES_summary!C$19</f>
        <v>39.047283152464935</v>
      </c>
      <c r="D153" s="180">
        <f>RES_hhdet_fech!D153/RES_summary!D$19</f>
        <v>38.810655472876562</v>
      </c>
      <c r="E153" s="180">
        <f>RES_hhdet_fech!E153/RES_summary!E$19</f>
        <v>37.465302919342797</v>
      </c>
      <c r="F153" s="180">
        <f>RES_hhdet_fech!F153/RES_summary!F$19</f>
        <v>37.284607316674894</v>
      </c>
      <c r="G153" s="180">
        <f>RES_hhdet_fech!G153/RES_summary!G$19</f>
        <v>37.753145335372068</v>
      </c>
      <c r="H153" s="180">
        <f>RES_hhdet_fech!H153/RES_summary!H$19</f>
        <v>38.04066933759141</v>
      </c>
      <c r="I153" s="180">
        <f>RES_hhdet_fech!I153/RES_summary!I$19</f>
        <v>36.870289206809737</v>
      </c>
      <c r="J153" s="180">
        <f>RES_hhdet_fech!J153/RES_summary!J$19</f>
        <v>37.538634518970184</v>
      </c>
      <c r="K153" s="180">
        <f>RES_hhdet_fech!K153/RES_summary!K$19</f>
        <v>39.708703391919784</v>
      </c>
      <c r="L153" s="180">
        <f>RES_hhdet_fech!L153/RES_summary!L$19</f>
        <v>41.32412368068325</v>
      </c>
      <c r="M153" s="180">
        <f>RES_hhdet_fech!M153/RES_summary!M$19</f>
        <v>41.367078573369866</v>
      </c>
      <c r="N153" s="180">
        <f>RES_hhdet_fech!N153/RES_summary!N$19</f>
        <v>42.789768166581752</v>
      </c>
      <c r="O153" s="180">
        <f>RES_hhdet_fech!O153/RES_summary!O$19</f>
        <v>42.426731329378214</v>
      </c>
      <c r="P153" s="180">
        <f>RES_hhdet_fech!P153/RES_summary!P$19</f>
        <v>42.071852905375849</v>
      </c>
      <c r="Q153" s="180">
        <f>RES_hhdet_fech!Q153/RES_summary!Q$19</f>
        <v>41.007027841636877</v>
      </c>
    </row>
    <row r="154" spans="1:17" ht="12" customHeight="1" x14ac:dyDescent="0.25">
      <c r="A154" s="161" t="s">
        <v>141</v>
      </c>
      <c r="B154" s="179">
        <f>RES_hhdet_fech!B154/RES_summary!B$19</f>
        <v>38.625030224180456</v>
      </c>
      <c r="C154" s="179">
        <f>RES_hhdet_fech!C154/RES_summary!C$19</f>
        <v>37.924261034181121</v>
      </c>
      <c r="D154" s="179">
        <f>RES_hhdet_fech!D154/RES_summary!D$19</f>
        <v>37.703257825328812</v>
      </c>
      <c r="E154" s="179">
        <f>RES_hhdet_fech!E154/RES_summary!E$19</f>
        <v>36.483483024630736</v>
      </c>
      <c r="F154" s="179">
        <f>RES_hhdet_fech!F154/RES_summary!F$19</f>
        <v>36.309175507036819</v>
      </c>
      <c r="G154" s="179">
        <f>RES_hhdet_fech!G154/RES_summary!G$19</f>
        <v>36.725565339841133</v>
      </c>
      <c r="H154" s="179">
        <f>RES_hhdet_fech!H154/RES_summary!H$19</f>
        <v>36.971826227491384</v>
      </c>
      <c r="I154" s="179">
        <f>RES_hhdet_fech!I154/RES_summary!I$19</f>
        <v>35.921123340993958</v>
      </c>
      <c r="J154" s="179">
        <f>RES_hhdet_fech!J154/RES_summary!J$19</f>
        <v>36.502920043297536</v>
      </c>
      <c r="K154" s="179">
        <f>RES_hhdet_fech!K154/RES_summary!K$19</f>
        <v>38.435302888972167</v>
      </c>
      <c r="L154" s="179">
        <f>RES_hhdet_fech!L154/RES_summary!L$19</f>
        <v>39.861737933887248</v>
      </c>
      <c r="M154" s="179">
        <f>RES_hhdet_fech!M154/RES_summary!M$19</f>
        <v>39.879038147420744</v>
      </c>
      <c r="N154" s="179">
        <f>RES_hhdet_fech!N154/RES_summary!N$19</f>
        <v>41.137884453470406</v>
      </c>
      <c r="O154" s="179">
        <f>RES_hhdet_fech!O154/RES_summary!O$19</f>
        <v>40.796136979965674</v>
      </c>
      <c r="P154" s="179">
        <f>RES_hhdet_fech!P154/RES_summary!P$19</f>
        <v>40.453527949171551</v>
      </c>
      <c r="Q154" s="179">
        <f>RES_hhdet_fech!Q154/RES_summary!Q$19</f>
        <v>39.435699704204715</v>
      </c>
    </row>
    <row r="155" spans="1:17" ht="12" customHeight="1" x14ac:dyDescent="0.25">
      <c r="A155" s="148" t="s">
        <v>60</v>
      </c>
      <c r="B155" s="177">
        <f>RES_hhdet_fech!B155/RES_summary!B$19</f>
        <v>35.822919443501419</v>
      </c>
      <c r="C155" s="177">
        <f>RES_hhdet_fech!C155/RES_summary!C$19</f>
        <v>35.142554837219159</v>
      </c>
      <c r="D155" s="177">
        <f>RES_hhdet_fech!D155/RES_summary!D$19</f>
        <v>34.929589925589646</v>
      </c>
      <c r="E155" s="177">
        <f>RES_hhdet_fech!E155/RES_summary!E$19</f>
        <v>33.718772627407894</v>
      </c>
      <c r="F155" s="177">
        <f>RES_hhdet_fech!F155/RES_summary!F$19</f>
        <v>33.556146585006786</v>
      </c>
      <c r="G155" s="177">
        <f>RES_hhdet_fech!G155/RES_summary!G$19</f>
        <v>33.977830801833406</v>
      </c>
      <c r="H155" s="177">
        <f>RES_hhdet_fech!H155/RES_summary!H$19</f>
        <v>34.236602403832087</v>
      </c>
      <c r="I155" s="177">
        <f>RES_hhdet_fech!I155/RES_summary!I$19</f>
        <v>33.220130575335205</v>
      </c>
      <c r="J155" s="177">
        <f>RES_hhdet_fech!J155/RES_summary!J$19</f>
        <v>33.784771067073095</v>
      </c>
      <c r="K155" s="177">
        <f>RES_hhdet_fech!K155/RES_summary!K$19</f>
        <v>35.737833052728277</v>
      </c>
      <c r="L155" s="177">
        <f>RES_hhdet_fech!L155/RES_summary!L$19</f>
        <v>37.191711312614125</v>
      </c>
      <c r="M155" s="177">
        <f>RES_hhdet_fech!M155/RES_summary!M$19</f>
        <v>37.230370716032581</v>
      </c>
      <c r="N155" s="177">
        <f>RES_hhdet_fech!N155/RES_summary!N$19</f>
        <v>38.510791349923451</v>
      </c>
      <c r="O155" s="177">
        <f>RES_hhdet_fech!O155/RES_summary!O$19</f>
        <v>38.184058196439914</v>
      </c>
      <c r="P155" s="177">
        <f>RES_hhdet_fech!P155/RES_summary!P$19</f>
        <v>37.864667614837757</v>
      </c>
      <c r="Q155" s="177">
        <f>RES_hhdet_fech!Q155/RES_summary!Q$19</f>
        <v>36.906325057472586</v>
      </c>
    </row>
    <row r="156" spans="1:17" ht="12" customHeight="1" x14ac:dyDescent="0.25">
      <c r="A156" s="148" t="s">
        <v>59</v>
      </c>
      <c r="B156" s="177">
        <f>RES_hhdet_fech!B156/RES_summary!B$19</f>
        <v>2.8021107806790333</v>
      </c>
      <c r="C156" s="177">
        <f>RES_hhdet_fech!C156/RES_summary!C$19</f>
        <v>2.7817061969619594</v>
      </c>
      <c r="D156" s="177">
        <f>RES_hhdet_fech!D156/RES_summary!D$19</f>
        <v>2.773667899739173</v>
      </c>
      <c r="E156" s="177">
        <f>RES_hhdet_fech!E156/RES_summary!E$19</f>
        <v>2.7647103972228448</v>
      </c>
      <c r="F156" s="177">
        <f>RES_hhdet_fech!F156/RES_summary!F$19</f>
        <v>2.7530289220300315</v>
      </c>
      <c r="G156" s="177">
        <f>RES_hhdet_fech!G156/RES_summary!G$19</f>
        <v>2.7477345380077427</v>
      </c>
      <c r="H156" s="177">
        <f>RES_hhdet_fech!H156/RES_summary!H$19</f>
        <v>2.7352238236592918</v>
      </c>
      <c r="I156" s="177">
        <f>RES_hhdet_fech!I156/RES_summary!I$19</f>
        <v>2.7009927656587589</v>
      </c>
      <c r="J156" s="177">
        <f>RES_hhdet_fech!J156/RES_summary!J$19</f>
        <v>2.718148976224438</v>
      </c>
      <c r="K156" s="177">
        <f>RES_hhdet_fech!K156/RES_summary!K$19</f>
        <v>2.6974698362438834</v>
      </c>
      <c r="L156" s="177">
        <f>RES_hhdet_fech!L156/RES_summary!L$19</f>
        <v>2.6700266212731294</v>
      </c>
      <c r="M156" s="177">
        <f>RES_hhdet_fech!M156/RES_summary!M$19</f>
        <v>2.6486674313881706</v>
      </c>
      <c r="N156" s="177">
        <f>RES_hhdet_fech!N156/RES_summary!N$19</f>
        <v>2.6270931035469549</v>
      </c>
      <c r="O156" s="177">
        <f>RES_hhdet_fech!O156/RES_summary!O$19</f>
        <v>2.6120787835257624</v>
      </c>
      <c r="P156" s="177">
        <f>RES_hhdet_fech!P156/RES_summary!P$19</f>
        <v>2.5888603343338032</v>
      </c>
      <c r="Q156" s="177">
        <f>RES_hhdet_fech!Q156/RES_summary!Q$19</f>
        <v>2.5293746467321299</v>
      </c>
    </row>
    <row r="157" spans="1:17" ht="12" customHeight="1" x14ac:dyDescent="0.25">
      <c r="A157" s="158" t="s">
        <v>62</v>
      </c>
      <c r="B157" s="178">
        <f>RES_hhdet_fech!B157/RES_summary!B$19</f>
        <v>10.304126354405444</v>
      </c>
      <c r="C157" s="178">
        <f>RES_hhdet_fech!C157/RES_summary!C$19</f>
        <v>10.183176063698946</v>
      </c>
      <c r="D157" s="178">
        <f>RES_hhdet_fech!D157/RES_summary!D$19</f>
        <v>10.154990277087828</v>
      </c>
      <c r="E157" s="178">
        <f>RES_hhdet_fech!E157/RES_summary!E$19</f>
        <v>10.154850600405458</v>
      </c>
      <c r="F157" s="178">
        <f>RES_hhdet_fech!F157/RES_summary!F$19</f>
        <v>10.113892325434445</v>
      </c>
      <c r="G157" s="178">
        <f>RES_hhdet_fech!G157/RES_summary!G$19</f>
        <v>10.317012310124134</v>
      </c>
      <c r="H157" s="178">
        <f>RES_hhdet_fech!H157/RES_summary!H$19</f>
        <v>10.461529322423496</v>
      </c>
      <c r="I157" s="178">
        <f>RES_hhdet_fech!I157/RES_summary!I$19</f>
        <v>10.432935973716054</v>
      </c>
      <c r="J157" s="178">
        <f>RES_hhdet_fech!J157/RES_summary!J$19</f>
        <v>10.647631917190113</v>
      </c>
      <c r="K157" s="178">
        <f>RES_hhdet_fech!K157/RES_summary!K$19</f>
        <v>11.344129944250181</v>
      </c>
      <c r="L157" s="178">
        <f>RES_hhdet_fech!L157/RES_summary!L$19</f>
        <v>11.940185677481564</v>
      </c>
      <c r="M157" s="178">
        <f>RES_hhdet_fech!M157/RES_summary!M$19</f>
        <v>11.994655828846616</v>
      </c>
      <c r="N157" s="178">
        <f>RES_hhdet_fech!N157/RES_summary!N$19</f>
        <v>12.538774768865716</v>
      </c>
      <c r="O157" s="178">
        <f>RES_hhdet_fech!O157/RES_summary!O$19</f>
        <v>12.426071036134491</v>
      </c>
      <c r="P157" s="178">
        <f>RES_hhdet_fech!P157/RES_summary!P$19</f>
        <v>12.325392913217208</v>
      </c>
      <c r="Q157" s="178">
        <f>RES_hhdet_fech!Q157/RES_summary!Q$19</f>
        <v>12.1398326554606</v>
      </c>
    </row>
    <row r="158" spans="1:17" ht="12" customHeight="1" x14ac:dyDescent="0.25">
      <c r="A158" s="23" t="s">
        <v>57</v>
      </c>
      <c r="B158" s="177">
        <f>RES_hhdet_fech!B158/RES_summary!B$19</f>
        <v>18.509703704632653</v>
      </c>
      <c r="C158" s="177">
        <f>RES_hhdet_fech!C158/RES_summary!C$19</f>
        <v>18.420466970322895</v>
      </c>
      <c r="D158" s="177">
        <f>RES_hhdet_fech!D158/RES_summary!D$19</f>
        <v>18.119706567644982</v>
      </c>
      <c r="E158" s="177">
        <f>RES_hhdet_fech!E158/RES_summary!E$19</f>
        <v>20.553915705711681</v>
      </c>
      <c r="F158" s="177">
        <f>RES_hhdet_fech!F158/RES_summary!F$19</f>
        <v>15.629865932796706</v>
      </c>
      <c r="G158" s="177">
        <f>RES_hhdet_fech!G158/RES_summary!G$19</f>
        <v>17.93330949982419</v>
      </c>
      <c r="H158" s="177">
        <f>RES_hhdet_fech!H158/RES_summary!H$19</f>
        <v>18.009475410045912</v>
      </c>
      <c r="I158" s="177">
        <f>RES_hhdet_fech!I158/RES_summary!I$19</f>
        <v>17.900744726188968</v>
      </c>
      <c r="J158" s="177">
        <f>RES_hhdet_fech!J158/RES_summary!J$19</f>
        <v>17.774267598729828</v>
      </c>
      <c r="K158" s="177">
        <f>RES_hhdet_fech!K158/RES_summary!K$19</f>
        <v>17.594944307473224</v>
      </c>
      <c r="L158" s="177">
        <f>RES_hhdet_fech!L158/RES_summary!L$19</f>
        <v>17.493228418091697</v>
      </c>
      <c r="M158" s="177">
        <f>RES_hhdet_fech!M158/RES_summary!M$19</f>
        <v>17.190618093829798</v>
      </c>
      <c r="N158" s="177">
        <f>RES_hhdet_fech!N158/RES_summary!N$19</f>
        <v>17.004593578660927</v>
      </c>
      <c r="O158" s="177">
        <f>RES_hhdet_fech!O158/RES_summary!O$19</f>
        <v>16.822023182516975</v>
      </c>
      <c r="P158" s="177">
        <f>RES_hhdet_fech!P158/RES_summary!P$19</f>
        <v>16.722302905101955</v>
      </c>
      <c r="Q158" s="177">
        <f>RES_hhdet_fech!Q158/RES_summary!Q$19</f>
        <v>16.300965821712197</v>
      </c>
    </row>
    <row r="159" spans="1:17" ht="12" customHeight="1" x14ac:dyDescent="0.25">
      <c r="A159" s="29" t="s">
        <v>140</v>
      </c>
      <c r="B159" s="176">
        <f>RES_hhdet_fech!B159/RES_summary!B$19</f>
        <v>10.251663114438472</v>
      </c>
      <c r="C159" s="176">
        <f>RES_hhdet_fech!C159/RES_summary!C$19</f>
        <v>10.075430876599667</v>
      </c>
      <c r="D159" s="176">
        <f>RES_hhdet_fech!D159/RES_summary!D$19</f>
        <v>10.052342720292245</v>
      </c>
      <c r="E159" s="176">
        <f>RES_hhdet_fech!E159/RES_summary!E$19</f>
        <v>10.007994723070505</v>
      </c>
      <c r="F159" s="176">
        <f>RES_hhdet_fech!F159/RES_summary!F$19</f>
        <v>10.036373297410547</v>
      </c>
      <c r="G159" s="176">
        <f>RES_hhdet_fech!G159/RES_summary!G$19</f>
        <v>10.1988091553127</v>
      </c>
      <c r="H159" s="176">
        <f>RES_hhdet_fech!H159/RES_summary!H$19</f>
        <v>10.422600553847667</v>
      </c>
      <c r="I159" s="176">
        <f>RES_hhdet_fech!I159/RES_summary!I$19</f>
        <v>10.369811212895813</v>
      </c>
      <c r="J159" s="176">
        <f>RES_hhdet_fech!J159/RES_summary!J$19</f>
        <v>10.544427155353356</v>
      </c>
      <c r="K159" s="176">
        <f>RES_hhdet_fech!K159/RES_summary!K$19</f>
        <v>11.233943127512141</v>
      </c>
      <c r="L159" s="176">
        <f>RES_hhdet_fech!L159/RES_summary!L$19</f>
        <v>11.878662604756382</v>
      </c>
      <c r="M159" s="176">
        <f>RES_hhdet_fech!M159/RES_summary!M$19</f>
        <v>11.948051246732657</v>
      </c>
      <c r="N159" s="176">
        <f>RES_hhdet_fech!N159/RES_summary!N$19</f>
        <v>12.507865495918498</v>
      </c>
      <c r="O159" s="176">
        <f>RES_hhdet_fech!O159/RES_summary!O$19</f>
        <v>12.378626717406549</v>
      </c>
      <c r="P159" s="176">
        <f>RES_hhdet_fech!P159/RES_summary!P$19</f>
        <v>12.277602559179035</v>
      </c>
      <c r="Q159" s="176">
        <f>RES_hhdet_fech!Q159/RES_summary!Q$19</f>
        <v>12.078169773558367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241.59195465954571</v>
      </c>
      <c r="C161" s="184">
        <f>RES_hhdet_fech!C161/RES_summary!C$19</f>
        <v>261.13270761456198</v>
      </c>
      <c r="D161" s="184">
        <f>RES_hhdet_fech!D161/RES_summary!D$19</f>
        <v>256.57887872402966</v>
      </c>
      <c r="E161" s="184">
        <f>RES_hhdet_fech!E161/RES_summary!E$19</f>
        <v>263.14533354267337</v>
      </c>
      <c r="F161" s="184">
        <f>RES_hhdet_fech!F161/RES_summary!F$19</f>
        <v>244.65001921587094</v>
      </c>
      <c r="G161" s="184">
        <f>RES_hhdet_fech!G161/RES_summary!G$19</f>
        <v>241.33555584868799</v>
      </c>
      <c r="H161" s="184">
        <f>RES_hhdet_fech!H161/RES_summary!H$19</f>
        <v>241.76914730953439</v>
      </c>
      <c r="I161" s="184">
        <f>RES_hhdet_fech!I161/RES_summary!I$19</f>
        <v>236.85448681129975</v>
      </c>
      <c r="J161" s="184">
        <f>RES_hhdet_fech!J161/RES_summary!J$19</f>
        <v>227.78044406037466</v>
      </c>
      <c r="K161" s="184">
        <f>RES_hhdet_fech!K161/RES_summary!K$19</f>
        <v>243.55446277491856</v>
      </c>
      <c r="L161" s="184">
        <f>RES_hhdet_fech!L161/RES_summary!L$19</f>
        <v>269.14161951192278</v>
      </c>
      <c r="M161" s="184">
        <f>RES_hhdet_fech!M161/RES_summary!M$19</f>
        <v>232.61556131786776</v>
      </c>
      <c r="N161" s="184">
        <f>RES_hhdet_fech!N161/RES_summary!N$19</f>
        <v>252.58967769338886</v>
      </c>
      <c r="O161" s="184">
        <f>RES_hhdet_fech!O161/RES_summary!O$19</f>
        <v>237.54497220571318</v>
      </c>
      <c r="P161" s="184">
        <f>RES_hhdet_fech!P161/RES_summary!P$19</f>
        <v>235.41057601136049</v>
      </c>
      <c r="Q161" s="184">
        <f>RES_hhdet_fech!Q161/RES_summary!Q$19</f>
        <v>227.42001434055791</v>
      </c>
    </row>
    <row r="162" spans="1:17" ht="12.95" customHeight="1" x14ac:dyDescent="0.25">
      <c r="A162" s="158" t="s">
        <v>65</v>
      </c>
      <c r="B162" s="178">
        <f>RES_hhdet_fech!B162/RES_summary!B$19</f>
        <v>191.24827952155871</v>
      </c>
      <c r="C162" s="178">
        <f>RES_hhdet_fech!C162/RES_summary!C$19</f>
        <v>211.62615054352716</v>
      </c>
      <c r="D162" s="178">
        <f>RES_hhdet_fech!D162/RES_summary!D$19</f>
        <v>207.30570039094619</v>
      </c>
      <c r="E162" s="178">
        <f>RES_hhdet_fech!E162/RES_summary!E$19</f>
        <v>215.19399163162709</v>
      </c>
      <c r="F162" s="178">
        <f>RES_hhdet_fech!F162/RES_summary!F$19</f>
        <v>196.92154370171002</v>
      </c>
      <c r="G162" s="178">
        <f>RES_hhdet_fech!G162/RES_summary!G$19</f>
        <v>192.94685198125336</v>
      </c>
      <c r="H162" s="178">
        <f>RES_hhdet_fech!H162/RES_summary!H$19</f>
        <v>192.9668065306916</v>
      </c>
      <c r="I162" s="178">
        <f>RES_hhdet_fech!I162/RES_summary!I$19</f>
        <v>189.2569784127173</v>
      </c>
      <c r="J162" s="178">
        <f>RES_hhdet_fech!J162/RES_summary!J$19</f>
        <v>179.33564687825933</v>
      </c>
      <c r="K162" s="178">
        <f>RES_hhdet_fech!K162/RES_summary!K$19</f>
        <v>192.26897657026902</v>
      </c>
      <c r="L162" s="178">
        <f>RES_hhdet_fech!L162/RES_summary!L$19</f>
        <v>215.66845802891518</v>
      </c>
      <c r="M162" s="178">
        <f>RES_hhdet_fech!M162/RES_summary!M$19</f>
        <v>179.02960509308227</v>
      </c>
      <c r="N162" s="178">
        <f>RES_hhdet_fech!N162/RES_summary!N$19</f>
        <v>197.04906407775795</v>
      </c>
      <c r="O162" s="178">
        <f>RES_hhdet_fech!O162/RES_summary!O$19</f>
        <v>182.47556297558222</v>
      </c>
      <c r="P162" s="178">
        <f>RES_hhdet_fech!P162/RES_summary!P$19</f>
        <v>180.82726356665233</v>
      </c>
      <c r="Q162" s="178">
        <f>RES_hhdet_fech!Q162/RES_summary!Q$19</f>
        <v>174.10807989936998</v>
      </c>
    </row>
    <row r="163" spans="1:17" ht="12" customHeight="1" x14ac:dyDescent="0.25">
      <c r="A163" s="23" t="s">
        <v>60</v>
      </c>
      <c r="B163" s="176">
        <f>RES_hhdet_fech!B163/RES_summary!B$19</f>
        <v>191.24827952155871</v>
      </c>
      <c r="C163" s="176">
        <f>RES_hhdet_fech!C163/RES_summary!C$19</f>
        <v>211.62615054352716</v>
      </c>
      <c r="D163" s="176">
        <f>RES_hhdet_fech!D163/RES_summary!D$19</f>
        <v>207.30570039094619</v>
      </c>
      <c r="E163" s="176">
        <f>RES_hhdet_fech!E163/RES_summary!E$19</f>
        <v>215.19399163162709</v>
      </c>
      <c r="F163" s="176">
        <f>RES_hhdet_fech!F163/RES_summary!F$19</f>
        <v>196.92154370171002</v>
      </c>
      <c r="G163" s="176">
        <f>RES_hhdet_fech!G163/RES_summary!G$19</f>
        <v>192.94685198125336</v>
      </c>
      <c r="H163" s="176">
        <f>RES_hhdet_fech!H163/RES_summary!H$19</f>
        <v>192.9668065306916</v>
      </c>
      <c r="I163" s="176">
        <f>RES_hhdet_fech!I163/RES_summary!I$19</f>
        <v>189.2569784127173</v>
      </c>
      <c r="J163" s="176">
        <f>RES_hhdet_fech!J163/RES_summary!J$19</f>
        <v>179.33564687825933</v>
      </c>
      <c r="K163" s="176">
        <f>RES_hhdet_fech!K163/RES_summary!K$19</f>
        <v>192.26897657026902</v>
      </c>
      <c r="L163" s="176">
        <f>RES_hhdet_fech!L163/RES_summary!L$19</f>
        <v>215.66845802891518</v>
      </c>
      <c r="M163" s="176">
        <f>RES_hhdet_fech!M163/RES_summary!M$19</f>
        <v>179.02960509308227</v>
      </c>
      <c r="N163" s="176">
        <f>RES_hhdet_fech!N163/RES_summary!N$19</f>
        <v>197.04906407775795</v>
      </c>
      <c r="O163" s="176">
        <f>RES_hhdet_fech!O163/RES_summary!O$19</f>
        <v>182.47556297558222</v>
      </c>
      <c r="P163" s="176">
        <f>RES_hhdet_fech!P163/RES_summary!P$19</f>
        <v>180.82726356665233</v>
      </c>
      <c r="Q163" s="176">
        <f>RES_hhdet_fech!Q163/RES_summary!Q$19</f>
        <v>174.10807989936998</v>
      </c>
    </row>
    <row r="164" spans="1:17" ht="12.95" customHeight="1" x14ac:dyDescent="0.25">
      <c r="A164" s="158" t="s">
        <v>112</v>
      </c>
      <c r="B164" s="178">
        <f>RES_hhdet_fech!B164/RES_summary!B$19</f>
        <v>0.19432624963935155</v>
      </c>
      <c r="C164" s="178">
        <f>RES_hhdet_fech!C164/RES_summary!C$19</f>
        <v>0.19902510809945298</v>
      </c>
      <c r="D164" s="178">
        <f>RES_hhdet_fech!D164/RES_summary!D$19</f>
        <v>0.19980799388759471</v>
      </c>
      <c r="E164" s="178">
        <f>RES_hhdet_fech!E164/RES_summary!E$19</f>
        <v>0.19601918155268899</v>
      </c>
      <c r="F164" s="178">
        <f>RES_hhdet_fech!F164/RES_summary!F$19</f>
        <v>0.19122863225115685</v>
      </c>
      <c r="G164" s="178">
        <f>RES_hhdet_fech!G164/RES_summary!G$19</f>
        <v>0.18989570851072266</v>
      </c>
      <c r="H164" s="178">
        <f>RES_hhdet_fech!H164/RES_summary!H$19</f>
        <v>0.19734316814080541</v>
      </c>
      <c r="I164" s="178">
        <f>RES_hhdet_fech!I164/RES_summary!I$19</f>
        <v>0.2067883006805056</v>
      </c>
      <c r="J164" s="178">
        <f>RES_hhdet_fech!J164/RES_summary!J$19</f>
        <v>0.20344117787661445</v>
      </c>
      <c r="K164" s="178">
        <f>RES_hhdet_fech!K164/RES_summary!K$19</f>
        <v>0.19823916343980461</v>
      </c>
      <c r="L164" s="178">
        <f>RES_hhdet_fech!L164/RES_summary!L$19</f>
        <v>0.20479763774739806</v>
      </c>
      <c r="M164" s="178">
        <f>RES_hhdet_fech!M164/RES_summary!M$19</f>
        <v>0.21690744437826101</v>
      </c>
      <c r="N164" s="178">
        <f>RES_hhdet_fech!N164/RES_summary!N$19</f>
        <v>0.21698826361241663</v>
      </c>
      <c r="O164" s="178">
        <f>RES_hhdet_fech!O164/RES_summary!O$19</f>
        <v>0.22385844082699055</v>
      </c>
      <c r="P164" s="178">
        <f>RES_hhdet_fech!P164/RES_summary!P$19</f>
        <v>0.20854685557295616</v>
      </c>
      <c r="Q164" s="178">
        <f>RES_hhdet_fech!Q164/RES_summary!Q$19</f>
        <v>0.19850894686725021</v>
      </c>
    </row>
    <row r="165" spans="1:17" ht="12" customHeight="1" x14ac:dyDescent="0.25">
      <c r="A165" s="23" t="s">
        <v>60</v>
      </c>
      <c r="B165" s="177">
        <f>RES_hhdet_fech!B165/RES_summary!B$19</f>
        <v>0.19432624963935155</v>
      </c>
      <c r="C165" s="177">
        <f>RES_hhdet_fech!C165/RES_summary!C$19</f>
        <v>0.19902510809945298</v>
      </c>
      <c r="D165" s="177">
        <f>RES_hhdet_fech!D165/RES_summary!D$19</f>
        <v>0.19980799388759471</v>
      </c>
      <c r="E165" s="177">
        <f>RES_hhdet_fech!E165/RES_summary!E$19</f>
        <v>0.19601918155268899</v>
      </c>
      <c r="F165" s="177">
        <f>RES_hhdet_fech!F165/RES_summary!F$19</f>
        <v>0.19122863225115685</v>
      </c>
      <c r="G165" s="177">
        <f>RES_hhdet_fech!G165/RES_summary!G$19</f>
        <v>0.18989570851072266</v>
      </c>
      <c r="H165" s="177">
        <f>RES_hhdet_fech!H165/RES_summary!H$19</f>
        <v>0.19734316814080541</v>
      </c>
      <c r="I165" s="177">
        <f>RES_hhdet_fech!I165/RES_summary!I$19</f>
        <v>0.2067883006805056</v>
      </c>
      <c r="J165" s="177">
        <f>RES_hhdet_fech!J165/RES_summary!J$19</f>
        <v>0.20344117787661445</v>
      </c>
      <c r="K165" s="177">
        <f>RES_hhdet_fech!K165/RES_summary!K$19</f>
        <v>0.19823916343980461</v>
      </c>
      <c r="L165" s="177">
        <f>RES_hhdet_fech!L165/RES_summary!L$19</f>
        <v>0.20479763774739806</v>
      </c>
      <c r="M165" s="177">
        <f>RES_hhdet_fech!M165/RES_summary!M$19</f>
        <v>0.21690744437826101</v>
      </c>
      <c r="N165" s="177">
        <f>RES_hhdet_fech!N165/RES_summary!N$19</f>
        <v>0.21698826361241663</v>
      </c>
      <c r="O165" s="177">
        <f>RES_hhdet_fech!O165/RES_summary!O$19</f>
        <v>0.22385844082699055</v>
      </c>
      <c r="P165" s="177">
        <f>RES_hhdet_fech!P165/RES_summary!P$19</f>
        <v>0.20854685557295616</v>
      </c>
      <c r="Q165" s="177">
        <f>RES_hhdet_fech!Q165/RES_summary!Q$19</f>
        <v>0.19850894686725021</v>
      </c>
    </row>
    <row r="166" spans="1:17" ht="12" customHeight="1" x14ac:dyDescent="0.25">
      <c r="A166" s="158" t="s">
        <v>63</v>
      </c>
      <c r="B166" s="178">
        <f>RES_hhdet_fech!B166/RES_summary!B$19</f>
        <v>39.845202246229356</v>
      </c>
      <c r="C166" s="178">
        <f>RES_hhdet_fech!C166/RES_summary!C$19</f>
        <v>39.094475501471983</v>
      </c>
      <c r="D166" s="178">
        <f>RES_hhdet_fech!D166/RES_summary!D$19</f>
        <v>38.858362418815702</v>
      </c>
      <c r="E166" s="178">
        <f>RES_hhdet_fech!E166/RES_summary!E$19</f>
        <v>37.522576214836725</v>
      </c>
      <c r="F166" s="178">
        <f>RES_hhdet_fech!F166/RES_summary!F$19</f>
        <v>37.341932786621605</v>
      </c>
      <c r="G166" s="178">
        <f>RES_hhdet_fech!G166/RES_summary!G$19</f>
        <v>37.803978660480645</v>
      </c>
      <c r="H166" s="178">
        <f>RES_hhdet_fech!H166/RES_summary!H$19</f>
        <v>38.083532432872346</v>
      </c>
      <c r="I166" s="178">
        <f>RES_hhdet_fech!I166/RES_summary!I$19</f>
        <v>36.922919915638246</v>
      </c>
      <c r="J166" s="178">
        <f>RES_hhdet_fech!J166/RES_summary!J$19</f>
        <v>37.587873582991755</v>
      </c>
      <c r="K166" s="178">
        <f>RES_hhdet_fech!K166/RES_summary!K$19</f>
        <v>39.73017097359984</v>
      </c>
      <c r="L166" s="178">
        <f>RES_hhdet_fech!L166/RES_summary!L$19</f>
        <v>41.312371122574405</v>
      </c>
      <c r="M166" s="178">
        <f>RES_hhdet_fech!M166/RES_summary!M$19</f>
        <v>41.351306666602966</v>
      </c>
      <c r="N166" s="178">
        <f>RES_hhdet_fech!N166/RES_summary!N$19</f>
        <v>42.754729763427903</v>
      </c>
      <c r="O166" s="178">
        <f>RES_hhdet_fech!O166/RES_summary!O$19</f>
        <v>42.390137324753766</v>
      </c>
      <c r="P166" s="178">
        <f>RES_hhdet_fech!P166/RES_summary!P$19</f>
        <v>42.032123076715877</v>
      </c>
      <c r="Q166" s="178">
        <f>RES_hhdet_fech!Q166/RES_summary!Q$19</f>
        <v>40.964730375137641</v>
      </c>
    </row>
    <row r="167" spans="1:17" ht="12" customHeight="1" x14ac:dyDescent="0.25">
      <c r="A167" s="167" t="s">
        <v>144</v>
      </c>
      <c r="B167" s="183">
        <f>RES_hhdet_fech!B167/RES_summary!B$19</f>
        <v>48.585759156903379</v>
      </c>
      <c r="C167" s="183">
        <f>RES_hhdet_fech!C167/RES_summary!C$19</f>
        <v>47.80751754638375</v>
      </c>
      <c r="D167" s="183">
        <f>RES_hhdet_fech!D167/RES_summary!D$19</f>
        <v>47.230710333664547</v>
      </c>
      <c r="E167" s="183">
        <f>RES_hhdet_fech!E167/RES_summary!E$19</f>
        <v>46.637997333688133</v>
      </c>
      <c r="F167" s="183">
        <f>RES_hhdet_fech!F167/RES_summary!F$19</f>
        <v>46.013734806869934</v>
      </c>
      <c r="G167" s="183">
        <f>RES_hhdet_fech!G167/RES_summary!G$19</f>
        <v>45.599782558885337</v>
      </c>
      <c r="H167" s="183">
        <f>RES_hhdet_fech!H167/RES_summary!H$19</f>
        <v>45.048686508512361</v>
      </c>
      <c r="I167" s="183">
        <f>RES_hhdet_fech!I167/RES_summary!I$19</f>
        <v>44.584777661686324</v>
      </c>
      <c r="J167" s="183">
        <f>RES_hhdet_fech!J167/RES_summary!J$19</f>
        <v>44.068100013292629</v>
      </c>
      <c r="K167" s="183">
        <f>RES_hhdet_fech!K167/RES_summary!K$19</f>
        <v>43.405092813459213</v>
      </c>
      <c r="L167" s="183">
        <f>RES_hhdet_fech!L167/RES_summary!L$19</f>
        <v>42.623445359601433</v>
      </c>
      <c r="M167" s="183">
        <f>RES_hhdet_fech!M167/RES_summary!M$19</f>
        <v>42.885743394369904</v>
      </c>
      <c r="N167" s="183">
        <f>RES_hhdet_fech!N167/RES_summary!N$19</f>
        <v>42.826289631731598</v>
      </c>
      <c r="O167" s="183">
        <f>RES_hhdet_fech!O167/RES_summary!O$19</f>
        <v>42.718628972068174</v>
      </c>
      <c r="P167" s="183">
        <f>RES_hhdet_fech!P167/RES_summary!P$19</f>
        <v>42.39328374586453</v>
      </c>
      <c r="Q167" s="183">
        <f>RES_hhdet_fech!Q167/RES_summary!Q$19</f>
        <v>41.407266633826922</v>
      </c>
    </row>
    <row r="168" spans="1:17" ht="12" customHeight="1" x14ac:dyDescent="0.25">
      <c r="A168" s="167" t="s">
        <v>143</v>
      </c>
      <c r="B168" s="183">
        <f>RES_hhdet_fech!B168/RES_summary!B$19</f>
        <v>46.529294021892504</v>
      </c>
      <c r="C168" s="183">
        <f>RES_hhdet_fech!C168/RES_summary!C$19</f>
        <v>45.808471988707709</v>
      </c>
      <c r="D168" s="183">
        <f>RES_hhdet_fech!D168/RES_summary!D$19</f>
        <v>45.281307200038135</v>
      </c>
      <c r="E168" s="183">
        <f>RES_hhdet_fech!E168/RES_summary!E$19</f>
        <v>44.738907997542142</v>
      </c>
      <c r="F168" s="183">
        <f>RES_hhdet_fech!F168/RES_summary!F$19</f>
        <v>44.165390248211217</v>
      </c>
      <c r="G168" s="183">
        <f>RES_hhdet_fech!G168/RES_summary!G$19</f>
        <v>43.787538841002522</v>
      </c>
      <c r="H168" s="183">
        <f>RES_hhdet_fech!H168/RES_summary!H$19</f>
        <v>43.279041681320088</v>
      </c>
      <c r="I168" s="183">
        <f>RES_hhdet_fech!I168/RES_summary!I$19</f>
        <v>42.871877438837316</v>
      </c>
      <c r="J168" s="183">
        <f>RES_hhdet_fech!J168/RES_summary!J$19</f>
        <v>42.379438988187971</v>
      </c>
      <c r="K168" s="183">
        <f>RES_hhdet_fech!K168/RES_summary!K$19</f>
        <v>41.76205336835762</v>
      </c>
      <c r="L168" s="183">
        <f>RES_hhdet_fech!L168/RES_summary!L$19</f>
        <v>41.031127444913913</v>
      </c>
      <c r="M168" s="183">
        <f>RES_hhdet_fech!M168/RES_summary!M$19</f>
        <v>41.245836486320428</v>
      </c>
      <c r="N168" s="183">
        <f>RES_hhdet_fech!N168/RES_summary!N$19</f>
        <v>41.170753772104995</v>
      </c>
      <c r="O168" s="183">
        <f>RES_hhdet_fech!O168/RES_summary!O$19</f>
        <v>41.058844858386543</v>
      </c>
      <c r="P168" s="183">
        <f>RES_hhdet_fech!P168/RES_summary!P$19</f>
        <v>40.742815705611378</v>
      </c>
      <c r="Q168" s="183">
        <f>RES_hhdet_fech!Q168/RES_summary!Q$19</f>
        <v>39.795914617175889</v>
      </c>
    </row>
    <row r="169" spans="1:17" ht="12" customHeight="1" x14ac:dyDescent="0.25">
      <c r="A169" s="166" t="s">
        <v>57</v>
      </c>
      <c r="B169" s="182">
        <f>RES_hhdet_fech!B169/RES_summary!B$19</f>
        <v>43.727183241213474</v>
      </c>
      <c r="C169" s="182">
        <f>RES_hhdet_fech!C169/RES_summary!C$19</f>
        <v>43.026765791745753</v>
      </c>
      <c r="D169" s="182">
        <f>RES_hhdet_fech!D169/RES_summary!D$19</f>
        <v>42.507639300298969</v>
      </c>
      <c r="E169" s="182">
        <f>RES_hhdet_fech!E169/RES_summary!E$19</f>
        <v>41.9741976003193</v>
      </c>
      <c r="F169" s="182">
        <f>RES_hhdet_fech!F169/RES_summary!F$19</f>
        <v>41.412361326181184</v>
      </c>
      <c r="G169" s="182">
        <f>RES_hhdet_fech!G169/RES_summary!G$19</f>
        <v>41.039804302994781</v>
      </c>
      <c r="H169" s="182">
        <f>RES_hhdet_fech!H169/RES_summary!H$19</f>
        <v>40.543817857660798</v>
      </c>
      <c r="I169" s="182">
        <f>RES_hhdet_fech!I169/RES_summary!I$19</f>
        <v>40.170884673178541</v>
      </c>
      <c r="J169" s="182">
        <f>RES_hhdet_fech!J169/RES_summary!J$19</f>
        <v>39.661290011963523</v>
      </c>
      <c r="K169" s="182">
        <f>RES_hhdet_fech!K169/RES_summary!K$19</f>
        <v>39.064583532113744</v>
      </c>
      <c r="L169" s="182">
        <f>RES_hhdet_fech!L169/RES_summary!L$19</f>
        <v>38.36110082364079</v>
      </c>
      <c r="M169" s="182">
        <f>RES_hhdet_fech!M169/RES_summary!M$19</f>
        <v>38.597169054932259</v>
      </c>
      <c r="N169" s="182">
        <f>RES_hhdet_fech!N169/RES_summary!N$19</f>
        <v>38.54366066855804</v>
      </c>
      <c r="O169" s="182">
        <f>RES_hhdet_fech!O169/RES_summary!O$19</f>
        <v>38.446766074860783</v>
      </c>
      <c r="P169" s="182">
        <f>RES_hhdet_fech!P169/RES_summary!P$19</f>
        <v>38.153955371277576</v>
      </c>
      <c r="Q169" s="182">
        <f>RES_hhdet_fech!Q169/RES_summary!Q$19</f>
        <v>37.266539970443752</v>
      </c>
    </row>
    <row r="170" spans="1:17" ht="12" customHeight="1" x14ac:dyDescent="0.25">
      <c r="A170" s="147" t="s">
        <v>59</v>
      </c>
      <c r="B170" s="181">
        <f>RES_hhdet_fech!B170/RES_summary!B$19</f>
        <v>2.8021107806790333</v>
      </c>
      <c r="C170" s="181">
        <f>RES_hhdet_fech!C170/RES_summary!C$19</f>
        <v>2.781706196961959</v>
      </c>
      <c r="D170" s="181">
        <f>RES_hhdet_fech!D170/RES_summary!D$19</f>
        <v>2.773667899739173</v>
      </c>
      <c r="E170" s="181">
        <f>RES_hhdet_fech!E170/RES_summary!E$19</f>
        <v>2.7647103972228448</v>
      </c>
      <c r="F170" s="181">
        <f>RES_hhdet_fech!F170/RES_summary!F$19</f>
        <v>2.7530289220300324</v>
      </c>
      <c r="G170" s="181">
        <f>RES_hhdet_fech!G170/RES_summary!G$19</f>
        <v>2.7477345380077409</v>
      </c>
      <c r="H170" s="181">
        <f>RES_hhdet_fech!H170/RES_summary!H$19</f>
        <v>2.7352238236592901</v>
      </c>
      <c r="I170" s="181">
        <f>RES_hhdet_fech!I170/RES_summary!I$19</f>
        <v>2.7009927656587585</v>
      </c>
      <c r="J170" s="181">
        <f>RES_hhdet_fech!J170/RES_summary!J$19</f>
        <v>2.7181489762244411</v>
      </c>
      <c r="K170" s="181">
        <f>RES_hhdet_fech!K170/RES_summary!K$19</f>
        <v>2.6974698362438807</v>
      </c>
      <c r="L170" s="181">
        <f>RES_hhdet_fech!L170/RES_summary!L$19</f>
        <v>2.6700266212731312</v>
      </c>
      <c r="M170" s="181">
        <f>RES_hhdet_fech!M170/RES_summary!M$19</f>
        <v>2.6486674313881724</v>
      </c>
      <c r="N170" s="181">
        <f>RES_hhdet_fech!N170/RES_summary!N$19</f>
        <v>2.627093103546954</v>
      </c>
      <c r="O170" s="181">
        <f>RES_hhdet_fech!O170/RES_summary!O$19</f>
        <v>2.6120787835257606</v>
      </c>
      <c r="P170" s="181">
        <f>RES_hhdet_fech!P170/RES_summary!P$19</f>
        <v>2.5888603343338041</v>
      </c>
      <c r="Q170" s="181">
        <f>RES_hhdet_fech!Q170/RES_summary!Q$19</f>
        <v>2.529374646732129</v>
      </c>
    </row>
    <row r="171" spans="1:17" ht="12" customHeight="1" x14ac:dyDescent="0.25">
      <c r="A171" s="163" t="s">
        <v>142</v>
      </c>
      <c r="B171" s="180">
        <f>RES_hhdet_fech!B171/RES_summary!B$19</f>
        <v>39.803243826113238</v>
      </c>
      <c r="C171" s="180">
        <f>RES_hhdet_fech!C171/RES_summary!C$19</f>
        <v>39.047283152464928</v>
      </c>
      <c r="D171" s="180">
        <f>RES_hhdet_fech!D171/RES_summary!D$19</f>
        <v>38.810655472876562</v>
      </c>
      <c r="E171" s="180">
        <f>RES_hhdet_fech!E171/RES_summary!E$19</f>
        <v>37.46530291934279</v>
      </c>
      <c r="F171" s="180">
        <f>RES_hhdet_fech!F171/RES_summary!F$19</f>
        <v>37.284607316674887</v>
      </c>
      <c r="G171" s="180">
        <f>RES_hhdet_fech!G171/RES_summary!G$19</f>
        <v>37.753145335372068</v>
      </c>
      <c r="H171" s="180">
        <f>RES_hhdet_fech!H171/RES_summary!H$19</f>
        <v>38.04066933759141</v>
      </c>
      <c r="I171" s="180">
        <f>RES_hhdet_fech!I171/RES_summary!I$19</f>
        <v>36.870289206809751</v>
      </c>
      <c r="J171" s="180">
        <f>RES_hhdet_fech!J171/RES_summary!J$19</f>
        <v>37.538634518970213</v>
      </c>
      <c r="K171" s="180">
        <f>RES_hhdet_fech!K171/RES_summary!K$19</f>
        <v>39.708703391919791</v>
      </c>
      <c r="L171" s="180">
        <f>RES_hhdet_fech!L171/RES_summary!L$19</f>
        <v>41.32412368068325</v>
      </c>
      <c r="M171" s="180">
        <f>RES_hhdet_fech!M171/RES_summary!M$19</f>
        <v>41.367078573369902</v>
      </c>
      <c r="N171" s="180">
        <f>RES_hhdet_fech!N171/RES_summary!N$19</f>
        <v>42.789768166581773</v>
      </c>
      <c r="O171" s="180">
        <f>RES_hhdet_fech!O171/RES_summary!O$19</f>
        <v>42.426731329378207</v>
      </c>
      <c r="P171" s="180">
        <f>RES_hhdet_fech!P171/RES_summary!P$19</f>
        <v>42.071852905375835</v>
      </c>
      <c r="Q171" s="180">
        <f>RES_hhdet_fech!Q171/RES_summary!Q$19</f>
        <v>41.007027841636855</v>
      </c>
    </row>
    <row r="172" spans="1:17" ht="12" customHeight="1" x14ac:dyDescent="0.25">
      <c r="A172" s="161" t="s">
        <v>141</v>
      </c>
      <c r="B172" s="179">
        <f>RES_hhdet_fech!B172/RES_summary!B$19</f>
        <v>38.625030224180456</v>
      </c>
      <c r="C172" s="179">
        <f>RES_hhdet_fech!C172/RES_summary!C$19</f>
        <v>37.924261034181121</v>
      </c>
      <c r="D172" s="179">
        <f>RES_hhdet_fech!D172/RES_summary!D$19</f>
        <v>37.703257825328826</v>
      </c>
      <c r="E172" s="179">
        <f>RES_hhdet_fech!E172/RES_summary!E$19</f>
        <v>36.483483024630743</v>
      </c>
      <c r="F172" s="179">
        <f>RES_hhdet_fech!F172/RES_summary!F$19</f>
        <v>36.309175507036834</v>
      </c>
      <c r="G172" s="179">
        <f>RES_hhdet_fech!G172/RES_summary!G$19</f>
        <v>36.72556533984114</v>
      </c>
      <c r="H172" s="179">
        <f>RES_hhdet_fech!H172/RES_summary!H$19</f>
        <v>36.97182622749137</v>
      </c>
      <c r="I172" s="179">
        <f>RES_hhdet_fech!I172/RES_summary!I$19</f>
        <v>35.921123340993958</v>
      </c>
      <c r="J172" s="179">
        <f>RES_hhdet_fech!J172/RES_summary!J$19</f>
        <v>36.502920043297536</v>
      </c>
      <c r="K172" s="179">
        <f>RES_hhdet_fech!K172/RES_summary!K$19</f>
        <v>38.435302888972146</v>
      </c>
      <c r="L172" s="179">
        <f>RES_hhdet_fech!L172/RES_summary!L$19</f>
        <v>39.861737933887262</v>
      </c>
      <c r="M172" s="179">
        <f>RES_hhdet_fech!M172/RES_summary!M$19</f>
        <v>39.879038147420758</v>
      </c>
      <c r="N172" s="179">
        <f>RES_hhdet_fech!N172/RES_summary!N$19</f>
        <v>41.137884453470399</v>
      </c>
      <c r="O172" s="179">
        <f>RES_hhdet_fech!O172/RES_summary!O$19</f>
        <v>40.796136979965667</v>
      </c>
      <c r="P172" s="179">
        <f>RES_hhdet_fech!P172/RES_summary!P$19</f>
        <v>40.453527949171566</v>
      </c>
      <c r="Q172" s="179">
        <f>RES_hhdet_fech!Q172/RES_summary!Q$19</f>
        <v>39.435699704204708</v>
      </c>
    </row>
    <row r="173" spans="1:17" ht="12" customHeight="1" x14ac:dyDescent="0.25">
      <c r="A173" s="148" t="s">
        <v>60</v>
      </c>
      <c r="B173" s="177">
        <f>RES_hhdet_fech!B173/RES_summary!B$19</f>
        <v>35.822919443501419</v>
      </c>
      <c r="C173" s="177">
        <f>RES_hhdet_fech!C173/RES_summary!C$19</f>
        <v>35.142554837219144</v>
      </c>
      <c r="D173" s="177">
        <f>RES_hhdet_fech!D173/RES_summary!D$19</f>
        <v>34.929589925589646</v>
      </c>
      <c r="E173" s="177">
        <f>RES_hhdet_fech!E173/RES_summary!E$19</f>
        <v>33.718772627407894</v>
      </c>
      <c r="F173" s="177">
        <f>RES_hhdet_fech!F173/RES_summary!F$19</f>
        <v>33.556146585006807</v>
      </c>
      <c r="G173" s="177">
        <f>RES_hhdet_fech!G173/RES_summary!G$19</f>
        <v>33.977830801833385</v>
      </c>
      <c r="H173" s="177">
        <f>RES_hhdet_fech!H173/RES_summary!H$19</f>
        <v>34.23660240383208</v>
      </c>
      <c r="I173" s="177">
        <f>RES_hhdet_fech!I173/RES_summary!I$19</f>
        <v>33.220130575335205</v>
      </c>
      <c r="J173" s="177">
        <f>RES_hhdet_fech!J173/RES_summary!J$19</f>
        <v>33.784771067073102</v>
      </c>
      <c r="K173" s="177">
        <f>RES_hhdet_fech!K173/RES_summary!K$19</f>
        <v>35.73783305272827</v>
      </c>
      <c r="L173" s="177">
        <f>RES_hhdet_fech!L173/RES_summary!L$19</f>
        <v>37.191711312614132</v>
      </c>
      <c r="M173" s="177">
        <f>RES_hhdet_fech!M173/RES_summary!M$19</f>
        <v>37.230370716032596</v>
      </c>
      <c r="N173" s="177">
        <f>RES_hhdet_fech!N173/RES_summary!N$19</f>
        <v>38.510791349923444</v>
      </c>
      <c r="O173" s="177">
        <f>RES_hhdet_fech!O173/RES_summary!O$19</f>
        <v>38.184058196439899</v>
      </c>
      <c r="P173" s="177">
        <f>RES_hhdet_fech!P173/RES_summary!P$19</f>
        <v>37.864667614837757</v>
      </c>
      <c r="Q173" s="177">
        <f>RES_hhdet_fech!Q173/RES_summary!Q$19</f>
        <v>36.906325057472571</v>
      </c>
    </row>
    <row r="174" spans="1:17" ht="12" customHeight="1" x14ac:dyDescent="0.25">
      <c r="A174" s="159" t="s">
        <v>59</v>
      </c>
      <c r="B174" s="176">
        <f>RES_hhdet_fech!B174/RES_summary!B$19</f>
        <v>2.8021107806790329</v>
      </c>
      <c r="C174" s="176">
        <f>RES_hhdet_fech!C174/RES_summary!C$19</f>
        <v>2.781706196961959</v>
      </c>
      <c r="D174" s="176">
        <f>RES_hhdet_fech!D174/RES_summary!D$19</f>
        <v>2.7736678997391735</v>
      </c>
      <c r="E174" s="176">
        <f>RES_hhdet_fech!E174/RES_summary!E$19</f>
        <v>2.7647103972228453</v>
      </c>
      <c r="F174" s="176">
        <f>RES_hhdet_fech!F174/RES_summary!F$19</f>
        <v>2.7530289220300315</v>
      </c>
      <c r="G174" s="176">
        <f>RES_hhdet_fech!G174/RES_summary!G$19</f>
        <v>2.7477345380077431</v>
      </c>
      <c r="H174" s="176">
        <f>RES_hhdet_fech!H174/RES_summary!H$19</f>
        <v>2.7352238236592896</v>
      </c>
      <c r="I174" s="176">
        <f>RES_hhdet_fech!I174/RES_summary!I$19</f>
        <v>2.7009927656587589</v>
      </c>
      <c r="J174" s="176">
        <f>RES_hhdet_fech!J174/RES_summary!J$19</f>
        <v>2.7181489762244397</v>
      </c>
      <c r="K174" s="176">
        <f>RES_hhdet_fech!K174/RES_summary!K$19</f>
        <v>2.6974698362438829</v>
      </c>
      <c r="L174" s="176">
        <f>RES_hhdet_fech!L174/RES_summary!L$19</f>
        <v>2.6700266212731298</v>
      </c>
      <c r="M174" s="176">
        <f>RES_hhdet_fech!M174/RES_summary!M$19</f>
        <v>2.6486674313881711</v>
      </c>
      <c r="N174" s="176">
        <f>RES_hhdet_fech!N174/RES_summary!N$19</f>
        <v>2.627093103546954</v>
      </c>
      <c r="O174" s="176">
        <f>RES_hhdet_fech!O174/RES_summary!O$19</f>
        <v>2.6120787835257606</v>
      </c>
      <c r="P174" s="176">
        <f>RES_hhdet_fech!P174/RES_summary!P$19</f>
        <v>2.5888603343338041</v>
      </c>
      <c r="Q174" s="176">
        <f>RES_hhdet_fech!Q174/RES_summary!Q$19</f>
        <v>2.5293746467321294</v>
      </c>
    </row>
    <row r="175" spans="1:17" ht="12" customHeight="1" x14ac:dyDescent="0.25">
      <c r="A175" s="158" t="s">
        <v>62</v>
      </c>
      <c r="B175" s="178">
        <f>RES_hhdet_fech!B175/RES_summary!B$19</f>
        <v>10.304146642118278</v>
      </c>
      <c r="C175" s="178">
        <f>RES_hhdet_fech!C175/RES_summary!C$19</f>
        <v>10.213056461463351</v>
      </c>
      <c r="D175" s="178">
        <f>RES_hhdet_fech!D175/RES_summary!D$19</f>
        <v>10.21500792038017</v>
      </c>
      <c r="E175" s="178">
        <f>RES_hhdet_fech!E175/RES_summary!E$19</f>
        <v>10.232746514656851</v>
      </c>
      <c r="F175" s="178">
        <f>RES_hhdet_fech!F175/RES_summary!F$19</f>
        <v>10.195314095288154</v>
      </c>
      <c r="G175" s="178">
        <f>RES_hhdet_fech!G175/RES_summary!G$19</f>
        <v>10.394829498443274</v>
      </c>
      <c r="H175" s="178">
        <f>RES_hhdet_fech!H175/RES_summary!H$19</f>
        <v>10.52146517782962</v>
      </c>
      <c r="I175" s="178">
        <f>RES_hhdet_fech!I175/RES_summary!I$19</f>
        <v>10.467800182263716</v>
      </c>
      <c r="J175" s="178">
        <f>RES_hhdet_fech!J175/RES_summary!J$19</f>
        <v>10.653482421246959</v>
      </c>
      <c r="K175" s="178">
        <f>RES_hhdet_fech!K175/RES_summary!K$19</f>
        <v>11.357076067609919</v>
      </c>
      <c r="L175" s="178">
        <f>RES_hhdet_fech!L175/RES_summary!L$19</f>
        <v>11.955992722685815</v>
      </c>
      <c r="M175" s="178">
        <f>RES_hhdet_fech!M175/RES_summary!M$19</f>
        <v>12.017742113804291</v>
      </c>
      <c r="N175" s="178">
        <f>RES_hhdet_fech!N175/RES_summary!N$19</f>
        <v>12.568895588590598</v>
      </c>
      <c r="O175" s="178">
        <f>RES_hhdet_fech!O175/RES_summary!O$19</f>
        <v>12.455413464550226</v>
      </c>
      <c r="P175" s="178">
        <f>RES_hhdet_fech!P175/RES_summary!P$19</f>
        <v>12.342642512419291</v>
      </c>
      <c r="Q175" s="178">
        <f>RES_hhdet_fech!Q175/RES_summary!Q$19</f>
        <v>12.148695119183044</v>
      </c>
    </row>
    <row r="176" spans="1:17" ht="12" customHeight="1" x14ac:dyDescent="0.25">
      <c r="A176" s="23" t="s">
        <v>57</v>
      </c>
      <c r="B176" s="177">
        <f>RES_hhdet_fech!B176/RES_summary!B$19</f>
        <v>18.509703704632653</v>
      </c>
      <c r="C176" s="177">
        <f>RES_hhdet_fech!C176/RES_summary!C$19</f>
        <v>18.470530917907308</v>
      </c>
      <c r="D176" s="177">
        <f>RES_hhdet_fech!D176/RES_summary!D$19</f>
        <v>18.227960146621328</v>
      </c>
      <c r="E176" s="177">
        <f>RES_hhdet_fech!E176/RES_summary!E$19</f>
        <v>20.711318712584252</v>
      </c>
      <c r="F176" s="177">
        <f>RES_hhdet_fech!F176/RES_summary!F$19</f>
        <v>15.770268680105501</v>
      </c>
      <c r="G176" s="177">
        <f>RES_hhdet_fech!G176/RES_summary!G$19</f>
        <v>18.091258233693374</v>
      </c>
      <c r="H176" s="177">
        <f>RES_hhdet_fech!H176/RES_summary!H$19</f>
        <v>18.075410022480014</v>
      </c>
      <c r="I176" s="177">
        <f>RES_hhdet_fech!I176/RES_summary!I$19</f>
        <v>17.953525072191852</v>
      </c>
      <c r="J176" s="177">
        <f>RES_hhdet_fech!J176/RES_summary!J$19</f>
        <v>17.822867531101917</v>
      </c>
      <c r="K176" s="177">
        <f>RES_hhdet_fech!K176/RES_summary!K$19</f>
        <v>17.658145916244639</v>
      </c>
      <c r="L176" s="177">
        <f>RES_hhdet_fech!L176/RES_summary!L$19</f>
        <v>17.516805797842139</v>
      </c>
      <c r="M176" s="177">
        <f>RES_hhdet_fech!M176/RES_summary!M$19</f>
        <v>17.205544825692467</v>
      </c>
      <c r="N176" s="177">
        <f>RES_hhdet_fech!N176/RES_summary!N$19</f>
        <v>17.012797364327913</v>
      </c>
      <c r="O176" s="177">
        <f>RES_hhdet_fech!O176/RES_summary!O$19</f>
        <v>16.859509468339553</v>
      </c>
      <c r="P176" s="177">
        <f>RES_hhdet_fech!P176/RES_summary!P$19</f>
        <v>16.774845049607467</v>
      </c>
      <c r="Q176" s="177">
        <f>RES_hhdet_fech!Q176/RES_summary!Q$19</f>
        <v>16.362184263573369</v>
      </c>
    </row>
    <row r="177" spans="1:17" ht="12" customHeight="1" x14ac:dyDescent="0.25">
      <c r="A177" s="29" t="s">
        <v>140</v>
      </c>
      <c r="B177" s="176">
        <f>RES_hhdet_fech!B177/RES_summary!B$19</f>
        <v>10.251663114438468</v>
      </c>
      <c r="C177" s="176">
        <f>RES_hhdet_fech!C177/RES_summary!C$19</f>
        <v>10.105081830333935</v>
      </c>
      <c r="D177" s="176">
        <f>RES_hhdet_fech!D177/RES_summary!D$19</f>
        <v>10.111765553440922</v>
      </c>
      <c r="E177" s="176">
        <f>RES_hhdet_fech!E177/RES_summary!E$19</f>
        <v>10.084783776796046</v>
      </c>
      <c r="F177" s="176">
        <f>RES_hhdet_fech!F177/RES_summary!F$19</f>
        <v>10.11697952267223</v>
      </c>
      <c r="G177" s="176">
        <f>RES_hhdet_fech!G177/RES_summary!G$19</f>
        <v>10.275417208491755</v>
      </c>
      <c r="H177" s="176">
        <f>RES_hhdet_fech!H177/RES_summary!H$19</f>
        <v>10.4825387800862</v>
      </c>
      <c r="I177" s="176">
        <f>RES_hhdet_fech!I177/RES_summary!I$19</f>
        <v>10.404544679132528</v>
      </c>
      <c r="J177" s="176">
        <f>RES_hhdet_fech!J177/RES_summary!J$19</f>
        <v>10.549667028717566</v>
      </c>
      <c r="K177" s="176">
        <f>RES_hhdet_fech!K177/RES_summary!K$19</f>
        <v>11.245986681224188</v>
      </c>
      <c r="L177" s="176">
        <f>RES_hhdet_fech!L177/RES_summary!L$19</f>
        <v>11.894371348241462</v>
      </c>
      <c r="M177" s="176">
        <f>RES_hhdet_fech!M177/RES_summary!M$19</f>
        <v>11.971208050461815</v>
      </c>
      <c r="N177" s="176">
        <f>RES_hhdet_fech!N177/RES_summary!N$19</f>
        <v>12.538137839828002</v>
      </c>
      <c r="O177" s="176">
        <f>RES_hhdet_fech!O177/RES_summary!O$19</f>
        <v>12.407865263266958</v>
      </c>
      <c r="P177" s="176">
        <f>RES_hhdet_fech!P177/RES_summary!P$19</f>
        <v>12.294467934763881</v>
      </c>
      <c r="Q177" s="176">
        <f>RES_hhdet_fech!Q177/RES_summary!Q$19</f>
        <v>12.086254404077277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184.0180076611779</v>
      </c>
      <c r="C3" s="184">
        <f>RES_hhdet_tesh!C3/RES_summary!C$19</f>
        <v>202.66272697265336</v>
      </c>
      <c r="D3" s="184">
        <f>RES_hhdet_tesh!D3/RES_summary!D$19</f>
        <v>200.24513342108929</v>
      </c>
      <c r="E3" s="184">
        <f>RES_hhdet_tesh!E3/RES_summary!E$19</f>
        <v>206.03539363165135</v>
      </c>
      <c r="F3" s="184">
        <f>RES_hhdet_tesh!F3/RES_summary!F$19</f>
        <v>193.74558525325182</v>
      </c>
      <c r="G3" s="184">
        <f>RES_hhdet_tesh!G3/RES_summary!G$19</f>
        <v>191.74588486949116</v>
      </c>
      <c r="H3" s="184">
        <f>RES_hhdet_tesh!H3/RES_summary!H$19</f>
        <v>193.54678032995312</v>
      </c>
      <c r="I3" s="184">
        <f>RES_hhdet_tesh!I3/RES_summary!I$19</f>
        <v>192.61751159982435</v>
      </c>
      <c r="J3" s="184">
        <f>RES_hhdet_tesh!J3/RES_summary!J$19</f>
        <v>187.94649144211101</v>
      </c>
      <c r="K3" s="184">
        <f>RES_hhdet_tesh!K3/RES_summary!K$19</f>
        <v>197.3123139766717</v>
      </c>
      <c r="L3" s="184">
        <f>RES_hhdet_tesh!L3/RES_summary!L$19</f>
        <v>219.87391693086167</v>
      </c>
      <c r="M3" s="184">
        <f>RES_hhdet_tesh!M3/RES_summary!M$19</f>
        <v>191.43110255377161</v>
      </c>
      <c r="N3" s="184">
        <f>RES_hhdet_tesh!N3/RES_summary!N$19</f>
        <v>209.152350647432</v>
      </c>
      <c r="O3" s="184">
        <f>RES_hhdet_tesh!O3/RES_summary!O$19</f>
        <v>198.0846318386964</v>
      </c>
      <c r="P3" s="184">
        <f>RES_hhdet_tesh!P3/RES_summary!P$19</f>
        <v>197.32279317126216</v>
      </c>
      <c r="Q3" s="184">
        <f>RES_hhdet_tesh!Q3/RES_summary!Q$19</f>
        <v>191.27059847858183</v>
      </c>
    </row>
    <row r="4" spans="1:17" ht="12.95" customHeight="1" x14ac:dyDescent="0.25">
      <c r="A4" s="158" t="s">
        <v>65</v>
      </c>
      <c r="B4" s="178">
        <f>RES_hhdet_tesh!B4/RES_summary!B$19</f>
        <v>146.08165416724125</v>
      </c>
      <c r="C4" s="178">
        <f>RES_hhdet_tesh!C4/RES_summary!C$19</f>
        <v>165.24949617079261</v>
      </c>
      <c r="D4" s="178">
        <f>RES_hhdet_tesh!D4/RES_summary!D$19</f>
        <v>162.83818887996907</v>
      </c>
      <c r="E4" s="178">
        <f>RES_hhdet_tesh!E4/RES_summary!E$19</f>
        <v>169.47888298947663</v>
      </c>
      <c r="F4" s="178">
        <f>RES_hhdet_tesh!F4/RES_summary!F$19</f>
        <v>157.01183384314771</v>
      </c>
      <c r="G4" s="178">
        <f>RES_hhdet_tesh!G4/RES_summary!G$19</f>
        <v>154.24330564488801</v>
      </c>
      <c r="H4" s="178">
        <f>RES_hhdet_tesh!H4/RES_summary!H$19</f>
        <v>155.33908685397608</v>
      </c>
      <c r="I4" s="178">
        <f>RES_hhdet_tesh!I4/RES_summary!I$19</f>
        <v>155.07682989283569</v>
      </c>
      <c r="J4" s="178">
        <f>RES_hhdet_tesh!J4/RES_summary!J$19</f>
        <v>149.3479362943261</v>
      </c>
      <c r="K4" s="178">
        <f>RES_hhdet_tesh!K4/RES_summary!K$19</f>
        <v>156.37541473957998</v>
      </c>
      <c r="L4" s="178">
        <f>RES_hhdet_tesh!L4/RES_summary!L$19</f>
        <v>176.99203530754724</v>
      </c>
      <c r="M4" s="178">
        <f>RES_hhdet_tesh!M4/RES_summary!M$19</f>
        <v>148.30791406704063</v>
      </c>
      <c r="N4" s="178">
        <f>RES_hhdet_tesh!N4/RES_summary!N$19</f>
        <v>164.13206547410252</v>
      </c>
      <c r="O4" s="178">
        <f>RES_hhdet_tesh!O4/RES_summary!O$19</f>
        <v>153.03613993664447</v>
      </c>
      <c r="P4" s="178">
        <f>RES_hhdet_tesh!P4/RES_summary!P$19</f>
        <v>152.23899218089954</v>
      </c>
      <c r="Q4" s="178">
        <f>RES_hhdet_tesh!Q4/RES_summary!Q$19</f>
        <v>147.05422638810566</v>
      </c>
    </row>
    <row r="5" spans="1:17" ht="12" customHeight="1" x14ac:dyDescent="0.25">
      <c r="A5" s="23" t="s">
        <v>58</v>
      </c>
      <c r="B5" s="177">
        <f>RES_hhdet_tesh!B5/RES_summary!B$19</f>
        <v>144.39874759020176</v>
      </c>
      <c r="C5" s="177">
        <f>RES_hhdet_tesh!C5/RES_summary!C$19</f>
        <v>163.97952811439947</v>
      </c>
      <c r="D5" s="177">
        <f>RES_hhdet_tesh!D5/RES_summary!D$19</f>
        <v>161.56434746426581</v>
      </c>
      <c r="E5" s="177">
        <f>RES_hhdet_tesh!E5/RES_summary!E$19</f>
        <v>168.17466788442789</v>
      </c>
      <c r="F5" s="177">
        <f>RES_hhdet_tesh!F5/RES_summary!F$19</f>
        <v>155.76597460374214</v>
      </c>
      <c r="G5" s="177">
        <f>RES_hhdet_tesh!G5/RES_summary!G$19</f>
        <v>152.79401706896869</v>
      </c>
      <c r="H5" s="177">
        <f>RES_hhdet_tesh!H5/RES_summary!H$19</f>
        <v>153.86049389020508</v>
      </c>
      <c r="I5" s="177">
        <f>RES_hhdet_tesh!I5/RES_summary!I$19</f>
        <v>154.03416360894133</v>
      </c>
      <c r="J5" s="177">
        <f>RES_hhdet_tesh!J5/RES_summary!J$19</f>
        <v>148.29969446816258</v>
      </c>
      <c r="K5" s="177">
        <f>RES_hhdet_tesh!K5/RES_summary!K$19</f>
        <v>154.60139823528721</v>
      </c>
      <c r="L5" s="177">
        <f>RES_hhdet_tesh!L5/RES_summary!L$19</f>
        <v>174.82726010749462</v>
      </c>
      <c r="M5" s="177">
        <f>RES_hhdet_tesh!M5/RES_summary!M$19</f>
        <v>146.12695623113504</v>
      </c>
      <c r="N5" s="177">
        <f>RES_hhdet_tesh!N5/RES_summary!N$19</f>
        <v>161.57741519984552</v>
      </c>
      <c r="O5" s="177">
        <f>RES_hhdet_tesh!O5/RES_summary!O$19</f>
        <v>150.78717871490781</v>
      </c>
      <c r="P5" s="177">
        <f>RES_hhdet_tesh!P5/RES_summary!P$19</f>
        <v>150.23061893841989</v>
      </c>
      <c r="Q5" s="177">
        <f>RES_hhdet_tesh!Q5/RES_summary!Q$19</f>
        <v>144.84524924305771</v>
      </c>
    </row>
    <row r="6" spans="1:17" ht="12" customHeight="1" x14ac:dyDescent="0.25">
      <c r="A6" s="23" t="s">
        <v>60</v>
      </c>
      <c r="B6" s="177">
        <f>RES_hhdet_tesh!B6/RES_summary!B$19</f>
        <v>1.6829065770395051</v>
      </c>
      <c r="C6" s="177">
        <f>RES_hhdet_tesh!C6/RES_summary!C$19</f>
        <v>1.2699680563931162</v>
      </c>
      <c r="D6" s="177">
        <f>RES_hhdet_tesh!D6/RES_summary!D$19</f>
        <v>1.2738414157032614</v>
      </c>
      <c r="E6" s="177">
        <f>RES_hhdet_tesh!E6/RES_summary!E$19</f>
        <v>1.3042151050487272</v>
      </c>
      <c r="F6" s="177">
        <f>RES_hhdet_tesh!F6/RES_summary!F$19</f>
        <v>1.2458592394055645</v>
      </c>
      <c r="G6" s="177">
        <f>RES_hhdet_tesh!G6/RES_summary!G$19</f>
        <v>1.4492885759193301</v>
      </c>
      <c r="H6" s="177">
        <f>RES_hhdet_tesh!H6/RES_summary!H$19</f>
        <v>1.47859296377102</v>
      </c>
      <c r="I6" s="177">
        <f>RES_hhdet_tesh!I6/RES_summary!I$19</f>
        <v>1.0426662838943626</v>
      </c>
      <c r="J6" s="177">
        <f>RES_hhdet_tesh!J6/RES_summary!J$19</f>
        <v>1.0482418261635098</v>
      </c>
      <c r="K6" s="177">
        <f>RES_hhdet_tesh!K6/RES_summary!K$19</f>
        <v>1.7740165042927969</v>
      </c>
      <c r="L6" s="177">
        <f>RES_hhdet_tesh!L6/RES_summary!L$19</f>
        <v>2.1647752000526119</v>
      </c>
      <c r="M6" s="177">
        <f>RES_hhdet_tesh!M6/RES_summary!M$19</f>
        <v>2.1809578359055624</v>
      </c>
      <c r="N6" s="177">
        <f>RES_hhdet_tesh!N6/RES_summary!N$19</f>
        <v>2.5546502742569905</v>
      </c>
      <c r="O6" s="177">
        <f>RES_hhdet_tesh!O6/RES_summary!O$19</f>
        <v>2.2489612217366806</v>
      </c>
      <c r="P6" s="177">
        <f>RES_hhdet_tesh!P6/RES_summary!P$19</f>
        <v>2.0083732424796468</v>
      </c>
      <c r="Q6" s="177">
        <f>RES_hhdet_tesh!Q6/RES_summary!Q$19</f>
        <v>2.2089771450479776</v>
      </c>
    </row>
    <row r="7" spans="1:17" ht="12.95" customHeight="1" x14ac:dyDescent="0.25">
      <c r="A7" s="158" t="s">
        <v>112</v>
      </c>
      <c r="B7" s="178">
        <f>RES_hhdet_tesh!B7/RES_summary!B$19</f>
        <v>0.32335128499479171</v>
      </c>
      <c r="C7" s="178">
        <f>RES_hhdet_tesh!C7/RES_summary!C$19</f>
        <v>0.34023227328688482</v>
      </c>
      <c r="D7" s="178">
        <f>RES_hhdet_tesh!D7/RES_summary!D$19</f>
        <v>0.3474388602878804</v>
      </c>
      <c r="E7" s="178">
        <f>RES_hhdet_tesh!E7/RES_summary!E$19</f>
        <v>0.3477258113903493</v>
      </c>
      <c r="F7" s="178">
        <f>RES_hhdet_tesh!F7/RES_summary!F$19</f>
        <v>0.34516229320925962</v>
      </c>
      <c r="G7" s="178">
        <f>RES_hhdet_tesh!G7/RES_summary!G$19</f>
        <v>0.34839628914589693</v>
      </c>
      <c r="H7" s="178">
        <f>RES_hhdet_tesh!H7/RES_summary!H$19</f>
        <v>0.37869155831967755</v>
      </c>
      <c r="I7" s="178">
        <f>RES_hhdet_tesh!I7/RES_summary!I$19</f>
        <v>0.41768217391011581</v>
      </c>
      <c r="J7" s="178">
        <f>RES_hhdet_tesh!J7/RES_summary!J$19</f>
        <v>0.46416803144512547</v>
      </c>
      <c r="K7" s="178">
        <f>RES_hhdet_tesh!K7/RES_summary!K$19</f>
        <v>0.47624646172938528</v>
      </c>
      <c r="L7" s="178">
        <f>RES_hhdet_tesh!L7/RES_summary!L$19</f>
        <v>0.5281370688960092</v>
      </c>
      <c r="M7" s="178">
        <f>RES_hhdet_tesh!M7/RES_summary!M$19</f>
        <v>0.58934989834523777</v>
      </c>
      <c r="N7" s="178">
        <f>RES_hhdet_tesh!N7/RES_summary!N$19</f>
        <v>0.60839237725639905</v>
      </c>
      <c r="O7" s="178">
        <f>RES_hhdet_tesh!O7/RES_summary!O$19</f>
        <v>0.649545611731424</v>
      </c>
      <c r="P7" s="178">
        <f>RES_hhdet_tesh!P7/RES_summary!P$19</f>
        <v>0.63597396408801443</v>
      </c>
      <c r="Q7" s="178">
        <f>RES_hhdet_tesh!Q7/RES_summary!Q$19</f>
        <v>0.63308602202359987</v>
      </c>
    </row>
    <row r="8" spans="1:17" ht="12" customHeight="1" x14ac:dyDescent="0.25">
      <c r="A8" s="23" t="s">
        <v>60</v>
      </c>
      <c r="B8" s="177">
        <f>RES_hhdet_tesh!B8/RES_summary!B$19</f>
        <v>0.32335128499479171</v>
      </c>
      <c r="C8" s="177">
        <f>RES_hhdet_tesh!C8/RES_summary!C$19</f>
        <v>0.34023227328688482</v>
      </c>
      <c r="D8" s="177">
        <f>RES_hhdet_tesh!D8/RES_summary!D$19</f>
        <v>0.3474388602878804</v>
      </c>
      <c r="E8" s="177">
        <f>RES_hhdet_tesh!E8/RES_summary!E$19</f>
        <v>0.3477258113903493</v>
      </c>
      <c r="F8" s="177">
        <f>RES_hhdet_tesh!F8/RES_summary!F$19</f>
        <v>0.34516229320925962</v>
      </c>
      <c r="G8" s="177">
        <f>RES_hhdet_tesh!G8/RES_summary!G$19</f>
        <v>0.34839628914589693</v>
      </c>
      <c r="H8" s="177">
        <f>RES_hhdet_tesh!H8/RES_summary!H$19</f>
        <v>0.37869155831967755</v>
      </c>
      <c r="I8" s="177">
        <f>RES_hhdet_tesh!I8/RES_summary!I$19</f>
        <v>0.41768217391011581</v>
      </c>
      <c r="J8" s="177">
        <f>RES_hhdet_tesh!J8/RES_summary!J$19</f>
        <v>0.46416803144512547</v>
      </c>
      <c r="K8" s="177">
        <f>RES_hhdet_tesh!K8/RES_summary!K$19</f>
        <v>0.47624646172938528</v>
      </c>
      <c r="L8" s="177">
        <f>RES_hhdet_tesh!L8/RES_summary!L$19</f>
        <v>0.5281370688960092</v>
      </c>
      <c r="M8" s="177">
        <f>RES_hhdet_tesh!M8/RES_summary!M$19</f>
        <v>0.58934989834523777</v>
      </c>
      <c r="N8" s="177">
        <f>RES_hhdet_tesh!N8/RES_summary!N$19</f>
        <v>0.60839237725639905</v>
      </c>
      <c r="O8" s="177">
        <f>RES_hhdet_tesh!O8/RES_summary!O$19</f>
        <v>0.649545611731424</v>
      </c>
      <c r="P8" s="177">
        <f>RES_hhdet_tesh!P8/RES_summary!P$19</f>
        <v>0.63597396408801443</v>
      </c>
      <c r="Q8" s="177">
        <f>RES_hhdet_tesh!Q8/RES_summary!Q$19</f>
        <v>0.63308602202359987</v>
      </c>
    </row>
    <row r="9" spans="1:17" ht="12" customHeight="1" x14ac:dyDescent="0.25">
      <c r="A9" s="158" t="s">
        <v>63</v>
      </c>
      <c r="B9" s="178">
        <f>RES_hhdet_tesh!B9/RES_summary!B$19</f>
        <v>29.318909262561334</v>
      </c>
      <c r="C9" s="178">
        <f>RES_hhdet_tesh!C9/RES_summary!C$19</f>
        <v>28.862730769255524</v>
      </c>
      <c r="D9" s="178">
        <f>RES_hhdet_tesh!D9/RES_summary!D$19</f>
        <v>28.807469091976408</v>
      </c>
      <c r="E9" s="178">
        <f>RES_hhdet_tesh!E9/RES_summary!E$19</f>
        <v>27.924914715464535</v>
      </c>
      <c r="F9" s="178">
        <f>RES_hhdet_tesh!F9/RES_summary!F$19</f>
        <v>28.062489740504741</v>
      </c>
      <c r="G9" s="178">
        <f>RES_hhdet_tesh!G9/RES_summary!G$19</f>
        <v>28.633114172928927</v>
      </c>
      <c r="H9" s="178">
        <f>RES_hhdet_tesh!H9/RES_summary!H$19</f>
        <v>29.077300901211018</v>
      </c>
      <c r="I9" s="178">
        <f>RES_hhdet_tesh!I9/RES_summary!I$19</f>
        <v>28.380660149664152</v>
      </c>
      <c r="J9" s="178">
        <f>RES_hhdet_tesh!J9/RES_summary!J$19</f>
        <v>29.213228360273366</v>
      </c>
      <c r="K9" s="178">
        <f>RES_hhdet_tesh!K9/RES_summary!K$19</f>
        <v>30.940301270375794</v>
      </c>
      <c r="L9" s="178">
        <f>RES_hhdet_tesh!L9/RES_summary!L$19</f>
        <v>32.250051000313157</v>
      </c>
      <c r="M9" s="178">
        <f>RES_hhdet_tesh!M9/RES_summary!M$19</f>
        <v>32.337050047371882</v>
      </c>
      <c r="N9" s="178">
        <f>RES_hhdet_tesh!N9/RES_summary!N$19</f>
        <v>33.703946014571585</v>
      </c>
      <c r="O9" s="178">
        <f>RES_hhdet_tesh!O9/RES_summary!O$19</f>
        <v>33.781139278182557</v>
      </c>
      <c r="P9" s="178">
        <f>RES_hhdet_tesh!P9/RES_summary!P$19</f>
        <v>33.894986484178403</v>
      </c>
      <c r="Q9" s="178">
        <f>RES_hhdet_tesh!Q9/RES_summary!Q$19</f>
        <v>33.193329748457501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28.016375492095591</v>
      </c>
      <c r="C11" s="183">
        <f>RES_hhdet_tesh!C11/RES_summary!C$19</f>
        <v>27.695834611317654</v>
      </c>
      <c r="D11" s="183">
        <f>RES_hhdet_tesh!D11/RES_summary!D$19</f>
        <v>27.519410755827099</v>
      </c>
      <c r="E11" s="183">
        <f>RES_hhdet_tesh!E11/RES_summary!E$19</f>
        <v>27.304922005966031</v>
      </c>
      <c r="F11" s="183">
        <f>RES_hhdet_tesh!F11/RES_summary!F$19</f>
        <v>27.358372056734275</v>
      </c>
      <c r="G11" s="183">
        <f>RES_hhdet_tesh!G11/RES_summary!G$19</f>
        <v>27.435552741166404</v>
      </c>
      <c r="H11" s="183">
        <f>RES_hhdet_tesh!H11/RES_summary!H$19</f>
        <v>27.466649283807328</v>
      </c>
      <c r="I11" s="183">
        <f>RES_hhdet_tesh!I11/RES_summary!I$19</f>
        <v>27.521784198814206</v>
      </c>
      <c r="J11" s="183">
        <f>RES_hhdet_tesh!J11/RES_summary!J$19</f>
        <v>27.720455163433321</v>
      </c>
      <c r="K11" s="183">
        <f>RES_hhdet_tesh!K11/RES_summary!K$19</f>
        <v>27.355139310832811</v>
      </c>
      <c r="L11" s="183">
        <f>RES_hhdet_tesh!L11/RES_summary!L$19</f>
        <v>26.874429429876923</v>
      </c>
      <c r="M11" s="183">
        <f>RES_hhdet_tesh!M11/RES_summary!M$19</f>
        <v>27.091724349268727</v>
      </c>
      <c r="N11" s="183">
        <f>RES_hhdet_tesh!N11/RES_summary!N$19</f>
        <v>27.115547491553674</v>
      </c>
      <c r="O11" s="183">
        <f>RES_hhdet_tesh!O11/RES_summary!O$19</f>
        <v>27.422776131649801</v>
      </c>
      <c r="P11" s="183">
        <f>RES_hhdet_tesh!P11/RES_summary!P$19</f>
        <v>27.671670417962858</v>
      </c>
      <c r="Q11" s="183">
        <f>RES_hhdet_tesh!Q11/RES_summary!Q$19</f>
        <v>27.209510864801544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29.327615535786833</v>
      </c>
      <c r="C15" s="180">
        <f>RES_hhdet_tesh!C15/RES_summary!C$19</f>
        <v>28.870054647508901</v>
      </c>
      <c r="D15" s="180">
        <f>RES_hhdet_tesh!D15/RES_summary!D$19</f>
        <v>28.815188474039083</v>
      </c>
      <c r="E15" s="180">
        <f>RES_hhdet_tesh!E15/RES_summary!E$19</f>
        <v>27.928174007053535</v>
      </c>
      <c r="F15" s="180">
        <f>RES_hhdet_tesh!F15/RES_summary!F$19</f>
        <v>28.065698123623381</v>
      </c>
      <c r="G15" s="180">
        <f>RES_hhdet_tesh!G15/RES_summary!G$19</f>
        <v>28.637473182218585</v>
      </c>
      <c r="H15" s="180">
        <f>RES_hhdet_tesh!H15/RES_summary!H$19</f>
        <v>29.082106475508159</v>
      </c>
      <c r="I15" s="180">
        <f>RES_hhdet_tesh!I15/RES_summary!I$19</f>
        <v>28.381825249833103</v>
      </c>
      <c r="J15" s="180">
        <f>RES_hhdet_tesh!J15/RES_summary!J$19</f>
        <v>29.221158576144099</v>
      </c>
      <c r="K15" s="180">
        <f>RES_hhdet_tesh!K15/RES_summary!K$19</f>
        <v>30.958692695848352</v>
      </c>
      <c r="L15" s="180">
        <f>RES_hhdet_tesh!L15/RES_summary!L$19</f>
        <v>32.275769189016074</v>
      </c>
      <c r="M15" s="180">
        <f>RES_hhdet_tesh!M15/RES_summary!M$19</f>
        <v>32.362069810296518</v>
      </c>
      <c r="N15" s="180">
        <f>RES_hhdet_tesh!N15/RES_summary!N$19</f>
        <v>33.737646241890999</v>
      </c>
      <c r="O15" s="180">
        <f>RES_hhdet_tesh!O15/RES_summary!O$19</f>
        <v>33.816704357105756</v>
      </c>
      <c r="P15" s="180">
        <f>RES_hhdet_tesh!P15/RES_summary!P$19</f>
        <v>33.931751812199643</v>
      </c>
      <c r="Q15" s="180">
        <f>RES_hhdet_tesh!Q15/RES_summary!Q$19</f>
        <v>33.232251850759887</v>
      </c>
    </row>
    <row r="16" spans="1:17" ht="12" customHeight="1" x14ac:dyDescent="0.25">
      <c r="A16" s="161" t="s">
        <v>141</v>
      </c>
      <c r="B16" s="179">
        <f>RES_hhdet_tesh!B16/RES_summary!B$19</f>
        <v>29.196964762886829</v>
      </c>
      <c r="C16" s="179">
        <f>RES_hhdet_tesh!C16/RES_summary!C$19</f>
        <v>28.782241977599185</v>
      </c>
      <c r="D16" s="179">
        <f>RES_hhdet_tesh!D16/RES_summary!D$19</f>
        <v>28.72705473264331</v>
      </c>
      <c r="E16" s="179">
        <f>RES_hhdet_tesh!E16/RES_summary!E$19</f>
        <v>27.922187902863385</v>
      </c>
      <c r="F16" s="179">
        <f>RES_hhdet_tesh!F16/RES_summary!F$19</f>
        <v>28.10077157642171</v>
      </c>
      <c r="G16" s="179">
        <f>RES_hhdet_tesh!G16/RES_summary!G$19</f>
        <v>28.769256094866005</v>
      </c>
      <c r="H16" s="179">
        <f>RES_hhdet_tesh!H16/RES_summary!H$19</f>
        <v>29.285629022224718</v>
      </c>
      <c r="I16" s="179">
        <f>RES_hhdet_tesh!I16/RES_summary!I$19</f>
        <v>28.588279053694578</v>
      </c>
      <c r="J16" s="179">
        <f>RES_hhdet_tesh!J16/RES_summary!J$19</f>
        <v>29.103399027144203</v>
      </c>
      <c r="K16" s="179">
        <f>RES_hhdet_tesh!K16/RES_summary!K$19</f>
        <v>30.637243208450553</v>
      </c>
      <c r="L16" s="179">
        <f>RES_hhdet_tesh!L16/RES_summary!L$19</f>
        <v>31.879726791710301</v>
      </c>
      <c r="M16" s="179">
        <f>RES_hhdet_tesh!M16/RES_summary!M$19</f>
        <v>31.920416426822516</v>
      </c>
      <c r="N16" s="179">
        <f>RES_hhdet_tesh!N16/RES_summary!N$19</f>
        <v>33.095537136654265</v>
      </c>
      <c r="O16" s="179">
        <f>RES_hhdet_tesh!O16/RES_summary!O$19</f>
        <v>33.099885371050931</v>
      </c>
      <c r="P16" s="179">
        <f>RES_hhdet_tesh!P16/RES_summary!P$19</f>
        <v>33.163955018909213</v>
      </c>
      <c r="Q16" s="179">
        <f>RES_hhdet_tesh!Q16/RES_summary!Q$19</f>
        <v>32.413908387899347</v>
      </c>
    </row>
    <row r="17" spans="1:17" ht="12" customHeight="1" x14ac:dyDescent="0.25">
      <c r="A17" s="148" t="s">
        <v>60</v>
      </c>
      <c r="B17" s="177">
        <f>RES_hhdet_tesh!B17/RES_summary!B$19</f>
        <v>26.394853982207795</v>
      </c>
      <c r="C17" s="177">
        <f>RES_hhdet_tesh!C17/RES_summary!C$19</f>
        <v>26.000535780637225</v>
      </c>
      <c r="D17" s="177">
        <f>RES_hhdet_tesh!D17/RES_summary!D$19</f>
        <v>25.95338683290414</v>
      </c>
      <c r="E17" s="177">
        <f>RES_hhdet_tesh!E17/RES_summary!E$19</f>
        <v>25.157477505640543</v>
      </c>
      <c r="F17" s="177">
        <f>RES_hhdet_tesh!F17/RES_summary!F$19</f>
        <v>25.347742654391684</v>
      </c>
      <c r="G17" s="177">
        <f>RES_hhdet_tesh!G17/RES_summary!G$19</f>
        <v>26.021521556858261</v>
      </c>
      <c r="H17" s="177">
        <f>RES_hhdet_tesh!H17/RES_summary!H$19</f>
        <v>26.550405198565432</v>
      </c>
      <c r="I17" s="177">
        <f>RES_hhdet_tesh!I17/RES_summary!I$19</f>
        <v>25.887286288035817</v>
      </c>
      <c r="J17" s="177">
        <f>RES_hhdet_tesh!J17/RES_summary!J$19</f>
        <v>26.385250050919765</v>
      </c>
      <c r="K17" s="177">
        <f>RES_hhdet_tesh!K17/RES_summary!K$19</f>
        <v>27.939773372206666</v>
      </c>
      <c r="L17" s="177">
        <f>RES_hhdet_tesh!L17/RES_summary!L$19</f>
        <v>29.209700170437173</v>
      </c>
      <c r="M17" s="177">
        <f>RES_hhdet_tesh!M17/RES_summary!M$19</f>
        <v>29.271748995434347</v>
      </c>
      <c r="N17" s="177">
        <f>RES_hhdet_tesh!N17/RES_summary!N$19</f>
        <v>30.468444033107314</v>
      </c>
      <c r="O17" s="177">
        <f>RES_hhdet_tesh!O17/RES_summary!O$19</f>
        <v>30.487806587525167</v>
      </c>
      <c r="P17" s="177">
        <f>RES_hhdet_tesh!P17/RES_summary!P$19</f>
        <v>30.575094684575404</v>
      </c>
      <c r="Q17" s="177">
        <f>RES_hhdet_tesh!Q17/RES_summary!Q$19</f>
        <v>29.884533741167221</v>
      </c>
    </row>
    <row r="18" spans="1:17" ht="12" customHeight="1" x14ac:dyDescent="0.25">
      <c r="A18" s="148" t="s">
        <v>59</v>
      </c>
      <c r="B18" s="177">
        <f>RES_hhdet_tesh!B18/RES_summary!B$19</f>
        <v>2.8021107806790333</v>
      </c>
      <c r="C18" s="177">
        <f>RES_hhdet_tesh!C18/RES_summary!C$19</f>
        <v>2.781706196961959</v>
      </c>
      <c r="D18" s="177">
        <f>RES_hhdet_tesh!D18/RES_summary!D$19</f>
        <v>2.7736678997391726</v>
      </c>
      <c r="E18" s="177">
        <f>RES_hhdet_tesh!E18/RES_summary!E$19</f>
        <v>2.7647103972228448</v>
      </c>
      <c r="F18" s="177">
        <f>RES_hhdet_tesh!F18/RES_summary!F$19</f>
        <v>2.7530289220300306</v>
      </c>
      <c r="G18" s="177">
        <f>RES_hhdet_tesh!G18/RES_summary!G$19</f>
        <v>2.7477345380077431</v>
      </c>
      <c r="H18" s="177">
        <f>RES_hhdet_tesh!H18/RES_summary!H$19</f>
        <v>2.735223823659291</v>
      </c>
      <c r="I18" s="177">
        <f>RES_hhdet_tesh!I18/RES_summary!I$19</f>
        <v>2.7009927656587589</v>
      </c>
      <c r="J18" s="177">
        <f>RES_hhdet_tesh!J18/RES_summary!J$19</f>
        <v>2.7181489762244371</v>
      </c>
      <c r="K18" s="177">
        <f>RES_hhdet_tesh!K18/RES_summary!K$19</f>
        <v>2.6974698362438829</v>
      </c>
      <c r="L18" s="177">
        <f>RES_hhdet_tesh!L18/RES_summary!L$19</f>
        <v>2.6700266212731303</v>
      </c>
      <c r="M18" s="177">
        <f>RES_hhdet_tesh!M18/RES_summary!M$19</f>
        <v>2.648667431388172</v>
      </c>
      <c r="N18" s="177">
        <f>RES_hhdet_tesh!N18/RES_summary!N$19</f>
        <v>2.6270931035469562</v>
      </c>
      <c r="O18" s="177">
        <f>RES_hhdet_tesh!O18/RES_summary!O$19</f>
        <v>2.6120787835257624</v>
      </c>
      <c r="P18" s="177">
        <f>RES_hhdet_tesh!P18/RES_summary!P$19</f>
        <v>2.5888603343338046</v>
      </c>
      <c r="Q18" s="177">
        <f>RES_hhdet_tesh!Q18/RES_summary!Q$19</f>
        <v>2.5293746467321307</v>
      </c>
    </row>
    <row r="19" spans="1:17" ht="12" customHeight="1" x14ac:dyDescent="0.25">
      <c r="A19" s="158" t="s">
        <v>62</v>
      </c>
      <c r="B19" s="178">
        <f>RES_hhdet_tesh!B19/RES_summary!B$19</f>
        <v>8.294092946380534</v>
      </c>
      <c r="C19" s="178">
        <f>RES_hhdet_tesh!C19/RES_summary!C$19</f>
        <v>8.2102677593183504</v>
      </c>
      <c r="D19" s="178">
        <f>RES_hhdet_tesh!D19/RES_summary!D$19</f>
        <v>8.2520365888559475</v>
      </c>
      <c r="E19" s="178">
        <f>RES_hhdet_tesh!E19/RES_summary!E$19</f>
        <v>8.28387011531985</v>
      </c>
      <c r="F19" s="178">
        <f>RES_hhdet_tesh!F19/RES_summary!F$19</f>
        <v>8.3260993763901148</v>
      </c>
      <c r="G19" s="178">
        <f>RES_hhdet_tesh!G19/RES_summary!G$19</f>
        <v>8.5210687625283033</v>
      </c>
      <c r="H19" s="178">
        <f>RES_hhdet_tesh!H19/RES_summary!H$19</f>
        <v>8.75170101644634</v>
      </c>
      <c r="I19" s="178">
        <f>RES_hhdet_tesh!I19/RES_summary!I$19</f>
        <v>8.7423393834143912</v>
      </c>
      <c r="J19" s="178">
        <f>RES_hhdet_tesh!J19/RES_summary!J$19</f>
        <v>8.9211587560664327</v>
      </c>
      <c r="K19" s="178">
        <f>RES_hhdet_tesh!K19/RES_summary!K$19</f>
        <v>9.5203515049864915</v>
      </c>
      <c r="L19" s="178">
        <f>RES_hhdet_tesh!L19/RES_summary!L$19</f>
        <v>10.103693554105202</v>
      </c>
      <c r="M19" s="178">
        <f>RES_hhdet_tesh!M19/RES_summary!M$19</f>
        <v>10.196788541013879</v>
      </c>
      <c r="N19" s="178">
        <f>RES_hhdet_tesh!N19/RES_summary!N$19</f>
        <v>10.707946781501509</v>
      </c>
      <c r="O19" s="178">
        <f>RES_hhdet_tesh!O19/RES_summary!O$19</f>
        <v>10.617807012137918</v>
      </c>
      <c r="P19" s="178">
        <f>RES_hhdet_tesh!P19/RES_summary!P$19</f>
        <v>10.552840542096209</v>
      </c>
      <c r="Q19" s="178">
        <f>RES_hhdet_tesh!Q19/RES_summary!Q$19</f>
        <v>10.389956319995056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7.8802307593895646</v>
      </c>
      <c r="C21" s="177">
        <f>RES_hhdet_tesh!C21/RES_summary!C$19</f>
        <v>8.169885101965038</v>
      </c>
      <c r="D21" s="177">
        <f>RES_hhdet_tesh!D21/RES_summary!D$19</f>
        <v>8.092851109503636</v>
      </c>
      <c r="E21" s="177">
        <f>RES_hhdet_tesh!E21/RES_summary!E$19</f>
        <v>9.261144451092413</v>
      </c>
      <c r="F21" s="177">
        <f>RES_hhdet_tesh!F21/RES_summary!F$19</f>
        <v>7.0844476388398823</v>
      </c>
      <c r="G21" s="177">
        <f>RES_hhdet_tesh!G21/RES_summary!G$19</f>
        <v>8.1947206326115989</v>
      </c>
      <c r="H21" s="177">
        <f>RES_hhdet_tesh!H21/RES_summary!H$19</f>
        <v>8.3767015919168752</v>
      </c>
      <c r="I21" s="177">
        <f>RES_hhdet_tesh!I21/RES_summary!I$19</f>
        <v>8.3723258127156761</v>
      </c>
      <c r="J21" s="177">
        <f>RES_hhdet_tesh!J21/RES_summary!J$19</f>
        <v>8.3626786982802166</v>
      </c>
      <c r="K21" s="177">
        <f>RES_hhdet_tesh!K21/RES_summary!K$19</f>
        <v>8.3015742364948686</v>
      </c>
      <c r="L21" s="177">
        <f>RES_hhdet_tesh!L21/RES_summary!L$19</f>
        <v>8.2991583527816388</v>
      </c>
      <c r="M21" s="177">
        <f>RES_hhdet_tesh!M21/RES_summary!M$19</f>
        <v>8.1630940633400257</v>
      </c>
      <c r="N21" s="177">
        <f>RES_hhdet_tesh!N21/RES_summary!N$19</f>
        <v>8.0791547144346154</v>
      </c>
      <c r="O21" s="177">
        <f>RES_hhdet_tesh!O21/RES_summary!O$19</f>
        <v>8.063437314096273</v>
      </c>
      <c r="P21" s="177">
        <f>RES_hhdet_tesh!P21/RES_summary!P$19</f>
        <v>8.0244546995802821</v>
      </c>
      <c r="Q21" s="177">
        <f>RES_hhdet_tesh!Q21/RES_summary!Q$19</f>
        <v>7.868602393662</v>
      </c>
    </row>
    <row r="22" spans="1:17" ht="12" customHeight="1" x14ac:dyDescent="0.25">
      <c r="A22" s="29" t="s">
        <v>140</v>
      </c>
      <c r="B22" s="176">
        <f>RES_hhdet_tesh!B22/RES_summary!B$19</f>
        <v>8.2967381184169273</v>
      </c>
      <c r="C22" s="176">
        <f>RES_hhdet_tesh!C22/RES_summary!C$19</f>
        <v>8.2107983553134058</v>
      </c>
      <c r="D22" s="176">
        <f>RES_hhdet_tesh!D22/RES_summary!D$19</f>
        <v>8.2540952717401055</v>
      </c>
      <c r="E22" s="176">
        <f>RES_hhdet_tesh!E22/RES_summary!E$19</f>
        <v>8.2700684077339766</v>
      </c>
      <c r="F22" s="176">
        <f>RES_hhdet_tesh!F22/RES_summary!F$19</f>
        <v>8.3436092812930891</v>
      </c>
      <c r="G22" s="176">
        <f>RES_hhdet_tesh!G22/RES_summary!G$19</f>
        <v>8.5261124287440886</v>
      </c>
      <c r="H22" s="176">
        <f>RES_hhdet_tesh!H22/RES_summary!H$19</f>
        <v>8.7536446900358165</v>
      </c>
      <c r="I22" s="176">
        <f>RES_hhdet_tesh!I22/RES_summary!I$19</f>
        <v>8.7454832002322984</v>
      </c>
      <c r="J22" s="176">
        <f>RES_hhdet_tesh!J22/RES_summary!J$19</f>
        <v>8.9293083824603379</v>
      </c>
      <c r="K22" s="176">
        <f>RES_hhdet_tesh!K22/RES_summary!K$19</f>
        <v>9.5416650101189582</v>
      </c>
      <c r="L22" s="176">
        <f>RES_hhdet_tesh!L22/RES_summary!L$19</f>
        <v>10.123644772507966</v>
      </c>
      <c r="M22" s="176">
        <f>RES_hhdet_tesh!M22/RES_summary!M$19</f>
        <v>10.215173817933044</v>
      </c>
      <c r="N22" s="176">
        <f>RES_hhdet_tesh!N22/RES_summary!N$19</f>
        <v>10.726000294361944</v>
      </c>
      <c r="O22" s="176">
        <f>RES_hhdet_tesh!O22/RES_summary!O$19</f>
        <v>10.645073981587553</v>
      </c>
      <c r="P22" s="176">
        <f>RES_hhdet_tesh!P22/RES_summary!P$19</f>
        <v>10.58057420764483</v>
      </c>
      <c r="Q22" s="176">
        <f>RES_hhdet_tesh!Q22/RES_summary!Q$19</f>
        <v>10.426954448261899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185.52860375734926</v>
      </c>
      <c r="C43" s="184">
        <f>RES_hhdet_tesh!C43/RES_summary!C$19</f>
        <v>204.25154591217105</v>
      </c>
      <c r="D43" s="184">
        <f>RES_hhdet_tesh!D43/RES_summary!D$19</f>
        <v>197.37011549255956</v>
      </c>
      <c r="E43" s="184">
        <f>RES_hhdet_tesh!E43/RES_summary!E$19</f>
        <v>212.48002754463769</v>
      </c>
      <c r="F43" s="184">
        <f>RES_hhdet_tesh!F43/RES_summary!F$19</f>
        <v>194.29734454264909</v>
      </c>
      <c r="G43" s="184">
        <f>RES_hhdet_tesh!G43/RES_summary!G$19</f>
        <v>191.38538931160309</v>
      </c>
      <c r="H43" s="184">
        <f>RES_hhdet_tesh!H43/RES_summary!H$19</f>
        <v>190.89012463490229</v>
      </c>
      <c r="I43" s="184">
        <f>RES_hhdet_tesh!I43/RES_summary!I$19</f>
        <v>192.24621977102581</v>
      </c>
      <c r="J43" s="184">
        <f>RES_hhdet_tesh!J43/RES_summary!J$19</f>
        <v>184.89637534083766</v>
      </c>
      <c r="K43" s="184">
        <f>RES_hhdet_tesh!K43/RES_summary!K$19</f>
        <v>193.57328798792196</v>
      </c>
      <c r="L43" s="184">
        <f>RES_hhdet_tesh!L43/RES_summary!L$19</f>
        <v>213.88437929266632</v>
      </c>
      <c r="M43" s="184">
        <f>RES_hhdet_tesh!M43/RES_summary!M$19</f>
        <v>185.20311693387686</v>
      </c>
      <c r="N43" s="184">
        <f>RES_hhdet_tesh!N43/RES_summary!N$19</f>
        <v>201.3608023337039</v>
      </c>
      <c r="O43" s="184">
        <f>RES_hhdet_tesh!O43/RES_summary!O$19</f>
        <v>188.93991369859336</v>
      </c>
      <c r="P43" s="184">
        <f>RES_hhdet_tesh!P43/RES_summary!P$19</f>
        <v>189.7822141649257</v>
      </c>
      <c r="Q43" s="184">
        <f>RES_hhdet_tesh!Q43/RES_summary!Q$19</f>
        <v>183.96087662460226</v>
      </c>
    </row>
    <row r="44" spans="1:17" ht="12.95" customHeight="1" x14ac:dyDescent="0.25">
      <c r="A44" s="158" t="s">
        <v>65</v>
      </c>
      <c r="B44" s="178">
        <f>RES_hhdet_tesh!B44/RES_summary!B$19</f>
        <v>148.61087690311624</v>
      </c>
      <c r="C44" s="178">
        <f>RES_hhdet_tesh!C44/RES_summary!C$19</f>
        <v>167.70729751785822</v>
      </c>
      <c r="D44" s="178">
        <f>RES_hhdet_tesh!D44/RES_summary!D$19</f>
        <v>161.63376579979433</v>
      </c>
      <c r="E44" s="178">
        <f>RES_hhdet_tesh!E44/RES_summary!E$19</f>
        <v>175.90467083147533</v>
      </c>
      <c r="F44" s="178">
        <f>RES_hhdet_tesh!F44/RES_summary!F$19</f>
        <v>158.5741982492863</v>
      </c>
      <c r="G44" s="178">
        <f>RES_hhdet_tesh!G44/RES_summary!G$19</f>
        <v>155.57081192982542</v>
      </c>
      <c r="H44" s="178">
        <f>RES_hhdet_tesh!H44/RES_summary!H$19</f>
        <v>155.37528182954588</v>
      </c>
      <c r="I44" s="178">
        <f>RES_hhdet_tesh!I44/RES_summary!I$19</f>
        <v>155.83350793422628</v>
      </c>
      <c r="J44" s="178">
        <f>RES_hhdet_tesh!J44/RES_summary!J$19</f>
        <v>149.15615266776285</v>
      </c>
      <c r="K44" s="178">
        <f>RES_hhdet_tesh!K44/RES_summary!K$19</f>
        <v>157.43369655956016</v>
      </c>
      <c r="L44" s="178">
        <f>RES_hhdet_tesh!L44/RES_summary!L$19</f>
        <v>177.1987836879141</v>
      </c>
      <c r="M44" s="178">
        <f>RES_hhdet_tesh!M44/RES_summary!M$19</f>
        <v>148.47074665766459</v>
      </c>
      <c r="N44" s="178">
        <f>RES_hhdet_tesh!N44/RES_summary!N$19</f>
        <v>164.07014890173372</v>
      </c>
      <c r="O44" s="178">
        <f>RES_hhdet_tesh!O44/RES_summary!O$19</f>
        <v>151.7105802753477</v>
      </c>
      <c r="P44" s="178">
        <f>RES_hhdet_tesh!P44/RES_summary!P$19</f>
        <v>152.81893059651111</v>
      </c>
      <c r="Q44" s="178">
        <f>RES_hhdet_tesh!Q44/RES_summary!Q$19</f>
        <v>147.6022237294379</v>
      </c>
    </row>
    <row r="45" spans="1:17" ht="12" customHeight="1" x14ac:dyDescent="0.25">
      <c r="A45" s="23" t="s">
        <v>166</v>
      </c>
      <c r="B45" s="177">
        <f>RES_hhdet_tesh!B45/RES_summary!B$19</f>
        <v>144.40347278512641</v>
      </c>
      <c r="C45" s="177">
        <f>RES_hhdet_tesh!C45/RES_summary!C$19</f>
        <v>164.52187659585118</v>
      </c>
      <c r="D45" s="177">
        <f>RES_hhdet_tesh!D45/RES_summary!D$19</f>
        <v>158.50937890995829</v>
      </c>
      <c r="E45" s="177">
        <f>RES_hhdet_tesh!E45/RES_summary!E$19</f>
        <v>172.55912800844283</v>
      </c>
      <c r="F45" s="177">
        <f>RES_hhdet_tesh!F45/RES_summary!F$19</f>
        <v>155.46555720388906</v>
      </c>
      <c r="G45" s="177">
        <f>RES_hhdet_tesh!G45/RES_summary!G$19</f>
        <v>151.96719696663592</v>
      </c>
      <c r="H45" s="177">
        <f>RES_hhdet_tesh!H45/RES_summary!H$19</f>
        <v>151.72998468287742</v>
      </c>
      <c r="I45" s="177">
        <f>RES_hhdet_tesh!I45/RES_summary!I$19</f>
        <v>153.24027688886707</v>
      </c>
      <c r="J45" s="177">
        <f>RES_hhdet_tesh!J45/RES_summary!J$19</f>
        <v>146.56618102615485</v>
      </c>
      <c r="K45" s="177">
        <f>RES_hhdet_tesh!K45/RES_summary!K$19</f>
        <v>153.04335091120524</v>
      </c>
      <c r="L45" s="177">
        <f>RES_hhdet_tesh!L45/RES_summary!L$19</f>
        <v>171.8781384504388</v>
      </c>
      <c r="M45" s="177">
        <f>RES_hhdet_tesh!M45/RES_summary!M$19</f>
        <v>143.1301703098284</v>
      </c>
      <c r="N45" s="177">
        <f>RES_hhdet_tesh!N45/RES_summary!N$19</f>
        <v>157.83158366063316</v>
      </c>
      <c r="O45" s="177">
        <f>RES_hhdet_tesh!O45/RES_summary!O$19</f>
        <v>146.25709066002182</v>
      </c>
      <c r="P45" s="177">
        <f>RES_hhdet_tesh!P45/RES_summary!P$19</f>
        <v>147.87667000213426</v>
      </c>
      <c r="Q45" s="177">
        <f>RES_hhdet_tesh!Q45/RES_summary!Q$19</f>
        <v>142.18134617571044</v>
      </c>
    </row>
    <row r="46" spans="1:17" ht="12" customHeight="1" x14ac:dyDescent="0.25">
      <c r="A46" s="23" t="s">
        <v>60</v>
      </c>
      <c r="B46" s="177">
        <f>RES_hhdet_tesh!B46/RES_summary!B$19</f>
        <v>4.2074041179898138</v>
      </c>
      <c r="C46" s="177">
        <f>RES_hhdet_tesh!C46/RES_summary!C$19</f>
        <v>3.1854209220070611</v>
      </c>
      <c r="D46" s="177">
        <f>RES_hhdet_tesh!D46/RES_summary!D$19</f>
        <v>3.1243868898360292</v>
      </c>
      <c r="E46" s="177">
        <f>RES_hhdet_tesh!E46/RES_summary!E$19</f>
        <v>3.3455428230324888</v>
      </c>
      <c r="F46" s="177">
        <f>RES_hhdet_tesh!F46/RES_summary!F$19</f>
        <v>3.1086410453972544</v>
      </c>
      <c r="G46" s="177">
        <f>RES_hhdet_tesh!G46/RES_summary!G$19</f>
        <v>3.6036149631895187</v>
      </c>
      <c r="H46" s="177">
        <f>RES_hhdet_tesh!H46/RES_summary!H$19</f>
        <v>3.6452971466684798</v>
      </c>
      <c r="I46" s="177">
        <f>RES_hhdet_tesh!I46/RES_summary!I$19</f>
        <v>2.5932310453592047</v>
      </c>
      <c r="J46" s="177">
        <f>RES_hhdet_tesh!J46/RES_summary!J$19</f>
        <v>2.5899716416079901</v>
      </c>
      <c r="K46" s="177">
        <f>RES_hhdet_tesh!K46/RES_summary!K$19</f>
        <v>4.3903456483549297</v>
      </c>
      <c r="L46" s="177">
        <f>RES_hhdet_tesh!L46/RES_summary!L$19</f>
        <v>5.320645237475305</v>
      </c>
      <c r="M46" s="177">
        <f>RES_hhdet_tesh!M46/RES_summary!M$19</f>
        <v>5.3405763478361967</v>
      </c>
      <c r="N46" s="177">
        <f>RES_hhdet_tesh!N46/RES_summary!N$19</f>
        <v>6.2385652411005594</v>
      </c>
      <c r="O46" s="177">
        <f>RES_hhdet_tesh!O46/RES_summary!O$19</f>
        <v>5.4534896153258821</v>
      </c>
      <c r="P46" s="177">
        <f>RES_hhdet_tesh!P46/RES_summary!P$19</f>
        <v>4.9422605943768563</v>
      </c>
      <c r="Q46" s="177">
        <f>RES_hhdet_tesh!Q46/RES_summary!Q$19</f>
        <v>5.4208775537274381</v>
      </c>
    </row>
    <row r="47" spans="1:17" ht="12.95" customHeight="1" x14ac:dyDescent="0.25">
      <c r="A47" s="158" t="s">
        <v>112</v>
      </c>
      <c r="B47" s="178">
        <f>RES_hhdet_tesh!B47/RES_summary!B$19</f>
        <v>0.32355672018812687</v>
      </c>
      <c r="C47" s="178">
        <f>RES_hhdet_tesh!C47/RES_summary!C$19</f>
        <v>0.33968138880635557</v>
      </c>
      <c r="D47" s="178">
        <f>RES_hhdet_tesh!D47/RES_summary!D$19</f>
        <v>0.34711142170986131</v>
      </c>
      <c r="E47" s="178">
        <f>RES_hhdet_tesh!E47/RES_summary!E$19</f>
        <v>0.34763512774690536</v>
      </c>
      <c r="F47" s="178">
        <f>RES_hhdet_tesh!F47/RES_summary!F$19</f>
        <v>0.34501818046079569</v>
      </c>
      <c r="G47" s="178">
        <f>RES_hhdet_tesh!G47/RES_summary!G$19</f>
        <v>0.3491067913646812</v>
      </c>
      <c r="H47" s="178">
        <f>RES_hhdet_tesh!H47/RES_summary!H$19</f>
        <v>0.37887091160316311</v>
      </c>
      <c r="I47" s="178">
        <f>RES_hhdet_tesh!I47/RES_summary!I$19</f>
        <v>0.4169233084601629</v>
      </c>
      <c r="J47" s="178">
        <f>RES_hhdet_tesh!J47/RES_summary!J$19</f>
        <v>0.46484614903305993</v>
      </c>
      <c r="K47" s="178">
        <f>RES_hhdet_tesh!K47/RES_summary!K$19</f>
        <v>0.47780113619884168</v>
      </c>
      <c r="L47" s="178">
        <f>RES_hhdet_tesh!L47/RES_summary!L$19</f>
        <v>0.52958016527115415</v>
      </c>
      <c r="M47" s="178">
        <f>RES_hhdet_tesh!M47/RES_summary!M$19</f>
        <v>0.59105295526628432</v>
      </c>
      <c r="N47" s="178">
        <f>RES_hhdet_tesh!N47/RES_summary!N$19</f>
        <v>0.60689967361030828</v>
      </c>
      <c r="O47" s="178">
        <f>RES_hhdet_tesh!O47/RES_summary!O$19</f>
        <v>0.65199815267758476</v>
      </c>
      <c r="P47" s="178">
        <f>RES_hhdet_tesh!P47/RES_summary!P$19</f>
        <v>0.63316015832156103</v>
      </c>
      <c r="Q47" s="178">
        <f>RES_hhdet_tesh!Q47/RES_summary!Q$19</f>
        <v>0.62949558612986123</v>
      </c>
    </row>
    <row r="48" spans="1:17" ht="12" customHeight="1" x14ac:dyDescent="0.25">
      <c r="A48" s="23" t="s">
        <v>60</v>
      </c>
      <c r="B48" s="177">
        <f>RES_hhdet_tesh!B48/RES_summary!B$19</f>
        <v>0.32355672018812687</v>
      </c>
      <c r="C48" s="177">
        <f>RES_hhdet_tesh!C48/RES_summary!C$19</f>
        <v>0.33968138880635557</v>
      </c>
      <c r="D48" s="177">
        <f>RES_hhdet_tesh!D48/RES_summary!D$19</f>
        <v>0.34711142170986131</v>
      </c>
      <c r="E48" s="177">
        <f>RES_hhdet_tesh!E48/RES_summary!E$19</f>
        <v>0.34763512774690536</v>
      </c>
      <c r="F48" s="177">
        <f>RES_hhdet_tesh!F48/RES_summary!F$19</f>
        <v>0.34501818046079569</v>
      </c>
      <c r="G48" s="177">
        <f>RES_hhdet_tesh!G48/RES_summary!G$19</f>
        <v>0.3491067913646812</v>
      </c>
      <c r="H48" s="177">
        <f>RES_hhdet_tesh!H48/RES_summary!H$19</f>
        <v>0.37887091160316311</v>
      </c>
      <c r="I48" s="177">
        <f>RES_hhdet_tesh!I48/RES_summary!I$19</f>
        <v>0.4169233084601629</v>
      </c>
      <c r="J48" s="177">
        <f>RES_hhdet_tesh!J48/RES_summary!J$19</f>
        <v>0.46484614903305993</v>
      </c>
      <c r="K48" s="177">
        <f>RES_hhdet_tesh!K48/RES_summary!K$19</f>
        <v>0.47780113619884168</v>
      </c>
      <c r="L48" s="177">
        <f>RES_hhdet_tesh!L48/RES_summary!L$19</f>
        <v>0.52958016527115415</v>
      </c>
      <c r="M48" s="177">
        <f>RES_hhdet_tesh!M48/RES_summary!M$19</f>
        <v>0.59105295526628432</v>
      </c>
      <c r="N48" s="177">
        <f>RES_hhdet_tesh!N48/RES_summary!N$19</f>
        <v>0.60689967361030828</v>
      </c>
      <c r="O48" s="177">
        <f>RES_hhdet_tesh!O48/RES_summary!O$19</f>
        <v>0.65199815267758476</v>
      </c>
      <c r="P48" s="177">
        <f>RES_hhdet_tesh!P48/RES_summary!P$19</f>
        <v>0.63316015832156103</v>
      </c>
      <c r="Q48" s="177">
        <f>RES_hhdet_tesh!Q48/RES_summary!Q$19</f>
        <v>0.62949558612986123</v>
      </c>
    </row>
    <row r="49" spans="1:17" ht="12" customHeight="1" x14ac:dyDescent="0.25">
      <c r="A49" s="158" t="s">
        <v>63</v>
      </c>
      <c r="B49" s="178">
        <f>RES_hhdet_tesh!B49/RES_summary!B$19</f>
        <v>28.300079102066515</v>
      </c>
      <c r="C49" s="178">
        <f>RES_hhdet_tesh!C49/RES_summary!C$19</f>
        <v>27.994296877566967</v>
      </c>
      <c r="D49" s="178">
        <f>RES_hhdet_tesh!D49/RES_summary!D$19</f>
        <v>27.13719435269666</v>
      </c>
      <c r="E49" s="178">
        <f>RES_hhdet_tesh!E49/RES_summary!E$19</f>
        <v>27.943852825326875</v>
      </c>
      <c r="F49" s="178">
        <f>RES_hhdet_tesh!F49/RES_summary!F$19</f>
        <v>27.051969752189123</v>
      </c>
      <c r="G49" s="178">
        <f>RES_hhdet_tesh!G49/RES_summary!G$19</f>
        <v>26.944422524431687</v>
      </c>
      <c r="H49" s="178">
        <f>RES_hhdet_tesh!H49/RES_summary!H$19</f>
        <v>26.384261444775564</v>
      </c>
      <c r="I49" s="178">
        <f>RES_hhdet_tesh!I49/RES_summary!I$19</f>
        <v>27.253433151679562</v>
      </c>
      <c r="J49" s="178">
        <f>RES_hhdet_tesh!J49/RES_summary!J$19</f>
        <v>26.354156006022599</v>
      </c>
      <c r="K49" s="178">
        <f>RES_hhdet_tesh!K49/RES_summary!K$19</f>
        <v>26.141605397416257</v>
      </c>
      <c r="L49" s="178">
        <f>RES_hhdet_tesh!L49/RES_summary!L$19</f>
        <v>26.052365072783985</v>
      </c>
      <c r="M49" s="178">
        <f>RES_hhdet_tesh!M49/RES_summary!M$19</f>
        <v>25.944384144497096</v>
      </c>
      <c r="N49" s="178">
        <f>RES_hhdet_tesh!N49/RES_summary!N$19</f>
        <v>25.975946382766484</v>
      </c>
      <c r="O49" s="178">
        <f>RES_hhdet_tesh!O49/RES_summary!O$19</f>
        <v>25.959830727175262</v>
      </c>
      <c r="P49" s="178">
        <f>RES_hhdet_tesh!P49/RES_summary!P$19</f>
        <v>25.777028658282358</v>
      </c>
      <c r="Q49" s="178">
        <f>RES_hhdet_tesh!Q49/RES_summary!Q$19</f>
        <v>25.339555608702575</v>
      </c>
    </row>
    <row r="50" spans="1:17" ht="12" customHeight="1" x14ac:dyDescent="0.25">
      <c r="A50" s="167" t="s">
        <v>165</v>
      </c>
      <c r="B50" s="183">
        <f>RES_hhdet_tesh!B50/RES_summary!B$19</f>
        <v>28.019481848486961</v>
      </c>
      <c r="C50" s="183">
        <f>RES_hhdet_tesh!C50/RES_summary!C$19</f>
        <v>27.765743515663313</v>
      </c>
      <c r="D50" s="183">
        <f>RES_hhdet_tesh!D50/RES_summary!D$19</f>
        <v>26.755031973936187</v>
      </c>
      <c r="E50" s="183">
        <f>RES_hhdet_tesh!E50/RES_summary!E$19</f>
        <v>27.939790837858041</v>
      </c>
      <c r="F50" s="183">
        <f>RES_hhdet_tesh!F50/RES_summary!F$19</f>
        <v>26.873935036100004</v>
      </c>
      <c r="G50" s="183">
        <f>RES_hhdet_tesh!G50/RES_summary!G$19</f>
        <v>26.681285312579547</v>
      </c>
      <c r="H50" s="183">
        <f>RES_hhdet_tesh!H50/RES_summary!H$19</f>
        <v>26.009490696405081</v>
      </c>
      <c r="I50" s="183">
        <f>RES_hhdet_tesh!I50/RES_summary!I$19</f>
        <v>27.096051141866344</v>
      </c>
      <c r="J50" s="183">
        <f>RES_hhdet_tesh!J50/RES_summary!J$19</f>
        <v>26.058493629616883</v>
      </c>
      <c r="K50" s="183">
        <f>RES_hhdet_tesh!K50/RES_summary!K$19</f>
        <v>25.655021714744358</v>
      </c>
      <c r="L50" s="183">
        <f>RES_hhdet_tesh!L50/RES_summary!L$19</f>
        <v>25.457431333980772</v>
      </c>
      <c r="M50" s="183">
        <f>RES_hhdet_tesh!M50/RES_summary!M$19</f>
        <v>25.327770682154075</v>
      </c>
      <c r="N50" s="183">
        <f>RES_hhdet_tesh!N50/RES_summary!N$19</f>
        <v>25.244016336512043</v>
      </c>
      <c r="O50" s="183">
        <f>RES_hhdet_tesh!O50/RES_summary!O$19</f>
        <v>25.203385645221502</v>
      </c>
      <c r="P50" s="183">
        <f>RES_hhdet_tesh!P50/RES_summary!P$19</f>
        <v>25.149698398596595</v>
      </c>
      <c r="Q50" s="183">
        <f>RES_hhdet_tesh!Q50/RES_summary!Q$19</f>
        <v>24.710344679390957</v>
      </c>
    </row>
    <row r="51" spans="1:17" ht="12" customHeight="1" x14ac:dyDescent="0.25">
      <c r="A51" s="167" t="s">
        <v>164</v>
      </c>
      <c r="B51" s="183">
        <f>RES_hhdet_tesh!B51/RES_summary!B$19</f>
        <v>28.019644444317258</v>
      </c>
      <c r="C51" s="183">
        <f>RES_hhdet_tesh!C51/RES_summary!C$19</f>
        <v>27.922280799732079</v>
      </c>
      <c r="D51" s="183">
        <f>RES_hhdet_tesh!D51/RES_summary!D$19</f>
        <v>27.009056813861825</v>
      </c>
      <c r="E51" s="183">
        <f>RES_hhdet_tesh!E51/RES_summary!E$19</f>
        <v>28.080862474543274</v>
      </c>
      <c r="F51" s="183">
        <f>RES_hhdet_tesh!F51/RES_summary!F$19</f>
        <v>27.122789676810825</v>
      </c>
      <c r="G51" s="183">
        <f>RES_hhdet_tesh!G51/RES_summary!G$19</f>
        <v>27.073221419267608</v>
      </c>
      <c r="H51" s="183">
        <f>RES_hhdet_tesh!H51/RES_summary!H$19</f>
        <v>26.612349712365006</v>
      </c>
      <c r="I51" s="183">
        <f>RES_hhdet_tesh!I51/RES_summary!I$19</f>
        <v>27.60208830734474</v>
      </c>
      <c r="J51" s="183">
        <f>RES_hhdet_tesh!J51/RES_summary!J$19</f>
        <v>26.695181610147639</v>
      </c>
      <c r="K51" s="183">
        <f>RES_hhdet_tesh!K51/RES_summary!K$19</f>
        <v>26.33310814605429</v>
      </c>
      <c r="L51" s="183">
        <f>RES_hhdet_tesh!L51/RES_summary!L$19</f>
        <v>26.257705789382111</v>
      </c>
      <c r="M51" s="183">
        <f>RES_hhdet_tesh!M51/RES_summary!M$19</f>
        <v>26.061406470231852</v>
      </c>
      <c r="N51" s="183">
        <f>RES_hhdet_tesh!N51/RES_summary!N$19</f>
        <v>25.962902435752369</v>
      </c>
      <c r="O51" s="183">
        <f>RES_hhdet_tesh!O51/RES_summary!O$19</f>
        <v>25.874989024109496</v>
      </c>
      <c r="P51" s="183">
        <f>RES_hhdet_tesh!P51/RES_summary!P$19</f>
        <v>25.811988032192716</v>
      </c>
      <c r="Q51" s="183">
        <f>RES_hhdet_tesh!Q51/RES_summary!Q$19</f>
        <v>25.270385979160128</v>
      </c>
    </row>
    <row r="52" spans="1:17" ht="12" customHeight="1" x14ac:dyDescent="0.25">
      <c r="A52" s="166" t="s">
        <v>163</v>
      </c>
      <c r="B52" s="182">
        <f>RES_hhdet_tesh!B52/RES_summary!B$19</f>
        <v>25.217533663638225</v>
      </c>
      <c r="C52" s="182">
        <f>RES_hhdet_tesh!C52/RES_summary!C$19</f>
        <v>25.140574602770112</v>
      </c>
      <c r="D52" s="182">
        <f>RES_hhdet_tesh!D52/RES_summary!D$19</f>
        <v>24.235388914122655</v>
      </c>
      <c r="E52" s="182">
        <f>RES_hhdet_tesh!E52/RES_summary!E$19</f>
        <v>25.316152077320428</v>
      </c>
      <c r="F52" s="182">
        <f>RES_hhdet_tesh!F52/RES_summary!F$19</f>
        <v>24.369760754780792</v>
      </c>
      <c r="G52" s="182">
        <f>RES_hhdet_tesh!G52/RES_summary!G$19</f>
        <v>24.325486881259845</v>
      </c>
      <c r="H52" s="182">
        <f>RES_hhdet_tesh!H52/RES_summary!H$19</f>
        <v>23.877125888705685</v>
      </c>
      <c r="I52" s="182">
        <f>RES_hhdet_tesh!I52/RES_summary!I$19</f>
        <v>24.901095541685979</v>
      </c>
      <c r="J52" s="182">
        <f>RES_hhdet_tesh!J52/RES_summary!J$19</f>
        <v>23.977032633923194</v>
      </c>
      <c r="K52" s="182">
        <f>RES_hhdet_tesh!K52/RES_summary!K$19</f>
        <v>23.635638309810403</v>
      </c>
      <c r="L52" s="182">
        <f>RES_hhdet_tesh!L52/RES_summary!L$19</f>
        <v>23.587679168108984</v>
      </c>
      <c r="M52" s="182">
        <f>RES_hhdet_tesh!M52/RES_summary!M$19</f>
        <v>23.412739038843682</v>
      </c>
      <c r="N52" s="182">
        <f>RES_hhdet_tesh!N52/RES_summary!N$19</f>
        <v>23.335809332205415</v>
      </c>
      <c r="O52" s="182">
        <f>RES_hhdet_tesh!O52/RES_summary!O$19</f>
        <v>23.262910240583732</v>
      </c>
      <c r="P52" s="182">
        <f>RES_hhdet_tesh!P52/RES_summary!P$19</f>
        <v>23.223127697858914</v>
      </c>
      <c r="Q52" s="182">
        <f>RES_hhdet_tesh!Q52/RES_summary!Q$19</f>
        <v>22.741011332427998</v>
      </c>
    </row>
    <row r="53" spans="1:17" ht="12" customHeight="1" x14ac:dyDescent="0.25">
      <c r="A53" s="147" t="s">
        <v>59</v>
      </c>
      <c r="B53" s="181">
        <f>RES_hhdet_tesh!B53/RES_summary!B$19</f>
        <v>2.8021107806790315</v>
      </c>
      <c r="C53" s="181">
        <f>RES_hhdet_tesh!C53/RES_summary!C$19</f>
        <v>2.7817061969619594</v>
      </c>
      <c r="D53" s="181">
        <f>RES_hhdet_tesh!D53/RES_summary!D$19</f>
        <v>2.773667899739173</v>
      </c>
      <c r="E53" s="181">
        <f>RES_hhdet_tesh!E53/RES_summary!E$19</f>
        <v>2.7647103972228448</v>
      </c>
      <c r="F53" s="181">
        <f>RES_hhdet_tesh!F53/RES_summary!F$19</f>
        <v>2.7530289220300315</v>
      </c>
      <c r="G53" s="181">
        <f>RES_hhdet_tesh!G53/RES_summary!G$19</f>
        <v>2.747734538007764</v>
      </c>
      <c r="H53" s="181">
        <f>RES_hhdet_tesh!H53/RES_summary!H$19</f>
        <v>2.735223823659322</v>
      </c>
      <c r="I53" s="181">
        <f>RES_hhdet_tesh!I53/RES_summary!I$19</f>
        <v>2.700992765658758</v>
      </c>
      <c r="J53" s="181">
        <f>RES_hhdet_tesh!J53/RES_summary!J$19</f>
        <v>2.7181489762244384</v>
      </c>
      <c r="K53" s="181">
        <f>RES_hhdet_tesh!K53/RES_summary!K$19</f>
        <v>2.6974698362438825</v>
      </c>
      <c r="L53" s="181">
        <f>RES_hhdet_tesh!L53/RES_summary!L$19</f>
        <v>2.6700266212731298</v>
      </c>
      <c r="M53" s="181">
        <f>RES_hhdet_tesh!M53/RES_summary!M$19</f>
        <v>2.648667431388172</v>
      </c>
      <c r="N53" s="181">
        <f>RES_hhdet_tesh!N53/RES_summary!N$19</f>
        <v>2.6270931035469549</v>
      </c>
      <c r="O53" s="181">
        <f>RES_hhdet_tesh!O53/RES_summary!O$19</f>
        <v>2.6120787835257606</v>
      </c>
      <c r="P53" s="181">
        <f>RES_hhdet_tesh!P53/RES_summary!P$19</f>
        <v>2.5888603343338041</v>
      </c>
      <c r="Q53" s="181">
        <f>RES_hhdet_tesh!Q53/RES_summary!Q$19</f>
        <v>2.5293746467321281</v>
      </c>
    </row>
    <row r="54" spans="1:17" ht="12" customHeight="1" x14ac:dyDescent="0.25">
      <c r="A54" s="163" t="s">
        <v>142</v>
      </c>
      <c r="B54" s="180">
        <f>RES_hhdet_tesh!B54/RES_summary!B$19</f>
        <v>29.327615535786837</v>
      </c>
      <c r="C54" s="180">
        <f>RES_hhdet_tesh!C54/RES_summary!C$19</f>
        <v>28.904188731028317</v>
      </c>
      <c r="D54" s="180">
        <f>RES_hhdet_tesh!D54/RES_summary!D$19</f>
        <v>28.774487559737306</v>
      </c>
      <c r="E54" s="180">
        <f>RES_hhdet_tesh!E54/RES_summary!E$19</f>
        <v>27.956021180871673</v>
      </c>
      <c r="F54" s="180">
        <f>RES_hhdet_tesh!F54/RES_summary!F$19</f>
        <v>27.887687370172564</v>
      </c>
      <c r="G54" s="180">
        <f>RES_hhdet_tesh!G54/RES_summary!G$19</f>
        <v>28.324449055063649</v>
      </c>
      <c r="H54" s="180">
        <f>RES_hhdet_tesh!H54/RES_summary!H$19</f>
        <v>28.654176005298805</v>
      </c>
      <c r="I54" s="180">
        <f>RES_hhdet_tesh!I54/RES_summary!I$19</f>
        <v>28.182615785116546</v>
      </c>
      <c r="J54" s="180">
        <f>RES_hhdet_tesh!J54/RES_summary!J$19</f>
        <v>29.161795464048812</v>
      </c>
      <c r="K54" s="180">
        <f>RES_hhdet_tesh!K54/RES_summary!K$19</f>
        <v>31.002018610960182</v>
      </c>
      <c r="L54" s="180">
        <f>RES_hhdet_tesh!L54/RES_summary!L$19</f>
        <v>32.499860704436628</v>
      </c>
      <c r="M54" s="180">
        <f>RES_hhdet_tesh!M54/RES_summary!M$19</f>
        <v>32.826204587240809</v>
      </c>
      <c r="N54" s="180">
        <f>RES_hhdet_tesh!N54/RES_summary!N$19</f>
        <v>34.152249796468681</v>
      </c>
      <c r="O54" s="180">
        <f>RES_hhdet_tesh!O54/RES_summary!O$19</f>
        <v>34.052191486095651</v>
      </c>
      <c r="P54" s="180">
        <f>RES_hhdet_tesh!P54/RES_summary!P$19</f>
        <v>34.018426088587411</v>
      </c>
      <c r="Q54" s="180">
        <f>RES_hhdet_tesh!Q54/RES_summary!Q$19</f>
        <v>33.176953861800122</v>
      </c>
    </row>
    <row r="55" spans="1:17" ht="12" customHeight="1" x14ac:dyDescent="0.25">
      <c r="A55" s="161" t="s">
        <v>141</v>
      </c>
      <c r="B55" s="179">
        <f>RES_hhdet_tesh!B55/RES_summary!B$19</f>
        <v>29.196964762886829</v>
      </c>
      <c r="C55" s="179">
        <f>RES_hhdet_tesh!C55/RES_summary!C$19</f>
        <v>28.840133485020701</v>
      </c>
      <c r="D55" s="179">
        <f>RES_hhdet_tesh!D55/RES_summary!D$19</f>
        <v>28.7230163844606</v>
      </c>
      <c r="E55" s="179">
        <f>RES_hhdet_tesh!E55/RES_summary!E$19</f>
        <v>27.979163402995574</v>
      </c>
      <c r="F55" s="179">
        <f>RES_hhdet_tesh!F55/RES_summary!F$19</f>
        <v>27.923934068512636</v>
      </c>
      <c r="G55" s="179">
        <f>RES_hhdet_tesh!G55/RES_summary!G$19</f>
        <v>28.262682053999868</v>
      </c>
      <c r="H55" s="179">
        <f>RES_hhdet_tesh!H55/RES_summary!H$19</f>
        <v>28.477610384039377</v>
      </c>
      <c r="I55" s="179">
        <f>RES_hhdet_tesh!I55/RES_summary!I$19</f>
        <v>28.054096163197752</v>
      </c>
      <c r="J55" s="179">
        <f>RES_hhdet_tesh!J55/RES_summary!J$19</f>
        <v>28.840165161145606</v>
      </c>
      <c r="K55" s="179">
        <f>RES_hhdet_tesh!K55/RES_summary!K$19</f>
        <v>30.487413180589289</v>
      </c>
      <c r="L55" s="179">
        <f>RES_hhdet_tesh!L55/RES_summary!L$19</f>
        <v>31.87596059806306</v>
      </c>
      <c r="M55" s="179">
        <f>RES_hhdet_tesh!M55/RES_summary!M$19</f>
        <v>32.103815252023061</v>
      </c>
      <c r="N55" s="179">
        <f>RES_hhdet_tesh!N55/RES_summary!N$19</f>
        <v>33.39013643581567</v>
      </c>
      <c r="O55" s="179">
        <f>RES_hhdet_tesh!O55/RES_summary!O$19</f>
        <v>33.315173950582263</v>
      </c>
      <c r="P55" s="179">
        <f>RES_hhdet_tesh!P55/RES_summary!P$19</f>
        <v>33.225541640953132</v>
      </c>
      <c r="Q55" s="179">
        <f>RES_hhdet_tesh!Q55/RES_summary!Q$19</f>
        <v>32.437470337917375</v>
      </c>
    </row>
    <row r="56" spans="1:17" ht="12" customHeight="1" x14ac:dyDescent="0.25">
      <c r="A56" s="148" t="s">
        <v>60</v>
      </c>
      <c r="B56" s="177">
        <f>RES_hhdet_tesh!B56/RES_summary!B$19</f>
        <v>26.394853982207795</v>
      </c>
      <c r="C56" s="177">
        <f>RES_hhdet_tesh!C56/RES_summary!C$19</f>
        <v>26.058427288058745</v>
      </c>
      <c r="D56" s="177">
        <f>RES_hhdet_tesh!D56/RES_summary!D$19</f>
        <v>25.94934848472143</v>
      </c>
      <c r="E56" s="177">
        <f>RES_hhdet_tesh!E56/RES_summary!E$19</f>
        <v>25.214453005772729</v>
      </c>
      <c r="F56" s="177">
        <f>RES_hhdet_tesh!F56/RES_summary!F$19</f>
        <v>25.17090514648261</v>
      </c>
      <c r="G56" s="177">
        <f>RES_hhdet_tesh!G56/RES_summary!G$19</f>
        <v>25.514947515992041</v>
      </c>
      <c r="H56" s="177">
        <f>RES_hhdet_tesh!H56/RES_summary!H$19</f>
        <v>25.742386560379977</v>
      </c>
      <c r="I56" s="177">
        <f>RES_hhdet_tesh!I56/RES_summary!I$19</f>
        <v>25.353103397538995</v>
      </c>
      <c r="J56" s="177">
        <f>RES_hhdet_tesh!J56/RES_summary!J$19</f>
        <v>26.122016184921165</v>
      </c>
      <c r="K56" s="177">
        <f>RES_hhdet_tesh!K56/RES_summary!K$19</f>
        <v>27.789943344345406</v>
      </c>
      <c r="L56" s="177">
        <f>RES_hhdet_tesh!L56/RES_summary!L$19</f>
        <v>29.205933976789932</v>
      </c>
      <c r="M56" s="177">
        <f>RES_hhdet_tesh!M56/RES_summary!M$19</f>
        <v>29.455147820634888</v>
      </c>
      <c r="N56" s="177">
        <f>RES_hhdet_tesh!N56/RES_summary!N$19</f>
        <v>30.763043332268712</v>
      </c>
      <c r="O56" s="177">
        <f>RES_hhdet_tesh!O56/RES_summary!O$19</f>
        <v>30.703095167056507</v>
      </c>
      <c r="P56" s="177">
        <f>RES_hhdet_tesh!P56/RES_summary!P$19</f>
        <v>30.636681306619327</v>
      </c>
      <c r="Q56" s="177">
        <f>RES_hhdet_tesh!Q56/RES_summary!Q$19</f>
        <v>29.908095691185242</v>
      </c>
    </row>
    <row r="57" spans="1:17" ht="12" customHeight="1" x14ac:dyDescent="0.25">
      <c r="A57" s="148" t="s">
        <v>59</v>
      </c>
      <c r="B57" s="177">
        <f>RES_hhdet_tesh!B57/RES_summary!B$19</f>
        <v>2.8021107806790333</v>
      </c>
      <c r="C57" s="177">
        <f>RES_hhdet_tesh!C57/RES_summary!C$19</f>
        <v>2.781706196961959</v>
      </c>
      <c r="D57" s="177">
        <f>RES_hhdet_tesh!D57/RES_summary!D$19</f>
        <v>2.7736678997391726</v>
      </c>
      <c r="E57" s="177">
        <f>RES_hhdet_tesh!E57/RES_summary!E$19</f>
        <v>2.7647103972228453</v>
      </c>
      <c r="F57" s="177">
        <f>RES_hhdet_tesh!F57/RES_summary!F$19</f>
        <v>2.7530289220300306</v>
      </c>
      <c r="G57" s="177">
        <f>RES_hhdet_tesh!G57/RES_summary!G$19</f>
        <v>2.7477345380078249</v>
      </c>
      <c r="H57" s="177">
        <f>RES_hhdet_tesh!H57/RES_summary!H$19</f>
        <v>2.735223823659402</v>
      </c>
      <c r="I57" s="177">
        <f>RES_hhdet_tesh!I57/RES_summary!I$19</f>
        <v>2.7009927656587585</v>
      </c>
      <c r="J57" s="177">
        <f>RES_hhdet_tesh!J57/RES_summary!J$19</f>
        <v>2.718148976224438</v>
      </c>
      <c r="K57" s="177">
        <f>RES_hhdet_tesh!K57/RES_summary!K$19</f>
        <v>2.6974698362438789</v>
      </c>
      <c r="L57" s="177">
        <f>RES_hhdet_tesh!L57/RES_summary!L$19</f>
        <v>2.6700266212731303</v>
      </c>
      <c r="M57" s="177">
        <f>RES_hhdet_tesh!M57/RES_summary!M$19</f>
        <v>2.6486674313881715</v>
      </c>
      <c r="N57" s="177">
        <f>RES_hhdet_tesh!N57/RES_summary!N$19</f>
        <v>2.6270931035469545</v>
      </c>
      <c r="O57" s="177">
        <f>RES_hhdet_tesh!O57/RES_summary!O$19</f>
        <v>2.6120787835257624</v>
      </c>
      <c r="P57" s="177">
        <f>RES_hhdet_tesh!P57/RES_summary!P$19</f>
        <v>2.5888603343338041</v>
      </c>
      <c r="Q57" s="177">
        <f>RES_hhdet_tesh!Q57/RES_summary!Q$19</f>
        <v>2.5293746467321294</v>
      </c>
    </row>
    <row r="58" spans="1:17" ht="12" customHeight="1" x14ac:dyDescent="0.25">
      <c r="A58" s="158" t="s">
        <v>62</v>
      </c>
      <c r="B58" s="178">
        <f>RES_hhdet_tesh!B58/RES_summary!B$19</f>
        <v>8.2940910319783772</v>
      </c>
      <c r="C58" s="178">
        <f>RES_hhdet_tesh!C58/RES_summary!C$19</f>
        <v>8.2102701279394843</v>
      </c>
      <c r="D58" s="178">
        <f>RES_hhdet_tesh!D58/RES_summary!D$19</f>
        <v>8.25204391835873</v>
      </c>
      <c r="E58" s="178">
        <f>RES_hhdet_tesh!E58/RES_summary!E$19</f>
        <v>8.2838687600885894</v>
      </c>
      <c r="F58" s="178">
        <f>RES_hhdet_tesh!F58/RES_summary!F$19</f>
        <v>8.3261583607128333</v>
      </c>
      <c r="G58" s="178">
        <f>RES_hhdet_tesh!G58/RES_summary!G$19</f>
        <v>8.5210480659812955</v>
      </c>
      <c r="H58" s="178">
        <f>RES_hhdet_tesh!H58/RES_summary!H$19</f>
        <v>8.7517104489776703</v>
      </c>
      <c r="I58" s="178">
        <f>RES_hhdet_tesh!I58/RES_summary!I$19</f>
        <v>8.7423553766598285</v>
      </c>
      <c r="J58" s="178">
        <f>RES_hhdet_tesh!J58/RES_summary!J$19</f>
        <v>8.9212205180191582</v>
      </c>
      <c r="K58" s="178">
        <f>RES_hhdet_tesh!K58/RES_summary!K$19</f>
        <v>9.5201848947467234</v>
      </c>
      <c r="L58" s="178">
        <f>RES_hhdet_tesh!L58/RES_summary!L$19</f>
        <v>10.103650366697071</v>
      </c>
      <c r="M58" s="178">
        <f>RES_hhdet_tesh!M58/RES_summary!M$19</f>
        <v>10.196933176448852</v>
      </c>
      <c r="N58" s="178">
        <f>RES_hhdet_tesh!N58/RES_summary!N$19</f>
        <v>10.707807375593349</v>
      </c>
      <c r="O58" s="178">
        <f>RES_hhdet_tesh!O58/RES_summary!O$19</f>
        <v>10.617504543392815</v>
      </c>
      <c r="P58" s="178">
        <f>RES_hhdet_tesh!P58/RES_summary!P$19</f>
        <v>10.553094751810658</v>
      </c>
      <c r="Q58" s="178">
        <f>RES_hhdet_tesh!Q58/RES_summary!Q$19</f>
        <v>10.389601700331927</v>
      </c>
    </row>
    <row r="59" spans="1:17" ht="12" customHeight="1" x14ac:dyDescent="0.25">
      <c r="A59" s="23" t="s">
        <v>57</v>
      </c>
      <c r="B59" s="177">
        <f>RES_hhdet_tesh!B59/RES_summary!B$19</f>
        <v>7.8802307593895655</v>
      </c>
      <c r="C59" s="177">
        <f>RES_hhdet_tesh!C59/RES_summary!C$19</f>
        <v>8.1698851019650238</v>
      </c>
      <c r="D59" s="177">
        <f>RES_hhdet_tesh!D59/RES_summary!D$19</f>
        <v>8.092851109503636</v>
      </c>
      <c r="E59" s="177">
        <f>RES_hhdet_tesh!E59/RES_summary!E$19</f>
        <v>9.2611444510924077</v>
      </c>
      <c r="F59" s="177">
        <f>RES_hhdet_tesh!F59/RES_summary!F$19</f>
        <v>7.0844476388398849</v>
      </c>
      <c r="G59" s="177">
        <f>RES_hhdet_tesh!G59/RES_summary!G$19</f>
        <v>8.1947206326115971</v>
      </c>
      <c r="H59" s="177">
        <f>RES_hhdet_tesh!H59/RES_summary!H$19</f>
        <v>8.376701591916877</v>
      </c>
      <c r="I59" s="177">
        <f>RES_hhdet_tesh!I59/RES_summary!I$19</f>
        <v>8.3723258127156797</v>
      </c>
      <c r="J59" s="177">
        <f>RES_hhdet_tesh!J59/RES_summary!J$19</f>
        <v>8.3626786982802077</v>
      </c>
      <c r="K59" s="177">
        <f>RES_hhdet_tesh!K59/RES_summary!K$19</f>
        <v>8.3015742364948721</v>
      </c>
      <c r="L59" s="177">
        <f>RES_hhdet_tesh!L59/RES_summary!L$19</f>
        <v>8.2991583527816406</v>
      </c>
      <c r="M59" s="177">
        <f>RES_hhdet_tesh!M59/RES_summary!M$19</f>
        <v>8.1630940633400257</v>
      </c>
      <c r="N59" s="177">
        <f>RES_hhdet_tesh!N59/RES_summary!N$19</f>
        <v>8.079154714434619</v>
      </c>
      <c r="O59" s="177">
        <f>RES_hhdet_tesh!O59/RES_summary!O$19</f>
        <v>8.0634373140962676</v>
      </c>
      <c r="P59" s="177">
        <f>RES_hhdet_tesh!P59/RES_summary!P$19</f>
        <v>8.0244546995802839</v>
      </c>
      <c r="Q59" s="177">
        <f>RES_hhdet_tesh!Q59/RES_summary!Q$19</f>
        <v>7.8686023936619591</v>
      </c>
    </row>
    <row r="60" spans="1:17" ht="12" customHeight="1" x14ac:dyDescent="0.25">
      <c r="A60" s="29" t="s">
        <v>140</v>
      </c>
      <c r="B60" s="176">
        <f>RES_hhdet_tesh!B60/RES_summary!B$19</f>
        <v>8.2967381184169238</v>
      </c>
      <c r="C60" s="176">
        <f>RES_hhdet_tesh!C60/RES_summary!C$19</f>
        <v>8.2107983553134023</v>
      </c>
      <c r="D60" s="176">
        <f>RES_hhdet_tesh!D60/RES_summary!D$19</f>
        <v>8.2540952717401019</v>
      </c>
      <c r="E60" s="176">
        <f>RES_hhdet_tesh!E60/RES_summary!E$19</f>
        <v>8.2700684077339748</v>
      </c>
      <c r="F60" s="176">
        <f>RES_hhdet_tesh!F60/RES_summary!F$19</f>
        <v>8.3436092812930909</v>
      </c>
      <c r="G60" s="176">
        <f>RES_hhdet_tesh!G60/RES_summary!G$19</f>
        <v>8.5261124287440886</v>
      </c>
      <c r="H60" s="176">
        <f>RES_hhdet_tesh!H60/RES_summary!H$19</f>
        <v>8.7536446900358218</v>
      </c>
      <c r="I60" s="176">
        <f>RES_hhdet_tesh!I60/RES_summary!I$19</f>
        <v>8.7454832002322878</v>
      </c>
      <c r="J60" s="176">
        <f>RES_hhdet_tesh!J60/RES_summary!J$19</f>
        <v>8.9293083824603432</v>
      </c>
      <c r="K60" s="176">
        <f>RES_hhdet_tesh!K60/RES_summary!K$19</f>
        <v>9.5416650101189635</v>
      </c>
      <c r="L60" s="176">
        <f>RES_hhdet_tesh!L60/RES_summary!L$19</f>
        <v>10.123644772507966</v>
      </c>
      <c r="M60" s="176">
        <f>RES_hhdet_tesh!M60/RES_summary!M$19</f>
        <v>10.215173817933046</v>
      </c>
      <c r="N60" s="176">
        <f>RES_hhdet_tesh!N60/RES_summary!N$19</f>
        <v>10.726000294361944</v>
      </c>
      <c r="O60" s="176">
        <f>RES_hhdet_tesh!O60/RES_summary!O$19</f>
        <v>10.645073981587556</v>
      </c>
      <c r="P60" s="176">
        <f>RES_hhdet_tesh!P60/RES_summary!P$19</f>
        <v>10.580574207644824</v>
      </c>
      <c r="Q60" s="176">
        <f>RES_hhdet_tesh!Q60/RES_summary!Q$19</f>
        <v>10.426954448261895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185.28220615593085</v>
      </c>
      <c r="C62" s="184">
        <f>RES_hhdet_tesh!C62/RES_summary!C$19</f>
        <v>203.77937611382288</v>
      </c>
      <c r="D62" s="184">
        <f>RES_hhdet_tesh!D62/RES_summary!D$19</f>
        <v>205.78684249852643</v>
      </c>
      <c r="E62" s="184">
        <f>RES_hhdet_tesh!E62/RES_summary!E$19</f>
        <v>203.13838603348481</v>
      </c>
      <c r="F62" s="184">
        <f>RES_hhdet_tesh!F62/RES_summary!F$19</f>
        <v>195.51795423358283</v>
      </c>
      <c r="G62" s="184">
        <f>RES_hhdet_tesh!G62/RES_summary!G$19</f>
        <v>193.07603671853661</v>
      </c>
      <c r="H62" s="184">
        <f>RES_hhdet_tesh!H62/RES_summary!H$19</f>
        <v>195.08705298199561</v>
      </c>
      <c r="I62" s="184">
        <f>RES_hhdet_tesh!I62/RES_summary!I$19</f>
        <v>194.60364440450343</v>
      </c>
      <c r="J62" s="184">
        <f>RES_hhdet_tesh!J62/RES_summary!J$19</f>
        <v>187.77502310403858</v>
      </c>
      <c r="K62" s="184">
        <f>RES_hhdet_tesh!K62/RES_summary!K$19</f>
        <v>196.118969128418</v>
      </c>
      <c r="L62" s="184">
        <f>RES_hhdet_tesh!L62/RES_summary!L$19</f>
        <v>215.52992672857684</v>
      </c>
      <c r="M62" s="184">
        <f>RES_hhdet_tesh!M62/RES_summary!M$19</f>
        <v>187.65328405654444</v>
      </c>
      <c r="N62" s="184">
        <f>RES_hhdet_tesh!N62/RES_summary!N$19</f>
        <v>202.75887527834499</v>
      </c>
      <c r="O62" s="184">
        <f>RES_hhdet_tesh!O62/RES_summary!O$19</f>
        <v>190.34522185090336</v>
      </c>
      <c r="P62" s="184">
        <f>RES_hhdet_tesh!P62/RES_summary!P$19</f>
        <v>188.40706765434317</v>
      </c>
      <c r="Q62" s="184">
        <f>RES_hhdet_tesh!Q62/RES_summary!Q$19</f>
        <v>182.27165401336535</v>
      </c>
    </row>
    <row r="63" spans="1:17" ht="12.95" customHeight="1" x14ac:dyDescent="0.25">
      <c r="A63" s="158" t="s">
        <v>65</v>
      </c>
      <c r="B63" s="178">
        <f>RES_hhdet_tesh!B63/RES_summary!B$19</f>
        <v>148.60956962870569</v>
      </c>
      <c r="C63" s="178">
        <f>RES_hhdet_tesh!C63/RES_summary!C$19</f>
        <v>167.47712983328631</v>
      </c>
      <c r="D63" s="178">
        <f>RES_hhdet_tesh!D63/RES_summary!D$19</f>
        <v>169.36910336517943</v>
      </c>
      <c r="E63" s="178">
        <f>RES_hhdet_tesh!E63/RES_summary!E$19</f>
        <v>167.49471142990771</v>
      </c>
      <c r="F63" s="178">
        <f>RES_hhdet_tesh!F63/RES_summary!F$19</f>
        <v>159.77644877977585</v>
      </c>
      <c r="G63" s="178">
        <f>RES_hhdet_tesh!G63/RES_summary!G$19</f>
        <v>157.28846433802892</v>
      </c>
      <c r="H63" s="178">
        <f>RES_hhdet_tesh!H63/RES_summary!H$19</f>
        <v>159.17320089632557</v>
      </c>
      <c r="I63" s="178">
        <f>RES_hhdet_tesh!I63/RES_summary!I$19</f>
        <v>158.86146880621678</v>
      </c>
      <c r="J63" s="178">
        <f>RES_hhdet_tesh!J63/RES_summary!J$19</f>
        <v>152.12428954855116</v>
      </c>
      <c r="K63" s="178">
        <f>RES_hhdet_tesh!K63/RES_summary!K$19</f>
        <v>160.54482295052912</v>
      </c>
      <c r="L63" s="178">
        <f>RES_hhdet_tesh!L63/RES_summary!L$19</f>
        <v>180.08494799456147</v>
      </c>
      <c r="M63" s="178">
        <f>RES_hhdet_tesh!M63/RES_summary!M$19</f>
        <v>152.22615157855435</v>
      </c>
      <c r="N63" s="178">
        <f>RES_hhdet_tesh!N63/RES_summary!N$19</f>
        <v>167.15810805392582</v>
      </c>
      <c r="O63" s="178">
        <f>RES_hhdet_tesh!O63/RES_summary!O$19</f>
        <v>155.0883325284189</v>
      </c>
      <c r="P63" s="178">
        <f>RES_hhdet_tesh!P63/RES_summary!P$19</f>
        <v>153.38129624390015</v>
      </c>
      <c r="Q63" s="178">
        <f>RES_hhdet_tesh!Q63/RES_summary!Q$19</f>
        <v>147.99305242588812</v>
      </c>
    </row>
    <row r="64" spans="1:17" ht="12" customHeight="1" x14ac:dyDescent="0.25">
      <c r="A64" s="23" t="s">
        <v>161</v>
      </c>
      <c r="B64" s="177">
        <f>RES_hhdet_tesh!B64/RES_summary!B$19</f>
        <v>144.40220252167936</v>
      </c>
      <c r="C64" s="177">
        <f>RES_hhdet_tesh!C64/RES_summary!C$19</f>
        <v>164.29608070051478</v>
      </c>
      <c r="D64" s="177">
        <f>RES_hhdet_tesh!D64/RES_summary!D$19</f>
        <v>166.09519210363703</v>
      </c>
      <c r="E64" s="177">
        <f>RES_hhdet_tesh!E64/RES_summary!E$19</f>
        <v>164.30911819311939</v>
      </c>
      <c r="F64" s="177">
        <f>RES_hhdet_tesh!F64/RES_summary!F$19</f>
        <v>156.64423917538733</v>
      </c>
      <c r="G64" s="177">
        <f>RES_hhdet_tesh!G64/RES_summary!G$19</f>
        <v>153.6450619761431</v>
      </c>
      <c r="H64" s="177">
        <f>RES_hhdet_tesh!H64/RES_summary!H$19</f>
        <v>155.4387998498965</v>
      </c>
      <c r="I64" s="177">
        <f>RES_hhdet_tesh!I64/RES_summary!I$19</f>
        <v>156.21784935440076</v>
      </c>
      <c r="J64" s="177">
        <f>RES_hhdet_tesh!J64/RES_summary!J$19</f>
        <v>149.48277869644357</v>
      </c>
      <c r="K64" s="177">
        <f>RES_hhdet_tesh!K64/RES_summary!K$19</f>
        <v>156.06771747558966</v>
      </c>
      <c r="L64" s="177">
        <f>RES_hhdet_tesh!L64/RES_summary!L$19</f>
        <v>174.67764157322736</v>
      </c>
      <c r="M64" s="177">
        <f>RES_hhdet_tesh!M64/RES_summary!M$19</f>
        <v>146.75049120138209</v>
      </c>
      <c r="N64" s="177">
        <f>RES_hhdet_tesh!N64/RES_summary!N$19</f>
        <v>160.80212697111511</v>
      </c>
      <c r="O64" s="177">
        <f>RES_hhdet_tesh!O64/RES_summary!O$19</f>
        <v>149.51342397974088</v>
      </c>
      <c r="P64" s="177">
        <f>RES_hhdet_tesh!P64/RES_summary!P$19</f>
        <v>148.42084838981751</v>
      </c>
      <c r="Q64" s="177">
        <f>RES_hhdet_tesh!Q64/RES_summary!Q$19</f>
        <v>142.55782119608176</v>
      </c>
    </row>
    <row r="65" spans="1:17" ht="12" customHeight="1" x14ac:dyDescent="0.25">
      <c r="A65" s="23" t="s">
        <v>60</v>
      </c>
      <c r="B65" s="177">
        <f>RES_hhdet_tesh!B65/RES_summary!B$19</f>
        <v>4.2073671070263305</v>
      </c>
      <c r="C65" s="177">
        <f>RES_hhdet_tesh!C65/RES_summary!C$19</f>
        <v>3.1810491327715495</v>
      </c>
      <c r="D65" s="177">
        <f>RES_hhdet_tesh!D65/RES_summary!D$19</f>
        <v>3.2739112615423775</v>
      </c>
      <c r="E65" s="177">
        <f>RES_hhdet_tesh!E65/RES_summary!E$19</f>
        <v>3.1855932367883315</v>
      </c>
      <c r="F65" s="177">
        <f>RES_hhdet_tesh!F65/RES_summary!F$19</f>
        <v>3.1322096043885157</v>
      </c>
      <c r="G65" s="177">
        <f>RES_hhdet_tesh!G65/RES_summary!G$19</f>
        <v>3.6434023618858271</v>
      </c>
      <c r="H65" s="177">
        <f>RES_hhdet_tesh!H65/RES_summary!H$19</f>
        <v>3.7344010464290465</v>
      </c>
      <c r="I65" s="177">
        <f>RES_hhdet_tesh!I65/RES_summary!I$19</f>
        <v>2.6436194518160026</v>
      </c>
      <c r="J65" s="177">
        <f>RES_hhdet_tesh!J65/RES_summary!J$19</f>
        <v>2.6415108521075772</v>
      </c>
      <c r="K65" s="177">
        <f>RES_hhdet_tesh!K65/RES_summary!K$19</f>
        <v>4.4771054749394832</v>
      </c>
      <c r="L65" s="177">
        <f>RES_hhdet_tesh!L65/RES_summary!L$19</f>
        <v>5.4073064213341082</v>
      </c>
      <c r="M65" s="177">
        <f>RES_hhdet_tesh!M65/RES_summary!M$19</f>
        <v>5.475660377172261</v>
      </c>
      <c r="N65" s="177">
        <f>RES_hhdet_tesh!N65/RES_summary!N$19</f>
        <v>6.3559810828106924</v>
      </c>
      <c r="O65" s="177">
        <f>RES_hhdet_tesh!O65/RES_summary!O$19</f>
        <v>5.5749085486780272</v>
      </c>
      <c r="P65" s="177">
        <f>RES_hhdet_tesh!P65/RES_summary!P$19</f>
        <v>4.9604478540826618</v>
      </c>
      <c r="Q65" s="177">
        <f>RES_hhdet_tesh!Q65/RES_summary!Q$19</f>
        <v>5.4352312298063499</v>
      </c>
    </row>
    <row r="66" spans="1:17" ht="12.95" customHeight="1" x14ac:dyDescent="0.25">
      <c r="A66" s="158" t="s">
        <v>112</v>
      </c>
      <c r="B66" s="178">
        <f>RES_hhdet_tesh!B66/RES_summary!B$19</f>
        <v>0.32312943162601315</v>
      </c>
      <c r="C66" s="178">
        <f>RES_hhdet_tesh!C66/RES_summary!C$19</f>
        <v>0.33994689165705849</v>
      </c>
      <c r="D66" s="178">
        <f>RES_hhdet_tesh!D66/RES_summary!D$19</f>
        <v>0.34699427582191539</v>
      </c>
      <c r="E66" s="178">
        <f>RES_hhdet_tesh!E66/RES_summary!E$19</f>
        <v>0.3475839869859767</v>
      </c>
      <c r="F66" s="178">
        <f>RES_hhdet_tesh!F66/RES_summary!F$19</f>
        <v>0.3454186794903939</v>
      </c>
      <c r="G66" s="178">
        <f>RES_hhdet_tesh!G66/RES_summary!G$19</f>
        <v>0.34893519091659636</v>
      </c>
      <c r="H66" s="178">
        <f>RES_hhdet_tesh!H66/RES_summary!H$19</f>
        <v>0.37900863615857233</v>
      </c>
      <c r="I66" s="178">
        <f>RES_hhdet_tesh!I66/RES_summary!I$19</f>
        <v>0.41678579002889182</v>
      </c>
      <c r="J66" s="178">
        <f>RES_hhdet_tesh!J66/RES_summary!J$19</f>
        <v>0.46455159262035989</v>
      </c>
      <c r="K66" s="178">
        <f>RES_hhdet_tesh!K66/RES_summary!K$19</f>
        <v>0.47776606123171289</v>
      </c>
      <c r="L66" s="178">
        <f>RES_hhdet_tesh!L66/RES_summary!L$19</f>
        <v>0.52926538093994502</v>
      </c>
      <c r="M66" s="178">
        <f>RES_hhdet_tesh!M66/RES_summary!M$19</f>
        <v>0.59149586460588732</v>
      </c>
      <c r="N66" s="178">
        <f>RES_hhdet_tesh!N66/RES_summary!N$19</f>
        <v>0.6067455826483189</v>
      </c>
      <c r="O66" s="178">
        <f>RES_hhdet_tesh!O66/RES_summary!O$19</f>
        <v>0.65235297470229592</v>
      </c>
      <c r="P66" s="178">
        <f>RES_hhdet_tesh!P66/RES_summary!P$19</f>
        <v>0.6335941847092883</v>
      </c>
      <c r="Q66" s="178">
        <f>RES_hhdet_tesh!Q66/RES_summary!Q$19</f>
        <v>0.6299287114957256</v>
      </c>
    </row>
    <row r="67" spans="1:17" ht="12" customHeight="1" x14ac:dyDescent="0.25">
      <c r="A67" s="23" t="s">
        <v>60</v>
      </c>
      <c r="B67" s="177">
        <f>RES_hhdet_tesh!B67/RES_summary!B$19</f>
        <v>0.32312943162601315</v>
      </c>
      <c r="C67" s="177">
        <f>RES_hhdet_tesh!C67/RES_summary!C$19</f>
        <v>0.33994689165705849</v>
      </c>
      <c r="D67" s="177">
        <f>RES_hhdet_tesh!D67/RES_summary!D$19</f>
        <v>0.34699427582191539</v>
      </c>
      <c r="E67" s="177">
        <f>RES_hhdet_tesh!E67/RES_summary!E$19</f>
        <v>0.3475839869859767</v>
      </c>
      <c r="F67" s="177">
        <f>RES_hhdet_tesh!F67/RES_summary!F$19</f>
        <v>0.3454186794903939</v>
      </c>
      <c r="G67" s="177">
        <f>RES_hhdet_tesh!G67/RES_summary!G$19</f>
        <v>0.34893519091659636</v>
      </c>
      <c r="H67" s="177">
        <f>RES_hhdet_tesh!H67/RES_summary!H$19</f>
        <v>0.37900863615857233</v>
      </c>
      <c r="I67" s="177">
        <f>RES_hhdet_tesh!I67/RES_summary!I$19</f>
        <v>0.41678579002889182</v>
      </c>
      <c r="J67" s="177">
        <f>RES_hhdet_tesh!J67/RES_summary!J$19</f>
        <v>0.46455159262035989</v>
      </c>
      <c r="K67" s="177">
        <f>RES_hhdet_tesh!K67/RES_summary!K$19</f>
        <v>0.47776606123171289</v>
      </c>
      <c r="L67" s="177">
        <f>RES_hhdet_tesh!L67/RES_summary!L$19</f>
        <v>0.52926538093994502</v>
      </c>
      <c r="M67" s="177">
        <f>RES_hhdet_tesh!M67/RES_summary!M$19</f>
        <v>0.59149586460588732</v>
      </c>
      <c r="N67" s="177">
        <f>RES_hhdet_tesh!N67/RES_summary!N$19</f>
        <v>0.6067455826483189</v>
      </c>
      <c r="O67" s="177">
        <f>RES_hhdet_tesh!O67/RES_summary!O$19</f>
        <v>0.65235297470229592</v>
      </c>
      <c r="P67" s="177">
        <f>RES_hhdet_tesh!P67/RES_summary!P$19</f>
        <v>0.6335941847092883</v>
      </c>
      <c r="Q67" s="177">
        <f>RES_hhdet_tesh!Q67/RES_summary!Q$19</f>
        <v>0.6299287114957256</v>
      </c>
    </row>
    <row r="68" spans="1:17" ht="12" customHeight="1" x14ac:dyDescent="0.25">
      <c r="A68" s="158" t="s">
        <v>63</v>
      </c>
      <c r="B68" s="178">
        <f>RES_hhdet_tesh!B68/RES_summary!B$19</f>
        <v>28.326565658814364</v>
      </c>
      <c r="C68" s="178">
        <f>RES_hhdet_tesh!C68/RES_summary!C$19</f>
        <v>27.924347519610201</v>
      </c>
      <c r="D68" s="178">
        <f>RES_hhdet_tesh!D68/RES_summary!D$19</f>
        <v>27.950782155879875</v>
      </c>
      <c r="E68" s="178">
        <f>RES_hhdet_tesh!E68/RES_summary!E$19</f>
        <v>27.154946404469083</v>
      </c>
      <c r="F68" s="178">
        <f>RES_hhdet_tesh!F68/RES_summary!F$19</f>
        <v>27.17313477079756</v>
      </c>
      <c r="G68" s="178">
        <f>RES_hhdet_tesh!G68/RES_summary!G$19</f>
        <v>27.134371916138935</v>
      </c>
      <c r="H68" s="178">
        <f>RES_hhdet_tesh!H68/RES_summary!H$19</f>
        <v>27.083992816927179</v>
      </c>
      <c r="I68" s="178">
        <f>RES_hhdet_tesh!I68/RES_summary!I$19</f>
        <v>26.863930688718902</v>
      </c>
      <c r="J68" s="178">
        <f>RES_hhdet_tesh!J68/RES_summary!J$19</f>
        <v>26.693225740554229</v>
      </c>
      <c r="K68" s="178">
        <f>RES_hhdet_tesh!K68/RES_summary!K$19</f>
        <v>26.527766315899939</v>
      </c>
      <c r="L68" s="178">
        <f>RES_hhdet_tesh!L68/RES_summary!L$19</f>
        <v>26.258752325013724</v>
      </c>
      <c r="M68" s="178">
        <f>RES_hhdet_tesh!M68/RES_summary!M$19</f>
        <v>26.244439255885496</v>
      </c>
      <c r="N68" s="178">
        <f>RES_hhdet_tesh!N68/RES_summary!N$19</f>
        <v>26.246774331664348</v>
      </c>
      <c r="O68" s="178">
        <f>RES_hhdet_tesh!O68/RES_summary!O$19</f>
        <v>25.974435870574283</v>
      </c>
      <c r="P68" s="178">
        <f>RES_hhdet_tesh!P68/RES_summary!P$19</f>
        <v>25.742675181679033</v>
      </c>
      <c r="Q68" s="178">
        <f>RES_hhdet_tesh!Q68/RES_summary!Q$19</f>
        <v>25.145096158695075</v>
      </c>
    </row>
    <row r="69" spans="1:17" ht="12" customHeight="1" x14ac:dyDescent="0.25">
      <c r="A69" s="167" t="s">
        <v>160</v>
      </c>
      <c r="B69" s="183">
        <f>RES_hhdet_tesh!B69/RES_summary!B$19</f>
        <v>28.020122601277539</v>
      </c>
      <c r="C69" s="183">
        <f>RES_hhdet_tesh!C69/RES_summary!C$19</f>
        <v>27.676773064034503</v>
      </c>
      <c r="D69" s="183">
        <f>RES_hhdet_tesh!D69/RES_summary!D$19</f>
        <v>27.755415671312221</v>
      </c>
      <c r="E69" s="183">
        <f>RES_hhdet_tesh!E69/RES_summary!E$19</f>
        <v>26.970259911580502</v>
      </c>
      <c r="F69" s="183">
        <f>RES_hhdet_tesh!F69/RES_summary!F$19</f>
        <v>27.029246950379843</v>
      </c>
      <c r="G69" s="183">
        <f>RES_hhdet_tesh!G69/RES_summary!G$19</f>
        <v>26.898910561693377</v>
      </c>
      <c r="H69" s="183">
        <f>RES_hhdet_tesh!H69/RES_summary!H$19</f>
        <v>26.81033953880765</v>
      </c>
      <c r="I69" s="183">
        <f>RES_hhdet_tesh!I69/RES_summary!I$19</f>
        <v>26.677322529657712</v>
      </c>
      <c r="J69" s="183">
        <f>RES_hhdet_tesh!J69/RES_summary!J$19</f>
        <v>26.457986941243512</v>
      </c>
      <c r="K69" s="183">
        <f>RES_hhdet_tesh!K69/RES_summary!K$19</f>
        <v>26.157390429035548</v>
      </c>
      <c r="L69" s="183">
        <f>RES_hhdet_tesh!L69/RES_summary!L$19</f>
        <v>25.774608740218326</v>
      </c>
      <c r="M69" s="183">
        <f>RES_hhdet_tesh!M69/RES_summary!M$19</f>
        <v>25.779353283473402</v>
      </c>
      <c r="N69" s="183">
        <f>RES_hhdet_tesh!N69/RES_summary!N$19</f>
        <v>25.726003310180918</v>
      </c>
      <c r="O69" s="183">
        <f>RES_hhdet_tesh!O69/RES_summary!O$19</f>
        <v>25.509177700002418</v>
      </c>
      <c r="P69" s="183">
        <f>RES_hhdet_tesh!P69/RES_summary!P$19</f>
        <v>25.263650366764402</v>
      </c>
      <c r="Q69" s="183">
        <f>RES_hhdet_tesh!Q69/RES_summary!Q$19</f>
        <v>24.676013425154455</v>
      </c>
    </row>
    <row r="70" spans="1:17" ht="12" customHeight="1" x14ac:dyDescent="0.25">
      <c r="A70" s="167" t="s">
        <v>159</v>
      </c>
      <c r="B70" s="183">
        <f>RES_hhdet_tesh!B70/RES_summary!B$19</f>
        <v>28.020221121828722</v>
      </c>
      <c r="C70" s="183">
        <f>RES_hhdet_tesh!C70/RES_summary!C$19</f>
        <v>27.768462771241573</v>
      </c>
      <c r="D70" s="183">
        <f>RES_hhdet_tesh!D70/RES_summary!D$19</f>
        <v>27.919215199941089</v>
      </c>
      <c r="E70" s="183">
        <f>RES_hhdet_tesh!E70/RES_summary!E$19</f>
        <v>27.20849550903489</v>
      </c>
      <c r="F70" s="183">
        <f>RES_hhdet_tesh!F70/RES_summary!F$19</f>
        <v>27.351913635486611</v>
      </c>
      <c r="G70" s="183">
        <f>RES_hhdet_tesh!G70/RES_summary!G$19</f>
        <v>27.375788891175763</v>
      </c>
      <c r="H70" s="183">
        <f>RES_hhdet_tesh!H70/RES_summary!H$19</f>
        <v>27.453732968765319</v>
      </c>
      <c r="I70" s="183">
        <f>RES_hhdet_tesh!I70/RES_summary!I$19</f>
        <v>27.298660885817476</v>
      </c>
      <c r="J70" s="183">
        <f>RES_hhdet_tesh!J70/RES_summary!J$19</f>
        <v>27.113074650232747</v>
      </c>
      <c r="K70" s="183">
        <f>RES_hhdet_tesh!K70/RES_summary!K$19</f>
        <v>26.773407125906388</v>
      </c>
      <c r="L70" s="183">
        <f>RES_hhdet_tesh!L70/RES_summary!L$19</f>
        <v>26.41018601516765</v>
      </c>
      <c r="M70" s="183">
        <f>RES_hhdet_tesh!M70/RES_summary!M$19</f>
        <v>26.155074259011293</v>
      </c>
      <c r="N70" s="183">
        <f>RES_hhdet_tesh!N70/RES_summary!N$19</f>
        <v>26.122025167878729</v>
      </c>
      <c r="O70" s="183">
        <f>RES_hhdet_tesh!O70/RES_summary!O$19</f>
        <v>25.891427450304466</v>
      </c>
      <c r="P70" s="183">
        <f>RES_hhdet_tesh!P70/RES_summary!P$19</f>
        <v>25.6762666097314</v>
      </c>
      <c r="Q70" s="183">
        <f>RES_hhdet_tesh!Q70/RES_summary!Q$19</f>
        <v>25.078378730776297</v>
      </c>
    </row>
    <row r="71" spans="1:17" ht="12" customHeight="1" x14ac:dyDescent="0.25">
      <c r="A71" s="166" t="s">
        <v>109</v>
      </c>
      <c r="B71" s="182">
        <f>RES_hhdet_tesh!B71/RES_summary!B$19</f>
        <v>25.218110341149689</v>
      </c>
      <c r="C71" s="182">
        <f>RES_hhdet_tesh!C71/RES_summary!C$19</f>
        <v>24.986756574279614</v>
      </c>
      <c r="D71" s="182">
        <f>RES_hhdet_tesh!D71/RES_summary!D$19</f>
        <v>25.145547300201919</v>
      </c>
      <c r="E71" s="182">
        <f>RES_hhdet_tesh!E71/RES_summary!E$19</f>
        <v>24.443785111812048</v>
      </c>
      <c r="F71" s="182">
        <f>RES_hhdet_tesh!F71/RES_summary!F$19</f>
        <v>24.598884713456584</v>
      </c>
      <c r="G71" s="182">
        <f>RES_hhdet_tesh!G71/RES_summary!G$19</f>
        <v>24.628054353168015</v>
      </c>
      <c r="H71" s="182">
        <f>RES_hhdet_tesh!H71/RES_summary!H$19</f>
        <v>24.718509145106033</v>
      </c>
      <c r="I71" s="182">
        <f>RES_hhdet_tesh!I71/RES_summary!I$19</f>
        <v>24.597668120158719</v>
      </c>
      <c r="J71" s="182">
        <f>RES_hhdet_tesh!J71/RES_summary!J$19</f>
        <v>24.394925674008313</v>
      </c>
      <c r="K71" s="182">
        <f>RES_hhdet_tesh!K71/RES_summary!K$19</f>
        <v>24.075937289662505</v>
      </c>
      <c r="L71" s="182">
        <f>RES_hhdet_tesh!L71/RES_summary!L$19</f>
        <v>23.740159393894523</v>
      </c>
      <c r="M71" s="182">
        <f>RES_hhdet_tesh!M71/RES_summary!M$19</f>
        <v>23.506406827623127</v>
      </c>
      <c r="N71" s="182">
        <f>RES_hhdet_tesh!N71/RES_summary!N$19</f>
        <v>23.494932064331767</v>
      </c>
      <c r="O71" s="182">
        <f>RES_hhdet_tesh!O71/RES_summary!O$19</f>
        <v>23.279348666778709</v>
      </c>
      <c r="P71" s="182">
        <f>RES_hhdet_tesh!P71/RES_summary!P$19</f>
        <v>23.087406275397591</v>
      </c>
      <c r="Q71" s="182">
        <f>RES_hhdet_tesh!Q71/RES_summary!Q$19</f>
        <v>22.549004084044171</v>
      </c>
    </row>
    <row r="72" spans="1:17" ht="12" customHeight="1" x14ac:dyDescent="0.25">
      <c r="A72" s="147" t="s">
        <v>59</v>
      </c>
      <c r="B72" s="181">
        <f>RES_hhdet_tesh!B72/RES_summary!B$19</f>
        <v>2.8021107806790333</v>
      </c>
      <c r="C72" s="181">
        <f>RES_hhdet_tesh!C72/RES_summary!C$19</f>
        <v>2.7817061969619594</v>
      </c>
      <c r="D72" s="181">
        <f>RES_hhdet_tesh!D72/RES_summary!D$19</f>
        <v>2.7736678997391722</v>
      </c>
      <c r="E72" s="181">
        <f>RES_hhdet_tesh!E72/RES_summary!E$19</f>
        <v>2.7647103972228466</v>
      </c>
      <c r="F72" s="181">
        <f>RES_hhdet_tesh!F72/RES_summary!F$19</f>
        <v>2.7530289220300306</v>
      </c>
      <c r="G72" s="181">
        <f>RES_hhdet_tesh!G72/RES_summary!G$19</f>
        <v>2.7477345380077418</v>
      </c>
      <c r="H72" s="181">
        <f>RES_hhdet_tesh!H72/RES_summary!H$19</f>
        <v>2.735223823659291</v>
      </c>
      <c r="I72" s="181">
        <f>RES_hhdet_tesh!I72/RES_summary!I$19</f>
        <v>2.7009927656587589</v>
      </c>
      <c r="J72" s="181">
        <f>RES_hhdet_tesh!J72/RES_summary!J$19</f>
        <v>2.7181489762244384</v>
      </c>
      <c r="K72" s="181">
        <f>RES_hhdet_tesh!K72/RES_summary!K$19</f>
        <v>2.6974698362438829</v>
      </c>
      <c r="L72" s="181">
        <f>RES_hhdet_tesh!L72/RES_summary!L$19</f>
        <v>2.670026621273129</v>
      </c>
      <c r="M72" s="181">
        <f>RES_hhdet_tesh!M72/RES_summary!M$19</f>
        <v>2.6486674313881715</v>
      </c>
      <c r="N72" s="181">
        <f>RES_hhdet_tesh!N72/RES_summary!N$19</f>
        <v>2.6270931035469554</v>
      </c>
      <c r="O72" s="181">
        <f>RES_hhdet_tesh!O72/RES_summary!O$19</f>
        <v>2.6120787835257611</v>
      </c>
      <c r="P72" s="181">
        <f>RES_hhdet_tesh!P72/RES_summary!P$19</f>
        <v>2.588860334333805</v>
      </c>
      <c r="Q72" s="181">
        <f>RES_hhdet_tesh!Q72/RES_summary!Q$19</f>
        <v>2.5293746467321299</v>
      </c>
    </row>
    <row r="73" spans="1:17" ht="12" customHeight="1" x14ac:dyDescent="0.25">
      <c r="A73" s="163" t="s">
        <v>142</v>
      </c>
      <c r="B73" s="180">
        <f>RES_hhdet_tesh!B73/RES_summary!B$19</f>
        <v>29.327615535786837</v>
      </c>
      <c r="C73" s="180">
        <f>RES_hhdet_tesh!C73/RES_summary!C$19</f>
        <v>28.840171293714395</v>
      </c>
      <c r="D73" s="180">
        <f>RES_hhdet_tesh!D73/RES_summary!D$19</f>
        <v>28.784904372265316</v>
      </c>
      <c r="E73" s="180">
        <f>RES_hhdet_tesh!E73/RES_summary!E$19</f>
        <v>27.950886565867403</v>
      </c>
      <c r="F73" s="180">
        <f>RES_hhdet_tesh!F73/RES_summary!F$19</f>
        <v>27.935569151989313</v>
      </c>
      <c r="G73" s="180">
        <f>RES_hhdet_tesh!G73/RES_summary!G$19</f>
        <v>28.493309340657159</v>
      </c>
      <c r="H73" s="180">
        <f>RES_hhdet_tesh!H73/RES_summary!H$19</f>
        <v>29.044153027547427</v>
      </c>
      <c r="I73" s="180">
        <f>RES_hhdet_tesh!I73/RES_summary!I$19</f>
        <v>28.468791470587782</v>
      </c>
      <c r="J73" s="180">
        <f>RES_hhdet_tesh!J73/RES_summary!J$19</f>
        <v>29.165483993559299</v>
      </c>
      <c r="K73" s="180">
        <f>RES_hhdet_tesh!K73/RES_summary!K$19</f>
        <v>31.007828232040115</v>
      </c>
      <c r="L73" s="180">
        <f>RES_hhdet_tesh!L73/RES_summary!L$19</f>
        <v>32.430887826532256</v>
      </c>
      <c r="M73" s="180">
        <f>RES_hhdet_tesh!M73/RES_summary!M$19</f>
        <v>32.618260050882384</v>
      </c>
      <c r="N73" s="180">
        <f>RES_hhdet_tesh!N73/RES_summary!N$19</f>
        <v>33.761472644614919</v>
      </c>
      <c r="O73" s="180">
        <f>RES_hhdet_tesh!O73/RES_summary!O$19</f>
        <v>33.54153298441468</v>
      </c>
      <c r="P73" s="180">
        <f>RES_hhdet_tesh!P73/RES_summary!P$19</f>
        <v>33.68645505753225</v>
      </c>
      <c r="Q73" s="180">
        <f>RES_hhdet_tesh!Q73/RES_summary!Q$19</f>
        <v>33.130503391654798</v>
      </c>
    </row>
    <row r="74" spans="1:17" ht="12" customHeight="1" x14ac:dyDescent="0.25">
      <c r="A74" s="161" t="s">
        <v>141</v>
      </c>
      <c r="B74" s="179">
        <f>RES_hhdet_tesh!B74/RES_summary!B$19</f>
        <v>29.196964762886832</v>
      </c>
      <c r="C74" s="179">
        <f>RES_hhdet_tesh!C74/RES_summary!C$19</f>
        <v>28.737860361305462</v>
      </c>
      <c r="D74" s="179">
        <f>RES_hhdet_tesh!D74/RES_summary!D$19</f>
        <v>28.681092551772949</v>
      </c>
      <c r="E74" s="179">
        <f>RES_hhdet_tesh!E74/RES_summary!E$19</f>
        <v>27.928196955036192</v>
      </c>
      <c r="F74" s="179">
        <f>RES_hhdet_tesh!F74/RES_summary!F$19</f>
        <v>27.903899696394724</v>
      </c>
      <c r="G74" s="179">
        <f>RES_hhdet_tesh!G74/RES_summary!G$19</f>
        <v>28.530278176096029</v>
      </c>
      <c r="H74" s="179">
        <f>RES_hhdet_tesh!H74/RES_summary!H$19</f>
        <v>29.128458354687979</v>
      </c>
      <c r="I74" s="179">
        <f>RES_hhdet_tesh!I74/RES_summary!I$19</f>
        <v>28.59629630548017</v>
      </c>
      <c r="J74" s="179">
        <f>RES_hhdet_tesh!J74/RES_summary!J$19</f>
        <v>29.117480778580713</v>
      </c>
      <c r="K74" s="179">
        <f>RES_hhdet_tesh!K74/RES_summary!K$19</f>
        <v>30.755712812102178</v>
      </c>
      <c r="L74" s="179">
        <f>RES_hhdet_tesh!L74/RES_summary!L$19</f>
        <v>32.038281170666906</v>
      </c>
      <c r="M74" s="179">
        <f>RES_hhdet_tesh!M74/RES_summary!M$19</f>
        <v>32.127451564177477</v>
      </c>
      <c r="N74" s="179">
        <f>RES_hhdet_tesh!N74/RES_summary!N$19</f>
        <v>33.119706611110217</v>
      </c>
      <c r="O74" s="179">
        <f>RES_hhdet_tesh!O74/RES_summary!O$19</f>
        <v>32.861506357331969</v>
      </c>
      <c r="P74" s="179">
        <f>RES_hhdet_tesh!P74/RES_summary!P$19</f>
        <v>32.991175670739388</v>
      </c>
      <c r="Q74" s="179">
        <f>RES_hhdet_tesh!Q74/RES_summary!Q$19</f>
        <v>32.368697927195086</v>
      </c>
    </row>
    <row r="75" spans="1:17" ht="12" customHeight="1" x14ac:dyDescent="0.25">
      <c r="A75" s="148" t="s">
        <v>60</v>
      </c>
      <c r="B75" s="177">
        <f>RES_hhdet_tesh!B75/RES_summary!B$19</f>
        <v>26.394853982207795</v>
      </c>
      <c r="C75" s="177">
        <f>RES_hhdet_tesh!C75/RES_summary!C$19</f>
        <v>25.956154164343495</v>
      </c>
      <c r="D75" s="177">
        <f>RES_hhdet_tesh!D75/RES_summary!D$19</f>
        <v>25.907424652033772</v>
      </c>
      <c r="E75" s="177">
        <f>RES_hhdet_tesh!E75/RES_summary!E$19</f>
        <v>25.163486557813354</v>
      </c>
      <c r="F75" s="177">
        <f>RES_hhdet_tesh!F75/RES_summary!F$19</f>
        <v>25.150870774364691</v>
      </c>
      <c r="G75" s="177">
        <f>RES_hhdet_tesh!G75/RES_summary!G$19</f>
        <v>25.782543638088288</v>
      </c>
      <c r="H75" s="177">
        <f>RES_hhdet_tesh!H75/RES_summary!H$19</f>
        <v>26.393234531028696</v>
      </c>
      <c r="I75" s="177">
        <f>RES_hhdet_tesh!I75/RES_summary!I$19</f>
        <v>25.895303539821413</v>
      </c>
      <c r="J75" s="177">
        <f>RES_hhdet_tesh!J75/RES_summary!J$19</f>
        <v>26.399331802356272</v>
      </c>
      <c r="K75" s="177">
        <f>RES_hhdet_tesh!K75/RES_summary!K$19</f>
        <v>28.058242975858295</v>
      </c>
      <c r="L75" s="177">
        <f>RES_hhdet_tesh!L75/RES_summary!L$19</f>
        <v>29.368254549393768</v>
      </c>
      <c r="M75" s="177">
        <f>RES_hhdet_tesh!M75/RES_summary!M$19</f>
        <v>29.478784132789304</v>
      </c>
      <c r="N75" s="177">
        <f>RES_hhdet_tesh!N75/RES_summary!N$19</f>
        <v>30.492613507563259</v>
      </c>
      <c r="O75" s="177">
        <f>RES_hhdet_tesh!O75/RES_summary!O$19</f>
        <v>30.249427573806209</v>
      </c>
      <c r="P75" s="177">
        <f>RES_hhdet_tesh!P75/RES_summary!P$19</f>
        <v>30.402315336405582</v>
      </c>
      <c r="Q75" s="177">
        <f>RES_hhdet_tesh!Q75/RES_summary!Q$19</f>
        <v>29.839323280462953</v>
      </c>
    </row>
    <row r="76" spans="1:17" ht="12" customHeight="1" x14ac:dyDescent="0.25">
      <c r="A76" s="148" t="s">
        <v>59</v>
      </c>
      <c r="B76" s="177">
        <f>RES_hhdet_tesh!B76/RES_summary!B$19</f>
        <v>2.8021107806790333</v>
      </c>
      <c r="C76" s="177">
        <f>RES_hhdet_tesh!C76/RES_summary!C$19</f>
        <v>2.7817061969619594</v>
      </c>
      <c r="D76" s="177">
        <f>RES_hhdet_tesh!D76/RES_summary!D$19</f>
        <v>2.7736678997391726</v>
      </c>
      <c r="E76" s="177">
        <f>RES_hhdet_tesh!E76/RES_summary!E$19</f>
        <v>2.7647103972228444</v>
      </c>
      <c r="F76" s="177">
        <f>RES_hhdet_tesh!F76/RES_summary!F$19</f>
        <v>2.7530289220300315</v>
      </c>
      <c r="G76" s="177">
        <f>RES_hhdet_tesh!G76/RES_summary!G$19</f>
        <v>2.7477345380077418</v>
      </c>
      <c r="H76" s="177">
        <f>RES_hhdet_tesh!H76/RES_summary!H$19</f>
        <v>2.7352238236592914</v>
      </c>
      <c r="I76" s="177">
        <f>RES_hhdet_tesh!I76/RES_summary!I$19</f>
        <v>2.7009927656587589</v>
      </c>
      <c r="J76" s="177">
        <f>RES_hhdet_tesh!J76/RES_summary!J$19</f>
        <v>2.7181489762244375</v>
      </c>
      <c r="K76" s="177">
        <f>RES_hhdet_tesh!K76/RES_summary!K$19</f>
        <v>2.6974698362438834</v>
      </c>
      <c r="L76" s="177">
        <f>RES_hhdet_tesh!L76/RES_summary!L$19</f>
        <v>2.6700266212731285</v>
      </c>
      <c r="M76" s="177">
        <f>RES_hhdet_tesh!M76/RES_summary!M$19</f>
        <v>2.6486674313881711</v>
      </c>
      <c r="N76" s="177">
        <f>RES_hhdet_tesh!N76/RES_summary!N$19</f>
        <v>2.6270931035469549</v>
      </c>
      <c r="O76" s="177">
        <f>RES_hhdet_tesh!O76/RES_summary!O$19</f>
        <v>2.6120787835257619</v>
      </c>
      <c r="P76" s="177">
        <f>RES_hhdet_tesh!P76/RES_summary!P$19</f>
        <v>2.5888603343338037</v>
      </c>
      <c r="Q76" s="177">
        <f>RES_hhdet_tesh!Q76/RES_summary!Q$19</f>
        <v>2.5293746467321294</v>
      </c>
    </row>
    <row r="77" spans="1:17" ht="12" customHeight="1" x14ac:dyDescent="0.25">
      <c r="A77" s="158" t="s">
        <v>62</v>
      </c>
      <c r="B77" s="178">
        <f>RES_hhdet_tesh!B77/RES_summary!B$19</f>
        <v>8.0229414367848033</v>
      </c>
      <c r="C77" s="178">
        <f>RES_hhdet_tesh!C77/RES_summary!C$19</f>
        <v>8.0379518692693264</v>
      </c>
      <c r="D77" s="178">
        <f>RES_hhdet_tesh!D77/RES_summary!D$19</f>
        <v>8.1199627016452016</v>
      </c>
      <c r="E77" s="178">
        <f>RES_hhdet_tesh!E77/RES_summary!E$19</f>
        <v>8.1411442121220574</v>
      </c>
      <c r="F77" s="178">
        <f>RES_hhdet_tesh!F77/RES_summary!F$19</f>
        <v>8.2229520035190173</v>
      </c>
      <c r="G77" s="178">
        <f>RES_hhdet_tesh!G77/RES_summary!G$19</f>
        <v>8.3042652734521667</v>
      </c>
      <c r="H77" s="178">
        <f>RES_hhdet_tesh!H77/RES_summary!H$19</f>
        <v>8.4508506325843236</v>
      </c>
      <c r="I77" s="178">
        <f>RES_hhdet_tesh!I77/RES_summary!I$19</f>
        <v>8.4614591195388655</v>
      </c>
      <c r="J77" s="178">
        <f>RES_hhdet_tesh!J77/RES_summary!J$19</f>
        <v>8.4929562223128308</v>
      </c>
      <c r="K77" s="178">
        <f>RES_hhdet_tesh!K77/RES_summary!K$19</f>
        <v>8.5686138007572268</v>
      </c>
      <c r="L77" s="178">
        <f>RES_hhdet_tesh!L77/RES_summary!L$19</f>
        <v>8.6569610280616747</v>
      </c>
      <c r="M77" s="178">
        <f>RES_hhdet_tesh!M77/RES_summary!M$19</f>
        <v>8.591197357498725</v>
      </c>
      <c r="N77" s="178">
        <f>RES_hhdet_tesh!N77/RES_summary!N$19</f>
        <v>8.7472473101064949</v>
      </c>
      <c r="O77" s="178">
        <f>RES_hhdet_tesh!O77/RES_summary!O$19</f>
        <v>8.630100477207888</v>
      </c>
      <c r="P77" s="178">
        <f>RES_hhdet_tesh!P77/RES_summary!P$19</f>
        <v>8.6495020440547208</v>
      </c>
      <c r="Q77" s="178">
        <f>RES_hhdet_tesh!Q77/RES_summary!Q$19</f>
        <v>8.5035767172863927</v>
      </c>
    </row>
    <row r="78" spans="1:17" ht="12" customHeight="1" x14ac:dyDescent="0.25">
      <c r="A78" s="23" t="s">
        <v>109</v>
      </c>
      <c r="B78" s="177">
        <f>RES_hhdet_tesh!B78/RES_summary!B$19</f>
        <v>7.8804557728920157</v>
      </c>
      <c r="C78" s="177">
        <f>RES_hhdet_tesh!C78/RES_summary!C$19</f>
        <v>7.958724523443923</v>
      </c>
      <c r="D78" s="177">
        <f>RES_hhdet_tesh!D78/RES_summary!D$19</f>
        <v>8.0659894331588831</v>
      </c>
      <c r="E78" s="177">
        <f>RES_hhdet_tesh!E78/RES_summary!E$19</f>
        <v>8.0896613789306464</v>
      </c>
      <c r="F78" s="177">
        <f>RES_hhdet_tesh!F78/RES_summary!F$19</f>
        <v>8.1813566065464212</v>
      </c>
      <c r="G78" s="177">
        <f>RES_hhdet_tesh!G78/RES_summary!G$19</f>
        <v>8.238427387313612</v>
      </c>
      <c r="H78" s="177">
        <f>RES_hhdet_tesh!H78/RES_summary!H$19</f>
        <v>8.3632208883897565</v>
      </c>
      <c r="I78" s="177">
        <f>RES_hhdet_tesh!I78/RES_summary!I$19</f>
        <v>8.3895025692253284</v>
      </c>
      <c r="J78" s="177">
        <f>RES_hhdet_tesh!J78/RES_summary!J$19</f>
        <v>8.3922681638521137</v>
      </c>
      <c r="K78" s="177">
        <f>RES_hhdet_tesh!K78/RES_summary!K$19</f>
        <v>8.3502767589678957</v>
      </c>
      <c r="L78" s="177">
        <f>RES_hhdet_tesh!L78/RES_summary!L$19</f>
        <v>8.3454638350556927</v>
      </c>
      <c r="M78" s="177">
        <f>RES_hhdet_tesh!M78/RES_summary!M$19</f>
        <v>8.2938615445766111</v>
      </c>
      <c r="N78" s="177">
        <f>RES_hhdet_tesh!N78/RES_summary!N$19</f>
        <v>8.3943912011533612</v>
      </c>
      <c r="O78" s="177">
        <f>RES_hhdet_tesh!O78/RES_summary!O$19</f>
        <v>8.3148692077643442</v>
      </c>
      <c r="P78" s="177">
        <f>RES_hhdet_tesh!P78/RES_summary!P$19</f>
        <v>8.3750193144041116</v>
      </c>
      <c r="Q78" s="177">
        <f>RES_hhdet_tesh!Q78/RES_summary!Q$19</f>
        <v>8.2385722763105527</v>
      </c>
    </row>
    <row r="79" spans="1:17" ht="12" customHeight="1" x14ac:dyDescent="0.25">
      <c r="A79" s="29" t="s">
        <v>140</v>
      </c>
      <c r="B79" s="176">
        <f>RES_hhdet_tesh!B79/RES_summary!B$19</f>
        <v>8.2967381184169238</v>
      </c>
      <c r="C79" s="176">
        <f>RES_hhdet_tesh!C79/RES_summary!C$19</f>
        <v>8.2107983553134023</v>
      </c>
      <c r="D79" s="176">
        <f>RES_hhdet_tesh!D79/RES_summary!D$19</f>
        <v>8.2540952717401019</v>
      </c>
      <c r="E79" s="176">
        <f>RES_hhdet_tesh!E79/RES_summary!E$19</f>
        <v>8.2700684077339712</v>
      </c>
      <c r="F79" s="176">
        <f>RES_hhdet_tesh!F79/RES_summary!F$19</f>
        <v>8.3436092812930909</v>
      </c>
      <c r="G79" s="176">
        <f>RES_hhdet_tesh!G79/RES_summary!G$19</f>
        <v>8.5261124287440886</v>
      </c>
      <c r="H79" s="176">
        <f>RES_hhdet_tesh!H79/RES_summary!H$19</f>
        <v>8.7536446900358218</v>
      </c>
      <c r="I79" s="176">
        <f>RES_hhdet_tesh!I79/RES_summary!I$19</f>
        <v>8.7454832002322878</v>
      </c>
      <c r="J79" s="176">
        <f>RES_hhdet_tesh!J79/RES_summary!J$19</f>
        <v>8.9293083824603361</v>
      </c>
      <c r="K79" s="176">
        <f>RES_hhdet_tesh!K79/RES_summary!K$19</f>
        <v>9.5416650101189528</v>
      </c>
      <c r="L79" s="176">
        <f>RES_hhdet_tesh!L79/RES_summary!L$19</f>
        <v>10.12364477250796</v>
      </c>
      <c r="M79" s="176">
        <f>RES_hhdet_tesh!M79/RES_summary!M$19</f>
        <v>10.215173817933044</v>
      </c>
      <c r="N79" s="176">
        <f>RES_hhdet_tesh!N79/RES_summary!N$19</f>
        <v>10.726000294361938</v>
      </c>
      <c r="O79" s="176">
        <f>RES_hhdet_tesh!O79/RES_summary!O$19</f>
        <v>10.645073981587554</v>
      </c>
      <c r="P79" s="176">
        <f>RES_hhdet_tesh!P79/RES_summary!P$19</f>
        <v>10.580574207644833</v>
      </c>
      <c r="Q79" s="176">
        <f>RES_hhdet_tesh!Q79/RES_summary!Q$19</f>
        <v>10.426954448261895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183.06460930093942</v>
      </c>
      <c r="C81" s="184">
        <f>RES_hhdet_tesh!C81/RES_summary!C$19</f>
        <v>203.1450558119146</v>
      </c>
      <c r="D81" s="184">
        <f>RES_hhdet_tesh!D81/RES_summary!D$19</f>
        <v>205.24859155137008</v>
      </c>
      <c r="E81" s="184">
        <f>RES_hhdet_tesh!E81/RES_summary!E$19</f>
        <v>207.89068327869623</v>
      </c>
      <c r="F81" s="184">
        <f>RES_hhdet_tesh!F81/RES_summary!F$19</f>
        <v>199.19516640439207</v>
      </c>
      <c r="G81" s="184">
        <f>RES_hhdet_tesh!G81/RES_summary!G$19</f>
        <v>197.74570836164688</v>
      </c>
      <c r="H81" s="184">
        <f>RES_hhdet_tesh!H81/RES_summary!H$19</f>
        <v>200.35222345053543</v>
      </c>
      <c r="I81" s="184">
        <f>RES_hhdet_tesh!I81/RES_summary!I$19</f>
        <v>201.2368298374077</v>
      </c>
      <c r="J81" s="184">
        <f>RES_hhdet_tesh!J81/RES_summary!J$19</f>
        <v>197.18475295009796</v>
      </c>
      <c r="K81" s="184">
        <f>RES_hhdet_tesh!K81/RES_summary!K$19</f>
        <v>206.52892525974337</v>
      </c>
      <c r="L81" s="184">
        <f>RES_hhdet_tesh!L81/RES_summary!L$19</f>
        <v>228.23372199829882</v>
      </c>
      <c r="M81" s="184">
        <f>RES_hhdet_tesh!M81/RES_summary!M$19</f>
        <v>197.07219328866017</v>
      </c>
      <c r="N81" s="184">
        <f>RES_hhdet_tesh!N81/RES_summary!N$19</f>
        <v>213.55996489889128</v>
      </c>
      <c r="O81" s="184">
        <f>RES_hhdet_tesh!O81/RES_summary!O$19</f>
        <v>198.59129198607783</v>
      </c>
      <c r="P81" s="184">
        <f>RES_hhdet_tesh!P81/RES_summary!P$19</f>
        <v>200.8724296744069</v>
      </c>
      <c r="Q81" s="184">
        <f>RES_hhdet_tesh!Q81/RES_summary!Q$19</f>
        <v>192.21317414516469</v>
      </c>
    </row>
    <row r="82" spans="1:17" ht="12.95" customHeight="1" x14ac:dyDescent="0.25">
      <c r="A82" s="158" t="s">
        <v>65</v>
      </c>
      <c r="B82" s="178">
        <f>RES_hhdet_tesh!B82/RES_summary!B$19</f>
        <v>146.08649445775592</v>
      </c>
      <c r="C82" s="178">
        <f>RES_hhdet_tesh!C82/RES_summary!C$19</f>
        <v>166.54632053630687</v>
      </c>
      <c r="D82" s="178">
        <f>RES_hhdet_tesh!D82/RES_summary!D$19</f>
        <v>168.67716565785898</v>
      </c>
      <c r="E82" s="178">
        <f>RES_hhdet_tesh!E82/RES_summary!E$19</f>
        <v>171.59591133768697</v>
      </c>
      <c r="F82" s="178">
        <f>RES_hhdet_tesh!F82/RES_summary!F$19</f>
        <v>162.86413725149964</v>
      </c>
      <c r="G82" s="178">
        <f>RES_hhdet_tesh!G82/RES_summary!G$19</f>
        <v>161.1267705607591</v>
      </c>
      <c r="H82" s="178">
        <f>RES_hhdet_tesh!H82/RES_summary!H$19</f>
        <v>163.47654567593216</v>
      </c>
      <c r="I82" s="178">
        <f>RES_hhdet_tesh!I82/RES_summary!I$19</f>
        <v>164.52252747945548</v>
      </c>
      <c r="J82" s="178">
        <f>RES_hhdet_tesh!J82/RES_summary!J$19</f>
        <v>160.05612779158815</v>
      </c>
      <c r="K82" s="178">
        <f>RES_hhdet_tesh!K82/RES_summary!K$19</f>
        <v>168.74916788498157</v>
      </c>
      <c r="L82" s="178">
        <f>RES_hhdet_tesh!L82/RES_summary!L$19</f>
        <v>189.96853150684859</v>
      </c>
      <c r="M82" s="178">
        <f>RES_hhdet_tesh!M82/RES_summary!M$19</f>
        <v>158.74240534942138</v>
      </c>
      <c r="N82" s="178">
        <f>RES_hhdet_tesh!N82/RES_summary!N$19</f>
        <v>174.42648678894579</v>
      </c>
      <c r="O82" s="178">
        <f>RES_hhdet_tesh!O82/RES_summary!O$19</f>
        <v>160.08462826624049</v>
      </c>
      <c r="P82" s="178">
        <f>RES_hhdet_tesh!P82/RES_summary!P$19</f>
        <v>162.47730735625498</v>
      </c>
      <c r="Q82" s="178">
        <f>RES_hhdet_tesh!Q82/RES_summary!Q$19</f>
        <v>154.63163089858921</v>
      </c>
    </row>
    <row r="83" spans="1:17" ht="12" customHeight="1" x14ac:dyDescent="0.25">
      <c r="A83" s="23" t="s">
        <v>157</v>
      </c>
      <c r="B83" s="177">
        <f>RES_hhdet_tesh!B83/RES_summary!B$19</f>
        <v>144.40353211904812</v>
      </c>
      <c r="C83" s="177">
        <f>RES_hhdet_tesh!C83/RES_summary!C$19</f>
        <v>165.26638618314965</v>
      </c>
      <c r="D83" s="177">
        <f>RES_hhdet_tesh!D83/RES_summary!D$19</f>
        <v>167.35764742336914</v>
      </c>
      <c r="E83" s="177">
        <f>RES_hhdet_tesh!E83/RES_summary!E$19</f>
        <v>170.27540476138913</v>
      </c>
      <c r="F83" s="177">
        <f>RES_hhdet_tesh!F83/RES_summary!F$19</f>
        <v>161.57184109014597</v>
      </c>
      <c r="G83" s="177">
        <f>RES_hhdet_tesh!G83/RES_summary!G$19</f>
        <v>159.61280412395237</v>
      </c>
      <c r="H83" s="177">
        <f>RES_hhdet_tesh!H83/RES_summary!H$19</f>
        <v>161.92049642217773</v>
      </c>
      <c r="I83" s="177">
        <f>RES_hhdet_tesh!I83/RES_summary!I$19</f>
        <v>163.4163526081839</v>
      </c>
      <c r="J83" s="177">
        <f>RES_hhdet_tesh!J83/RES_summary!J$19</f>
        <v>158.93272741627752</v>
      </c>
      <c r="K83" s="177">
        <f>RES_hhdet_tesh!K83/RES_summary!K$19</f>
        <v>166.83477610279394</v>
      </c>
      <c r="L83" s="177">
        <f>RES_hhdet_tesh!L83/RES_summary!L$19</f>
        <v>187.64504183635663</v>
      </c>
      <c r="M83" s="177">
        <f>RES_hhdet_tesh!M83/RES_summary!M$19</f>
        <v>156.40800198992957</v>
      </c>
      <c r="N83" s="177">
        <f>RES_hhdet_tesh!N83/RES_summary!N$19</f>
        <v>171.71160794412083</v>
      </c>
      <c r="O83" s="177">
        <f>RES_hhdet_tesh!O83/RES_summary!O$19</f>
        <v>157.73208512632624</v>
      </c>
      <c r="P83" s="177">
        <f>RES_hhdet_tesh!P83/RES_summary!P$19</f>
        <v>160.33386780814831</v>
      </c>
      <c r="Q83" s="177">
        <f>RES_hhdet_tesh!Q83/RES_summary!Q$19</f>
        <v>152.30882966433575</v>
      </c>
    </row>
    <row r="84" spans="1:17" ht="12" customHeight="1" x14ac:dyDescent="0.25">
      <c r="A84" s="23" t="s">
        <v>60</v>
      </c>
      <c r="B84" s="177">
        <f>RES_hhdet_tesh!B84/RES_summary!B$19</f>
        <v>1.6829623387077881</v>
      </c>
      <c r="C84" s="177">
        <f>RES_hhdet_tesh!C84/RES_summary!C$19</f>
        <v>1.2799343531572118</v>
      </c>
      <c r="D84" s="177">
        <f>RES_hhdet_tesh!D84/RES_summary!D$19</f>
        <v>1.3195182344898442</v>
      </c>
      <c r="E84" s="177">
        <f>RES_hhdet_tesh!E84/RES_summary!E$19</f>
        <v>1.3205065762978254</v>
      </c>
      <c r="F84" s="177">
        <f>RES_hhdet_tesh!F84/RES_summary!F$19</f>
        <v>1.2922961613536501</v>
      </c>
      <c r="G84" s="177">
        <f>RES_hhdet_tesh!G84/RES_summary!G$19</f>
        <v>1.513966436806734</v>
      </c>
      <c r="H84" s="177">
        <f>RES_hhdet_tesh!H84/RES_summary!H$19</f>
        <v>1.5560492537544359</v>
      </c>
      <c r="I84" s="177">
        <f>RES_hhdet_tesh!I84/RES_summary!I$19</f>
        <v>1.1061748712715791</v>
      </c>
      <c r="J84" s="177">
        <f>RES_hhdet_tesh!J84/RES_summary!J$19</f>
        <v>1.1234003753106332</v>
      </c>
      <c r="K84" s="177">
        <f>RES_hhdet_tesh!K84/RES_summary!K$19</f>
        <v>1.9143917821876235</v>
      </c>
      <c r="L84" s="177">
        <f>RES_hhdet_tesh!L84/RES_summary!L$19</f>
        <v>2.3234896704919858</v>
      </c>
      <c r="M84" s="177">
        <f>RES_hhdet_tesh!M84/RES_summary!M$19</f>
        <v>2.3344033594917799</v>
      </c>
      <c r="N84" s="177">
        <f>RES_hhdet_tesh!N84/RES_summary!N$19</f>
        <v>2.7148788448249461</v>
      </c>
      <c r="O84" s="177">
        <f>RES_hhdet_tesh!O84/RES_summary!O$19</f>
        <v>2.3525431399142267</v>
      </c>
      <c r="P84" s="177">
        <f>RES_hhdet_tesh!P84/RES_summary!P$19</f>
        <v>2.1434395481066826</v>
      </c>
      <c r="Q84" s="177">
        <f>RES_hhdet_tesh!Q84/RES_summary!Q$19</f>
        <v>2.3228012342534496</v>
      </c>
    </row>
    <row r="85" spans="1:17" ht="12.95" customHeight="1" x14ac:dyDescent="0.25">
      <c r="A85" s="158" t="s">
        <v>112</v>
      </c>
      <c r="B85" s="178">
        <f>RES_hhdet_tesh!B85/RES_summary!B$19</f>
        <v>0.32356684919408962</v>
      </c>
      <c r="C85" s="178">
        <f>RES_hhdet_tesh!C85/RES_summary!C$19</f>
        <v>0.33966722754276968</v>
      </c>
      <c r="D85" s="178">
        <f>RES_hhdet_tesh!D85/RES_summary!D$19</f>
        <v>0.34709495085644859</v>
      </c>
      <c r="E85" s="178">
        <f>RES_hhdet_tesh!E85/RES_summary!E$19</f>
        <v>0.34762919944840609</v>
      </c>
      <c r="F85" s="178">
        <f>RES_hhdet_tesh!F85/RES_summary!F$19</f>
        <v>0.34501756079386237</v>
      </c>
      <c r="G85" s="178">
        <f>RES_hhdet_tesh!G85/RES_summary!G$19</f>
        <v>0.34910632382051326</v>
      </c>
      <c r="H85" s="178">
        <f>RES_hhdet_tesh!H85/RES_summary!H$19</f>
        <v>0.37886995811333163</v>
      </c>
      <c r="I85" s="178">
        <f>RES_hhdet_tesh!I85/RES_summary!I$19</f>
        <v>0.41690532187141327</v>
      </c>
      <c r="J85" s="178">
        <f>RES_hhdet_tesh!J85/RES_summary!J$19</f>
        <v>0.46484221380489443</v>
      </c>
      <c r="K85" s="178">
        <f>RES_hhdet_tesh!K85/RES_summary!K$19</f>
        <v>0.47780642613683627</v>
      </c>
      <c r="L85" s="178">
        <f>RES_hhdet_tesh!L85/RES_summary!L$19</f>
        <v>0.52959779823990905</v>
      </c>
      <c r="M85" s="178">
        <f>RES_hhdet_tesh!M85/RES_summary!M$19</f>
        <v>0.59105653035736783</v>
      </c>
      <c r="N85" s="178">
        <f>RES_hhdet_tesh!N85/RES_summary!N$19</f>
        <v>0.60687967033896517</v>
      </c>
      <c r="O85" s="178">
        <f>RES_hhdet_tesh!O85/RES_summary!O$19</f>
        <v>0.65198555234826316</v>
      </c>
      <c r="P85" s="178">
        <f>RES_hhdet_tesh!P85/RES_summary!P$19</f>
        <v>0.63317043156039099</v>
      </c>
      <c r="Q85" s="178">
        <f>RES_hhdet_tesh!Q85/RES_summary!Q$19</f>
        <v>0.62953675419531419</v>
      </c>
    </row>
    <row r="86" spans="1:17" ht="12" customHeight="1" x14ac:dyDescent="0.25">
      <c r="A86" s="23" t="s">
        <v>60</v>
      </c>
      <c r="B86" s="177">
        <f>RES_hhdet_tesh!B86/RES_summary!B$19</f>
        <v>0.32356684919408962</v>
      </c>
      <c r="C86" s="177">
        <f>RES_hhdet_tesh!C86/RES_summary!C$19</f>
        <v>0.33966722754276968</v>
      </c>
      <c r="D86" s="177">
        <f>RES_hhdet_tesh!D86/RES_summary!D$19</f>
        <v>0.34709495085644859</v>
      </c>
      <c r="E86" s="177">
        <f>RES_hhdet_tesh!E86/RES_summary!E$19</f>
        <v>0.34762919944840609</v>
      </c>
      <c r="F86" s="177">
        <f>RES_hhdet_tesh!F86/RES_summary!F$19</f>
        <v>0.34501756079386237</v>
      </c>
      <c r="G86" s="177">
        <f>RES_hhdet_tesh!G86/RES_summary!G$19</f>
        <v>0.34910632382051326</v>
      </c>
      <c r="H86" s="177">
        <f>RES_hhdet_tesh!H86/RES_summary!H$19</f>
        <v>0.37886995811333163</v>
      </c>
      <c r="I86" s="177">
        <f>RES_hhdet_tesh!I86/RES_summary!I$19</f>
        <v>0.41690532187141327</v>
      </c>
      <c r="J86" s="177">
        <f>RES_hhdet_tesh!J86/RES_summary!J$19</f>
        <v>0.46484221380489443</v>
      </c>
      <c r="K86" s="177">
        <f>RES_hhdet_tesh!K86/RES_summary!K$19</f>
        <v>0.47780642613683627</v>
      </c>
      <c r="L86" s="177">
        <f>RES_hhdet_tesh!L86/RES_summary!L$19</f>
        <v>0.52959779823990905</v>
      </c>
      <c r="M86" s="177">
        <f>RES_hhdet_tesh!M86/RES_summary!M$19</f>
        <v>0.59105653035736783</v>
      </c>
      <c r="N86" s="177">
        <f>RES_hhdet_tesh!N86/RES_summary!N$19</f>
        <v>0.60687967033896517</v>
      </c>
      <c r="O86" s="177">
        <f>RES_hhdet_tesh!O86/RES_summary!O$19</f>
        <v>0.65198555234826316</v>
      </c>
      <c r="P86" s="177">
        <f>RES_hhdet_tesh!P86/RES_summary!P$19</f>
        <v>0.63317043156039099</v>
      </c>
      <c r="Q86" s="177">
        <f>RES_hhdet_tesh!Q86/RES_summary!Q$19</f>
        <v>0.62953675419531419</v>
      </c>
    </row>
    <row r="87" spans="1:17" ht="12" customHeight="1" x14ac:dyDescent="0.25">
      <c r="A87" s="158" t="s">
        <v>63</v>
      </c>
      <c r="B87" s="178">
        <f>RES_hhdet_tesh!B87/RES_summary!B$19</f>
        <v>28.360456287609612</v>
      </c>
      <c r="C87" s="178">
        <f>RES_hhdet_tesh!C87/RES_summary!C$19</f>
        <v>28.04879794028718</v>
      </c>
      <c r="D87" s="178">
        <f>RES_hhdet_tesh!D87/RES_summary!D$19</f>
        <v>27.972286805252761</v>
      </c>
      <c r="E87" s="178">
        <f>RES_hhdet_tesh!E87/RES_summary!E$19</f>
        <v>27.663274791844653</v>
      </c>
      <c r="F87" s="178">
        <f>RES_hhdet_tesh!F87/RES_summary!F$19</f>
        <v>27.659851877313166</v>
      </c>
      <c r="G87" s="178">
        <f>RES_hhdet_tesh!G87/RES_summary!G$19</f>
        <v>27.748783220063704</v>
      </c>
      <c r="H87" s="178">
        <f>RES_hhdet_tesh!H87/RES_summary!H$19</f>
        <v>27.745097388884179</v>
      </c>
      <c r="I87" s="178">
        <f>RES_hhdet_tesh!I87/RES_summary!I$19</f>
        <v>27.555041463316503</v>
      </c>
      <c r="J87" s="178">
        <f>RES_hhdet_tesh!J87/RES_summary!J$19</f>
        <v>27.742563179771594</v>
      </c>
      <c r="K87" s="178">
        <f>RES_hhdet_tesh!K87/RES_summary!K$19</f>
        <v>27.781766978194494</v>
      </c>
      <c r="L87" s="178">
        <f>RES_hhdet_tesh!L87/RES_summary!L$19</f>
        <v>27.631942730966383</v>
      </c>
      <c r="M87" s="178">
        <f>RES_hhdet_tesh!M87/RES_summary!M$19</f>
        <v>27.541802766178161</v>
      </c>
      <c r="N87" s="178">
        <f>RES_hhdet_tesh!N87/RES_summary!N$19</f>
        <v>27.818789557738587</v>
      </c>
      <c r="O87" s="178">
        <f>RES_hhdet_tesh!O87/RES_summary!O$19</f>
        <v>27.237167338785355</v>
      </c>
      <c r="P87" s="178">
        <f>RES_hhdet_tesh!P87/RES_summary!P$19</f>
        <v>27.208859825394576</v>
      </c>
      <c r="Q87" s="178">
        <f>RES_hhdet_tesh!Q87/RES_summary!Q$19</f>
        <v>26.562409280343587</v>
      </c>
    </row>
    <row r="88" spans="1:17" ht="12" customHeight="1" x14ac:dyDescent="0.25">
      <c r="A88" s="167" t="s">
        <v>156</v>
      </c>
      <c r="B88" s="183">
        <f>RES_hhdet_tesh!B88/RES_summary!B$19</f>
        <v>28.019446090623344</v>
      </c>
      <c r="C88" s="183">
        <f>RES_hhdet_tesh!C88/RES_summary!C$19</f>
        <v>27.811296630775541</v>
      </c>
      <c r="D88" s="183">
        <f>RES_hhdet_tesh!D88/RES_summary!D$19</f>
        <v>27.774251265954099</v>
      </c>
      <c r="E88" s="183">
        <f>RES_hhdet_tesh!E88/RES_summary!E$19</f>
        <v>27.595095951326531</v>
      </c>
      <c r="F88" s="183">
        <f>RES_hhdet_tesh!F88/RES_summary!F$19</f>
        <v>27.586778900228275</v>
      </c>
      <c r="G88" s="183">
        <f>RES_hhdet_tesh!G88/RES_summary!G$19</f>
        <v>27.564892120727333</v>
      </c>
      <c r="H88" s="183">
        <f>RES_hhdet_tesh!H88/RES_summary!H$19</f>
        <v>27.456071528016565</v>
      </c>
      <c r="I88" s="183">
        <f>RES_hhdet_tesh!I88/RES_summary!I$19</f>
        <v>27.388740079138625</v>
      </c>
      <c r="J88" s="183">
        <f>RES_hhdet_tesh!J88/RES_summary!J$19</f>
        <v>27.458206630965091</v>
      </c>
      <c r="K88" s="183">
        <f>RES_hhdet_tesh!K88/RES_summary!K$19</f>
        <v>27.233992330529176</v>
      </c>
      <c r="L88" s="183">
        <f>RES_hhdet_tesh!L88/RES_summary!L$19</f>
        <v>26.922865012874659</v>
      </c>
      <c r="M88" s="183">
        <f>RES_hhdet_tesh!M88/RES_summary!M$19</f>
        <v>26.871867738487904</v>
      </c>
      <c r="N88" s="183">
        <f>RES_hhdet_tesh!N88/RES_summary!N$19</f>
        <v>27.057845232547379</v>
      </c>
      <c r="O88" s="183">
        <f>RES_hhdet_tesh!O88/RES_summary!O$19</f>
        <v>26.514141404739792</v>
      </c>
      <c r="P88" s="183">
        <f>RES_hhdet_tesh!P88/RES_summary!P$19</f>
        <v>26.619714888063811</v>
      </c>
      <c r="Q88" s="183">
        <f>RES_hhdet_tesh!Q88/RES_summary!Q$19</f>
        <v>26.103326226512362</v>
      </c>
    </row>
    <row r="89" spans="1:17" ht="12" customHeight="1" x14ac:dyDescent="0.25">
      <c r="A89" s="167" t="s">
        <v>155</v>
      </c>
      <c r="B89" s="183">
        <f>RES_hhdet_tesh!B89/RES_summary!B$19</f>
        <v>28.01961226223959</v>
      </c>
      <c r="C89" s="183">
        <f>RES_hhdet_tesh!C89/RES_summary!C$19</f>
        <v>27.967204103342969</v>
      </c>
      <c r="D89" s="183">
        <f>RES_hhdet_tesh!D89/RES_summary!D$19</f>
        <v>28.016287965290342</v>
      </c>
      <c r="E89" s="183">
        <f>RES_hhdet_tesh!E89/RES_summary!E$19</f>
        <v>27.856422812226374</v>
      </c>
      <c r="F89" s="183">
        <f>RES_hhdet_tesh!F89/RES_summary!F$19</f>
        <v>28.016272661881597</v>
      </c>
      <c r="G89" s="183">
        <f>RES_hhdet_tesh!G89/RES_summary!G$19</f>
        <v>28.296693266848163</v>
      </c>
      <c r="H89" s="183">
        <f>RES_hhdet_tesh!H89/RES_summary!H$19</f>
        <v>28.463363459908148</v>
      </c>
      <c r="I89" s="183">
        <f>RES_hhdet_tesh!I89/RES_summary!I$19</f>
        <v>28.440612080165351</v>
      </c>
      <c r="J89" s="183">
        <f>RES_hhdet_tesh!J89/RES_summary!J$19</f>
        <v>28.618893555600035</v>
      </c>
      <c r="K89" s="183">
        <f>RES_hhdet_tesh!K89/RES_summary!K$19</f>
        <v>28.261906495158186</v>
      </c>
      <c r="L89" s="183">
        <f>RES_hhdet_tesh!L89/RES_summary!L$19</f>
        <v>27.880891830698438</v>
      </c>
      <c r="M89" s="183">
        <f>RES_hhdet_tesh!M89/RES_summary!M$19</f>
        <v>27.736077807765202</v>
      </c>
      <c r="N89" s="183">
        <f>RES_hhdet_tesh!N89/RES_summary!N$19</f>
        <v>27.809316986463543</v>
      </c>
      <c r="O89" s="183">
        <f>RES_hhdet_tesh!O89/RES_summary!O$19</f>
        <v>27.214745156378608</v>
      </c>
      <c r="P89" s="183">
        <f>RES_hhdet_tesh!P89/RES_summary!P$19</f>
        <v>27.217553404009752</v>
      </c>
      <c r="Q89" s="183">
        <f>RES_hhdet_tesh!Q89/RES_summary!Q$19</f>
        <v>26.601373470301588</v>
      </c>
    </row>
    <row r="90" spans="1:17" ht="12" customHeight="1" x14ac:dyDescent="0.25">
      <c r="A90" s="166" t="s">
        <v>55</v>
      </c>
      <c r="B90" s="182">
        <f>RES_hhdet_tesh!B90/RES_summary!B$19</f>
        <v>25.217501481560561</v>
      </c>
      <c r="C90" s="182">
        <f>RES_hhdet_tesh!C90/RES_summary!C$19</f>
        <v>25.185497906381009</v>
      </c>
      <c r="D90" s="182">
        <f>RES_hhdet_tesh!D90/RES_summary!D$19</f>
        <v>25.242620065551172</v>
      </c>
      <c r="E90" s="182">
        <f>RES_hhdet_tesh!E90/RES_summary!E$19</f>
        <v>25.091712415003524</v>
      </c>
      <c r="F90" s="182">
        <f>RES_hhdet_tesh!F90/RES_summary!F$19</f>
        <v>25.263243739851564</v>
      </c>
      <c r="G90" s="182">
        <f>RES_hhdet_tesh!G90/RES_summary!G$19</f>
        <v>25.548958728840422</v>
      </c>
      <c r="H90" s="182">
        <f>RES_hhdet_tesh!H90/RES_summary!H$19</f>
        <v>25.728139636248855</v>
      </c>
      <c r="I90" s="182">
        <f>RES_hhdet_tesh!I90/RES_summary!I$19</f>
        <v>25.739619314506591</v>
      </c>
      <c r="J90" s="182">
        <f>RES_hhdet_tesh!J90/RES_summary!J$19</f>
        <v>25.900744579375591</v>
      </c>
      <c r="K90" s="182">
        <f>RES_hhdet_tesh!K90/RES_summary!K$19</f>
        <v>25.564436658914307</v>
      </c>
      <c r="L90" s="182">
        <f>RES_hhdet_tesh!L90/RES_summary!L$19</f>
        <v>25.210865209425307</v>
      </c>
      <c r="M90" s="182">
        <f>RES_hhdet_tesh!M90/RES_summary!M$19</f>
        <v>25.087410376377036</v>
      </c>
      <c r="N90" s="182">
        <f>RES_hhdet_tesh!N90/RES_summary!N$19</f>
        <v>25.182223882916592</v>
      </c>
      <c r="O90" s="182">
        <f>RES_hhdet_tesh!O90/RES_summary!O$19</f>
        <v>24.602666372852852</v>
      </c>
      <c r="P90" s="182">
        <f>RES_hhdet_tesh!P90/RES_summary!P$19</f>
        <v>24.628693069675947</v>
      </c>
      <c r="Q90" s="182">
        <f>RES_hhdet_tesh!Q90/RES_summary!Q$19</f>
        <v>24.071998823569466</v>
      </c>
    </row>
    <row r="91" spans="1:17" ht="12" customHeight="1" x14ac:dyDescent="0.25">
      <c r="A91" s="147" t="s">
        <v>59</v>
      </c>
      <c r="B91" s="181">
        <f>RES_hhdet_tesh!B91/RES_summary!B$19</f>
        <v>2.8021107806790333</v>
      </c>
      <c r="C91" s="181">
        <f>RES_hhdet_tesh!C91/RES_summary!C$19</f>
        <v>2.7817061969619594</v>
      </c>
      <c r="D91" s="181">
        <f>RES_hhdet_tesh!D91/RES_summary!D$19</f>
        <v>2.773667899739173</v>
      </c>
      <c r="E91" s="181">
        <f>RES_hhdet_tesh!E91/RES_summary!E$19</f>
        <v>2.7647103972228462</v>
      </c>
      <c r="F91" s="181">
        <f>RES_hhdet_tesh!F91/RES_summary!F$19</f>
        <v>2.7530289220300301</v>
      </c>
      <c r="G91" s="181">
        <f>RES_hhdet_tesh!G91/RES_summary!G$19</f>
        <v>2.7477345380077427</v>
      </c>
      <c r="H91" s="181">
        <f>RES_hhdet_tesh!H91/RES_summary!H$19</f>
        <v>2.7352238236592914</v>
      </c>
      <c r="I91" s="181">
        <f>RES_hhdet_tesh!I91/RES_summary!I$19</f>
        <v>2.7009927656587576</v>
      </c>
      <c r="J91" s="181">
        <f>RES_hhdet_tesh!J91/RES_summary!J$19</f>
        <v>2.7181489762244384</v>
      </c>
      <c r="K91" s="181">
        <f>RES_hhdet_tesh!K91/RES_summary!K$19</f>
        <v>2.6974698362438825</v>
      </c>
      <c r="L91" s="181">
        <f>RES_hhdet_tesh!L91/RES_summary!L$19</f>
        <v>2.6700266212731294</v>
      </c>
      <c r="M91" s="181">
        <f>RES_hhdet_tesh!M91/RES_summary!M$19</f>
        <v>2.6486674313881706</v>
      </c>
      <c r="N91" s="181">
        <f>RES_hhdet_tesh!N91/RES_summary!N$19</f>
        <v>2.6270931035469545</v>
      </c>
      <c r="O91" s="181">
        <f>RES_hhdet_tesh!O91/RES_summary!O$19</f>
        <v>2.6120787835257611</v>
      </c>
      <c r="P91" s="181">
        <f>RES_hhdet_tesh!P91/RES_summary!P$19</f>
        <v>2.5888603343338037</v>
      </c>
      <c r="Q91" s="181">
        <f>RES_hhdet_tesh!Q91/RES_summary!Q$19</f>
        <v>2.5293746467321303</v>
      </c>
    </row>
    <row r="92" spans="1:17" ht="12" customHeight="1" x14ac:dyDescent="0.25">
      <c r="A92" s="163" t="s">
        <v>144</v>
      </c>
      <c r="B92" s="180">
        <f>RES_hhdet_tesh!B92/RES_summary!B$19</f>
        <v>28.016375492095591</v>
      </c>
      <c r="C92" s="180">
        <f>RES_hhdet_tesh!C92/RES_summary!C$19</f>
        <v>27.930569968386294</v>
      </c>
      <c r="D92" s="180">
        <f>RES_hhdet_tesh!D92/RES_summary!D$19</f>
        <v>27.867297776958807</v>
      </c>
      <c r="E92" s="180">
        <f>RES_hhdet_tesh!E92/RES_summary!E$19</f>
        <v>27.789496408427542</v>
      </c>
      <c r="F92" s="180">
        <f>RES_hhdet_tesh!F92/RES_summary!F$19</f>
        <v>27.710231544248632</v>
      </c>
      <c r="G92" s="180">
        <f>RES_hhdet_tesh!G92/RES_summary!G$19</f>
        <v>27.740043689272873</v>
      </c>
      <c r="H92" s="180">
        <f>RES_hhdet_tesh!H92/RES_summary!H$19</f>
        <v>27.660743261930115</v>
      </c>
      <c r="I92" s="180">
        <f>RES_hhdet_tesh!I92/RES_summary!I$19</f>
        <v>27.653768666305087</v>
      </c>
      <c r="J92" s="180">
        <f>RES_hhdet_tesh!J92/RES_summary!J$19</f>
        <v>27.675685216445967</v>
      </c>
      <c r="K92" s="180">
        <f>RES_hhdet_tesh!K92/RES_summary!K$19</f>
        <v>27.481653370181132</v>
      </c>
      <c r="L92" s="180">
        <f>RES_hhdet_tesh!L92/RES_summary!L$19</f>
        <v>27.106422474487591</v>
      </c>
      <c r="M92" s="180">
        <f>RES_hhdet_tesh!M92/RES_summary!M$19</f>
        <v>27.412071281612295</v>
      </c>
      <c r="N92" s="180">
        <f>RES_hhdet_tesh!N92/RES_summary!N$19</f>
        <v>27.505936015330509</v>
      </c>
      <c r="O92" s="180">
        <f>RES_hhdet_tesh!O92/RES_summary!O$19</f>
        <v>27.481153692157324</v>
      </c>
      <c r="P92" s="180">
        <f>RES_hhdet_tesh!P92/RES_summary!P$19</f>
        <v>27.280243685434058</v>
      </c>
      <c r="Q92" s="180">
        <f>RES_hhdet_tesh!Q92/RES_summary!Q$19</f>
        <v>26.682727690191523</v>
      </c>
    </row>
    <row r="93" spans="1:17" ht="12" customHeight="1" x14ac:dyDescent="0.25">
      <c r="A93" s="161" t="s">
        <v>143</v>
      </c>
      <c r="B93" s="179">
        <f>RES_hhdet_tesh!B93/RES_summary!B$19</f>
        <v>28.016848723565314</v>
      </c>
      <c r="C93" s="179">
        <f>RES_hhdet_tesh!C93/RES_summary!C$19</f>
        <v>28.192760486342411</v>
      </c>
      <c r="D93" s="179">
        <f>RES_hhdet_tesh!D93/RES_summary!D$19</f>
        <v>28.135249860140718</v>
      </c>
      <c r="E93" s="179">
        <f>RES_hhdet_tesh!E93/RES_summary!E$19</f>
        <v>28.067824463450954</v>
      </c>
      <c r="F93" s="179">
        <f>RES_hhdet_tesh!F93/RES_summary!F$19</f>
        <v>28.011165382924542</v>
      </c>
      <c r="G93" s="179">
        <f>RES_hhdet_tesh!G93/RES_summary!G$19</f>
        <v>28.176820835302948</v>
      </c>
      <c r="H93" s="179">
        <f>RES_hhdet_tesh!H93/RES_summary!H$19</f>
        <v>28.124314291547176</v>
      </c>
      <c r="I93" s="179">
        <f>RES_hhdet_tesh!I93/RES_summary!I$19</f>
        <v>27.955191190799944</v>
      </c>
      <c r="J93" s="179">
        <f>RES_hhdet_tesh!J93/RES_summary!J$19</f>
        <v>27.978090433565878</v>
      </c>
      <c r="K93" s="179">
        <f>RES_hhdet_tesh!K93/RES_summary!K$19</f>
        <v>27.679903042480717</v>
      </c>
      <c r="L93" s="179">
        <f>RES_hhdet_tesh!L93/RES_summary!L$19</f>
        <v>27.285022790632571</v>
      </c>
      <c r="M93" s="179">
        <f>RES_hhdet_tesh!M93/RES_summary!M$19</f>
        <v>27.453055817022939</v>
      </c>
      <c r="N93" s="179">
        <f>RES_hhdet_tesh!N93/RES_summary!N$19</f>
        <v>27.434378727154108</v>
      </c>
      <c r="O93" s="179">
        <f>RES_hhdet_tesh!O93/RES_summary!O$19</f>
        <v>27.370857598057757</v>
      </c>
      <c r="P93" s="179">
        <f>RES_hhdet_tesh!P93/RES_summary!P$19</f>
        <v>27.159076203664434</v>
      </c>
      <c r="Q93" s="179">
        <f>RES_hhdet_tesh!Q93/RES_summary!Q$19</f>
        <v>26.544905005912113</v>
      </c>
    </row>
    <row r="94" spans="1:17" ht="12" customHeight="1" x14ac:dyDescent="0.25">
      <c r="A94" s="148" t="s">
        <v>57</v>
      </c>
      <c r="B94" s="177">
        <f>RES_hhdet_tesh!B94/RES_summary!B$19</f>
        <v>25.214737942886277</v>
      </c>
      <c r="C94" s="177">
        <f>RES_hhdet_tesh!C94/RES_summary!C$19</f>
        <v>25.411054289380441</v>
      </c>
      <c r="D94" s="177">
        <f>RES_hhdet_tesh!D94/RES_summary!D$19</f>
        <v>25.361581960401541</v>
      </c>
      <c r="E94" s="177">
        <f>RES_hhdet_tesh!E94/RES_summary!E$19</f>
        <v>25.303114066228108</v>
      </c>
      <c r="F94" s="177">
        <f>RES_hhdet_tesh!F94/RES_summary!F$19</f>
        <v>25.258136460894512</v>
      </c>
      <c r="G94" s="177">
        <f>RES_hhdet_tesh!G94/RES_summary!G$19</f>
        <v>25.429086297294926</v>
      </c>
      <c r="H94" s="177">
        <f>RES_hhdet_tesh!H94/RES_summary!H$19</f>
        <v>25.389090467887872</v>
      </c>
      <c r="I94" s="177">
        <f>RES_hhdet_tesh!I94/RES_summary!I$19</f>
        <v>25.254198425141176</v>
      </c>
      <c r="J94" s="177">
        <f>RES_hhdet_tesh!J94/RES_summary!J$19</f>
        <v>25.25994145734143</v>
      </c>
      <c r="K94" s="177">
        <f>RES_hhdet_tesh!K94/RES_summary!K$19</f>
        <v>24.982433206236831</v>
      </c>
      <c r="L94" s="177">
        <f>RES_hhdet_tesh!L94/RES_summary!L$19</f>
        <v>24.614996169359447</v>
      </c>
      <c r="M94" s="177">
        <f>RES_hhdet_tesh!M94/RES_summary!M$19</f>
        <v>24.804388385634763</v>
      </c>
      <c r="N94" s="177">
        <f>RES_hhdet_tesh!N94/RES_summary!N$19</f>
        <v>24.807285623607157</v>
      </c>
      <c r="O94" s="177">
        <f>RES_hhdet_tesh!O94/RES_summary!O$19</f>
        <v>24.758778814531997</v>
      </c>
      <c r="P94" s="177">
        <f>RES_hhdet_tesh!P94/RES_summary!P$19</f>
        <v>24.570215869330628</v>
      </c>
      <c r="Q94" s="177">
        <f>RES_hhdet_tesh!Q94/RES_summary!Q$19</f>
        <v>24.015530359179991</v>
      </c>
    </row>
    <row r="95" spans="1:17" ht="12" customHeight="1" x14ac:dyDescent="0.25">
      <c r="A95" s="148" t="s">
        <v>59</v>
      </c>
      <c r="B95" s="177">
        <f>RES_hhdet_tesh!B95/RES_summary!B$19</f>
        <v>2.8021107806790324</v>
      </c>
      <c r="C95" s="177">
        <f>RES_hhdet_tesh!C95/RES_summary!C$19</f>
        <v>2.7817061969619674</v>
      </c>
      <c r="D95" s="177">
        <f>RES_hhdet_tesh!D95/RES_summary!D$19</f>
        <v>2.7736678997391699</v>
      </c>
      <c r="E95" s="177">
        <f>RES_hhdet_tesh!E95/RES_summary!E$19</f>
        <v>2.764710397222844</v>
      </c>
      <c r="F95" s="177">
        <f>RES_hhdet_tesh!F95/RES_summary!F$19</f>
        <v>2.7530289220300328</v>
      </c>
      <c r="G95" s="177">
        <f>RES_hhdet_tesh!G95/RES_summary!G$19</f>
        <v>2.7477345380080154</v>
      </c>
      <c r="H95" s="177">
        <f>RES_hhdet_tesh!H95/RES_summary!H$19</f>
        <v>2.7352238236593012</v>
      </c>
      <c r="I95" s="177">
        <f>RES_hhdet_tesh!I95/RES_summary!I$19</f>
        <v>2.7009927656587625</v>
      </c>
      <c r="J95" s="177">
        <f>RES_hhdet_tesh!J95/RES_summary!J$19</f>
        <v>2.7181489762244384</v>
      </c>
      <c r="K95" s="177">
        <f>RES_hhdet_tesh!K95/RES_summary!K$19</f>
        <v>2.6974698362438825</v>
      </c>
      <c r="L95" s="177">
        <f>RES_hhdet_tesh!L95/RES_summary!L$19</f>
        <v>2.6700266212731258</v>
      </c>
      <c r="M95" s="177">
        <f>RES_hhdet_tesh!M95/RES_summary!M$19</f>
        <v>2.6486674313881724</v>
      </c>
      <c r="N95" s="177">
        <f>RES_hhdet_tesh!N95/RES_summary!N$19</f>
        <v>2.6270931035469554</v>
      </c>
      <c r="O95" s="177">
        <f>RES_hhdet_tesh!O95/RES_summary!O$19</f>
        <v>2.6120787835257611</v>
      </c>
      <c r="P95" s="177">
        <f>RES_hhdet_tesh!P95/RES_summary!P$19</f>
        <v>2.5888603343338041</v>
      </c>
      <c r="Q95" s="177">
        <f>RES_hhdet_tesh!Q95/RES_summary!Q$19</f>
        <v>2.5293746467321294</v>
      </c>
    </row>
    <row r="96" spans="1:17" ht="12" customHeight="1" x14ac:dyDescent="0.25">
      <c r="A96" s="163" t="s">
        <v>142</v>
      </c>
      <c r="B96" s="180">
        <f>RES_hhdet_tesh!B96/RES_summary!B$19</f>
        <v>29.327615535786844</v>
      </c>
      <c r="C96" s="180">
        <f>RES_hhdet_tesh!C96/RES_summary!C$19</f>
        <v>28.808473437290896</v>
      </c>
      <c r="D96" s="180">
        <f>RES_hhdet_tesh!D96/RES_summary!D$19</f>
        <v>28.701304728670962</v>
      </c>
      <c r="E96" s="180">
        <f>RES_hhdet_tesh!E96/RES_summary!E$19</f>
        <v>27.905237809332469</v>
      </c>
      <c r="F96" s="180">
        <f>RES_hhdet_tesh!F96/RES_summary!F$19</f>
        <v>27.949983166408316</v>
      </c>
      <c r="G96" s="180">
        <f>RES_hhdet_tesh!G96/RES_summary!G$19</f>
        <v>28.528261230881736</v>
      </c>
      <c r="H96" s="180">
        <f>RES_hhdet_tesh!H96/RES_summary!H$19</f>
        <v>29.016823257423333</v>
      </c>
      <c r="I96" s="180">
        <f>RES_hhdet_tesh!I96/RES_summary!I$19</f>
        <v>28.35518855025407</v>
      </c>
      <c r="J96" s="180">
        <f>RES_hhdet_tesh!J96/RES_summary!J$19</f>
        <v>29.259976988788726</v>
      </c>
      <c r="K96" s="180">
        <f>RES_hhdet_tesh!K96/RES_summary!K$19</f>
        <v>31.06029603967195</v>
      </c>
      <c r="L96" s="180">
        <f>RES_hhdet_tesh!L96/RES_summary!L$19</f>
        <v>32.427578017000748</v>
      </c>
      <c r="M96" s="180">
        <f>RES_hhdet_tesh!M96/RES_summary!M$19</f>
        <v>32.593057087610916</v>
      </c>
      <c r="N96" s="180">
        <f>RES_hhdet_tesh!N96/RES_summary!N$19</f>
        <v>33.845675862143985</v>
      </c>
      <c r="O96" s="180">
        <f>RES_hhdet_tesh!O96/RES_summary!O$19</f>
        <v>33.690280039720641</v>
      </c>
      <c r="P96" s="180">
        <f>RES_hhdet_tesh!P96/RES_summary!P$19</f>
        <v>33.593588736327568</v>
      </c>
      <c r="Q96" s="180">
        <f>RES_hhdet_tesh!Q96/RES_summary!Q$19</f>
        <v>32.866095700715178</v>
      </c>
    </row>
    <row r="97" spans="1:17" ht="12" customHeight="1" x14ac:dyDescent="0.25">
      <c r="A97" s="161" t="s">
        <v>141</v>
      </c>
      <c r="B97" s="179">
        <f>RES_hhdet_tesh!B97/RES_summary!B$19</f>
        <v>29.196964762886829</v>
      </c>
      <c r="C97" s="179">
        <f>RES_hhdet_tesh!C97/RES_summary!C$19</f>
        <v>28.709332290524305</v>
      </c>
      <c r="D97" s="179">
        <f>RES_hhdet_tesh!D97/RES_summary!D$19</f>
        <v>28.605515801143504</v>
      </c>
      <c r="E97" s="179">
        <f>RES_hhdet_tesh!E97/RES_summary!E$19</f>
        <v>27.881725382277434</v>
      </c>
      <c r="F97" s="179">
        <f>RES_hhdet_tesh!F97/RES_summary!F$19</f>
        <v>27.915788834223015</v>
      </c>
      <c r="G97" s="179">
        <f>RES_hhdet_tesh!G97/RES_summary!G$19</f>
        <v>28.560525232388226</v>
      </c>
      <c r="H97" s="179">
        <f>RES_hhdet_tesh!H97/RES_summary!H$19</f>
        <v>29.13866364549779</v>
      </c>
      <c r="I97" s="179">
        <f>RES_hhdet_tesh!I97/RES_summary!I$19</f>
        <v>28.558991025305808</v>
      </c>
      <c r="J97" s="179">
        <f>RES_hhdet_tesh!J97/RES_summary!J$19</f>
        <v>29.319335882632576</v>
      </c>
      <c r="K97" s="179">
        <f>RES_hhdet_tesh!K97/RES_summary!K$19</f>
        <v>30.886480492165358</v>
      </c>
      <c r="L97" s="179">
        <f>RES_hhdet_tesh!L97/RES_summary!L$19</f>
        <v>32.06216377367307</v>
      </c>
      <c r="M97" s="179">
        <f>RES_hhdet_tesh!M97/RES_summary!M$19</f>
        <v>32.126502835552195</v>
      </c>
      <c r="N97" s="179">
        <f>RES_hhdet_tesh!N97/RES_summary!N$19</f>
        <v>33.222778159716682</v>
      </c>
      <c r="O97" s="179">
        <f>RES_hhdet_tesh!O97/RES_summary!O$19</f>
        <v>33.013764114451291</v>
      </c>
      <c r="P97" s="179">
        <f>RES_hhdet_tesh!P97/RES_summary!P$19</f>
        <v>32.852482933131924</v>
      </c>
      <c r="Q97" s="179">
        <f>RES_hhdet_tesh!Q97/RES_summary!Q$19</f>
        <v>32.092078389288034</v>
      </c>
    </row>
    <row r="98" spans="1:17" ht="12" customHeight="1" x14ac:dyDescent="0.25">
      <c r="A98" s="148" t="s">
        <v>60</v>
      </c>
      <c r="B98" s="177">
        <f>RES_hhdet_tesh!B98/RES_summary!B$19</f>
        <v>26.394853982207792</v>
      </c>
      <c r="C98" s="177">
        <f>RES_hhdet_tesh!C98/RES_summary!C$19</f>
        <v>25.927626093562342</v>
      </c>
      <c r="D98" s="177">
        <f>RES_hhdet_tesh!D98/RES_summary!D$19</f>
        <v>25.831847901404334</v>
      </c>
      <c r="E98" s="177">
        <f>RES_hhdet_tesh!E98/RES_summary!E$19</f>
        <v>25.117014985054585</v>
      </c>
      <c r="F98" s="177">
        <f>RES_hhdet_tesh!F98/RES_summary!F$19</f>
        <v>25.162759912192978</v>
      </c>
      <c r="G98" s="177">
        <f>RES_hhdet_tesh!G98/RES_summary!G$19</f>
        <v>25.812790694380464</v>
      </c>
      <c r="H98" s="177">
        <f>RES_hhdet_tesh!H98/RES_summary!H$19</f>
        <v>26.4034398218385</v>
      </c>
      <c r="I98" s="177">
        <f>RES_hhdet_tesh!I98/RES_summary!I$19</f>
        <v>25.857998259647047</v>
      </c>
      <c r="J98" s="177">
        <f>RES_hhdet_tesh!J98/RES_summary!J$19</f>
        <v>26.601186906408138</v>
      </c>
      <c r="K98" s="177">
        <f>RES_hhdet_tesh!K98/RES_summary!K$19</f>
        <v>28.189010655921475</v>
      </c>
      <c r="L98" s="177">
        <f>RES_hhdet_tesh!L98/RES_summary!L$19</f>
        <v>29.392137152399943</v>
      </c>
      <c r="M98" s="177">
        <f>RES_hhdet_tesh!M98/RES_summary!M$19</f>
        <v>29.477835404164026</v>
      </c>
      <c r="N98" s="177">
        <f>RES_hhdet_tesh!N98/RES_summary!N$19</f>
        <v>30.595685056169732</v>
      </c>
      <c r="O98" s="177">
        <f>RES_hhdet_tesh!O98/RES_summary!O$19</f>
        <v>30.401685330925527</v>
      </c>
      <c r="P98" s="177">
        <f>RES_hhdet_tesh!P98/RES_summary!P$19</f>
        <v>30.263622598798118</v>
      </c>
      <c r="Q98" s="177">
        <f>RES_hhdet_tesh!Q98/RES_summary!Q$19</f>
        <v>29.562703742555904</v>
      </c>
    </row>
    <row r="99" spans="1:17" ht="12" customHeight="1" x14ac:dyDescent="0.25">
      <c r="A99" s="148" t="s">
        <v>59</v>
      </c>
      <c r="B99" s="177">
        <f>RES_hhdet_tesh!B99/RES_summary!B$19</f>
        <v>2.8021107806790329</v>
      </c>
      <c r="C99" s="177">
        <f>RES_hhdet_tesh!C99/RES_summary!C$19</f>
        <v>2.781706196961959</v>
      </c>
      <c r="D99" s="177">
        <f>RES_hhdet_tesh!D99/RES_summary!D$19</f>
        <v>2.7736678997391722</v>
      </c>
      <c r="E99" s="177">
        <f>RES_hhdet_tesh!E99/RES_summary!E$19</f>
        <v>2.7647103972228444</v>
      </c>
      <c r="F99" s="177">
        <f>RES_hhdet_tesh!F99/RES_summary!F$19</f>
        <v>2.7530289220300306</v>
      </c>
      <c r="G99" s="177">
        <f>RES_hhdet_tesh!G99/RES_summary!G$19</f>
        <v>2.747734538007756</v>
      </c>
      <c r="H99" s="177">
        <f>RES_hhdet_tesh!H99/RES_summary!H$19</f>
        <v>2.7352238236592914</v>
      </c>
      <c r="I99" s="177">
        <f>RES_hhdet_tesh!I99/RES_summary!I$19</f>
        <v>2.7009927656587589</v>
      </c>
      <c r="J99" s="177">
        <f>RES_hhdet_tesh!J99/RES_summary!J$19</f>
        <v>2.7181489762244389</v>
      </c>
      <c r="K99" s="177">
        <f>RES_hhdet_tesh!K99/RES_summary!K$19</f>
        <v>2.6974698362438829</v>
      </c>
      <c r="L99" s="177">
        <f>RES_hhdet_tesh!L99/RES_summary!L$19</f>
        <v>2.6700266212731303</v>
      </c>
      <c r="M99" s="177">
        <f>RES_hhdet_tesh!M99/RES_summary!M$19</f>
        <v>2.6486674313881711</v>
      </c>
      <c r="N99" s="177">
        <f>RES_hhdet_tesh!N99/RES_summary!N$19</f>
        <v>2.6270931035469545</v>
      </c>
      <c r="O99" s="177">
        <f>RES_hhdet_tesh!O99/RES_summary!O$19</f>
        <v>2.6120787835257628</v>
      </c>
      <c r="P99" s="177">
        <f>RES_hhdet_tesh!P99/RES_summary!P$19</f>
        <v>2.5888603343338028</v>
      </c>
      <c r="Q99" s="177">
        <f>RES_hhdet_tesh!Q99/RES_summary!Q$19</f>
        <v>2.5293746467321294</v>
      </c>
    </row>
    <row r="100" spans="1:17" ht="12" customHeight="1" x14ac:dyDescent="0.25">
      <c r="A100" s="158" t="s">
        <v>62</v>
      </c>
      <c r="B100" s="178">
        <f>RES_hhdet_tesh!B100/RES_summary!B$19</f>
        <v>8.2940917063798025</v>
      </c>
      <c r="C100" s="178">
        <f>RES_hhdet_tesh!C100/RES_summary!C$19</f>
        <v>8.2102701077778022</v>
      </c>
      <c r="D100" s="178">
        <f>RES_hhdet_tesh!D100/RES_summary!D$19</f>
        <v>8.2520441374018851</v>
      </c>
      <c r="E100" s="178">
        <f>RES_hhdet_tesh!E100/RES_summary!E$19</f>
        <v>8.2838679497162087</v>
      </c>
      <c r="F100" s="178">
        <f>RES_hhdet_tesh!F100/RES_summary!F$19</f>
        <v>8.3261597147853905</v>
      </c>
      <c r="G100" s="178">
        <f>RES_hhdet_tesh!G100/RES_summary!G$19</f>
        <v>8.5210482570035513</v>
      </c>
      <c r="H100" s="178">
        <f>RES_hhdet_tesh!H100/RES_summary!H$19</f>
        <v>8.7517104276057633</v>
      </c>
      <c r="I100" s="178">
        <f>RES_hhdet_tesh!I100/RES_summary!I$19</f>
        <v>8.7423555727642963</v>
      </c>
      <c r="J100" s="178">
        <f>RES_hhdet_tesh!J100/RES_summary!J$19</f>
        <v>8.9212197649332925</v>
      </c>
      <c r="K100" s="178">
        <f>RES_hhdet_tesh!K100/RES_summary!K$19</f>
        <v>9.5201839704304785</v>
      </c>
      <c r="L100" s="178">
        <f>RES_hhdet_tesh!L100/RES_summary!L$19</f>
        <v>10.103649962243939</v>
      </c>
      <c r="M100" s="178">
        <f>RES_hhdet_tesh!M100/RES_summary!M$19</f>
        <v>10.196928642703311</v>
      </c>
      <c r="N100" s="178">
        <f>RES_hhdet_tesh!N100/RES_summary!N$19</f>
        <v>10.707808881867935</v>
      </c>
      <c r="O100" s="178">
        <f>RES_hhdet_tesh!O100/RES_summary!O$19</f>
        <v>10.617510828703734</v>
      </c>
      <c r="P100" s="178">
        <f>RES_hhdet_tesh!P100/RES_summary!P$19</f>
        <v>10.553092061196931</v>
      </c>
      <c r="Q100" s="178">
        <f>RES_hhdet_tesh!Q100/RES_summary!Q$19</f>
        <v>10.389597212036589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7.8802307593895655</v>
      </c>
      <c r="C102" s="177">
        <f>RES_hhdet_tesh!C102/RES_summary!C$19</f>
        <v>8.1698851019650327</v>
      </c>
      <c r="D102" s="177">
        <f>RES_hhdet_tesh!D102/RES_summary!D$19</f>
        <v>8.0928511095036395</v>
      </c>
      <c r="E102" s="177">
        <f>RES_hhdet_tesh!E102/RES_summary!E$19</f>
        <v>9.2611444510924095</v>
      </c>
      <c r="F102" s="177">
        <f>RES_hhdet_tesh!F102/RES_summary!F$19</f>
        <v>7.0844476388398849</v>
      </c>
      <c r="G102" s="177">
        <f>RES_hhdet_tesh!G102/RES_summary!G$19</f>
        <v>8.1947206326116007</v>
      </c>
      <c r="H102" s="177">
        <f>RES_hhdet_tesh!H102/RES_summary!H$19</f>
        <v>8.376701591916877</v>
      </c>
      <c r="I102" s="177">
        <f>RES_hhdet_tesh!I102/RES_summary!I$19</f>
        <v>8.3723258127156939</v>
      </c>
      <c r="J102" s="177">
        <f>RES_hhdet_tesh!J102/RES_summary!J$19</f>
        <v>8.3626786982802077</v>
      </c>
      <c r="K102" s="177">
        <f>RES_hhdet_tesh!K102/RES_summary!K$19</f>
        <v>8.3015742364948686</v>
      </c>
      <c r="L102" s="177">
        <f>RES_hhdet_tesh!L102/RES_summary!L$19</f>
        <v>8.2991583527816424</v>
      </c>
      <c r="M102" s="177">
        <f>RES_hhdet_tesh!M102/RES_summary!M$19</f>
        <v>8.1630940633400293</v>
      </c>
      <c r="N102" s="177">
        <f>RES_hhdet_tesh!N102/RES_summary!N$19</f>
        <v>8.0791547144346154</v>
      </c>
      <c r="O102" s="177">
        <f>RES_hhdet_tesh!O102/RES_summary!O$19</f>
        <v>8.0634373140962712</v>
      </c>
      <c r="P102" s="177">
        <f>RES_hhdet_tesh!P102/RES_summary!P$19</f>
        <v>8.0244546995802857</v>
      </c>
      <c r="Q102" s="177">
        <f>RES_hhdet_tesh!Q102/RES_summary!Q$19</f>
        <v>7.8686023936619671</v>
      </c>
    </row>
    <row r="103" spans="1:17" ht="12" customHeight="1" x14ac:dyDescent="0.25">
      <c r="A103" s="29" t="s">
        <v>140</v>
      </c>
      <c r="B103" s="176">
        <f>RES_hhdet_tesh!B103/RES_summary!B$19</f>
        <v>8.2967381184169238</v>
      </c>
      <c r="C103" s="176">
        <f>RES_hhdet_tesh!C103/RES_summary!C$19</f>
        <v>8.2107983553134041</v>
      </c>
      <c r="D103" s="176">
        <f>RES_hhdet_tesh!D103/RES_summary!D$19</f>
        <v>8.2540952717401019</v>
      </c>
      <c r="E103" s="176">
        <f>RES_hhdet_tesh!E103/RES_summary!E$19</f>
        <v>8.2700684077339748</v>
      </c>
      <c r="F103" s="176">
        <f>RES_hhdet_tesh!F103/RES_summary!F$19</f>
        <v>8.3436092812930962</v>
      </c>
      <c r="G103" s="176">
        <f>RES_hhdet_tesh!G103/RES_summary!G$19</f>
        <v>8.5261124287440921</v>
      </c>
      <c r="H103" s="176">
        <f>RES_hhdet_tesh!H103/RES_summary!H$19</f>
        <v>8.7536446900358182</v>
      </c>
      <c r="I103" s="176">
        <f>RES_hhdet_tesh!I103/RES_summary!I$19</f>
        <v>8.7454832002322878</v>
      </c>
      <c r="J103" s="176">
        <f>RES_hhdet_tesh!J103/RES_summary!J$19</f>
        <v>8.9293083824603379</v>
      </c>
      <c r="K103" s="176">
        <f>RES_hhdet_tesh!K103/RES_summary!K$19</f>
        <v>9.5416650101189635</v>
      </c>
      <c r="L103" s="176">
        <f>RES_hhdet_tesh!L103/RES_summary!L$19</f>
        <v>10.123644772507966</v>
      </c>
      <c r="M103" s="176">
        <f>RES_hhdet_tesh!M103/RES_summary!M$19</f>
        <v>10.215173817933049</v>
      </c>
      <c r="N103" s="176">
        <f>RES_hhdet_tesh!N103/RES_summary!N$19</f>
        <v>10.726000294361947</v>
      </c>
      <c r="O103" s="176">
        <f>RES_hhdet_tesh!O103/RES_summary!O$19</f>
        <v>10.645073981587551</v>
      </c>
      <c r="P103" s="176">
        <f>RES_hhdet_tesh!P103/RES_summary!P$19</f>
        <v>10.58057420764483</v>
      </c>
      <c r="Q103" s="176">
        <f>RES_hhdet_tesh!Q103/RES_summary!Q$19</f>
        <v>10.426954448261897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182.19257965120124</v>
      </c>
      <c r="C124" s="184">
        <f>RES_hhdet_tesh!C124/RES_summary!C$19</f>
        <v>200.82242669560529</v>
      </c>
      <c r="D124" s="184">
        <f>RES_hhdet_tesh!D124/RES_summary!D$19</f>
        <v>199.24833267124691</v>
      </c>
      <c r="E124" s="184">
        <f>RES_hhdet_tesh!E124/RES_summary!E$19</f>
        <v>205.08122200323297</v>
      </c>
      <c r="F124" s="184">
        <f>RES_hhdet_tesh!F124/RES_summary!F$19</f>
        <v>192.7026736827753</v>
      </c>
      <c r="G124" s="184">
        <f>RES_hhdet_tesh!G124/RES_summary!G$19</f>
        <v>189.69848777946933</v>
      </c>
      <c r="H124" s="184">
        <f>RES_hhdet_tesh!H124/RES_summary!H$19</f>
        <v>191.30271210013126</v>
      </c>
      <c r="I124" s="184">
        <f>RES_hhdet_tesh!I124/RES_summary!I$19</f>
        <v>191.16793522190483</v>
      </c>
      <c r="J124" s="184">
        <f>RES_hhdet_tesh!J124/RES_summary!J$19</f>
        <v>185.06892046816654</v>
      </c>
      <c r="K124" s="184">
        <f>RES_hhdet_tesh!K124/RES_summary!K$19</f>
        <v>192.50852877486352</v>
      </c>
      <c r="L124" s="184">
        <f>RES_hhdet_tesh!L124/RES_summary!L$19</f>
        <v>211.71307349994751</v>
      </c>
      <c r="M124" s="184">
        <f>RES_hhdet_tesh!M124/RES_summary!M$19</f>
        <v>183.07137398362184</v>
      </c>
      <c r="N124" s="184">
        <f>RES_hhdet_tesh!N124/RES_summary!N$19</f>
        <v>198.61768758315682</v>
      </c>
      <c r="O124" s="184">
        <f>RES_hhdet_tesh!O124/RES_summary!O$19</f>
        <v>189.13540172093104</v>
      </c>
      <c r="P124" s="184">
        <f>RES_hhdet_tesh!P124/RES_summary!P$19</f>
        <v>186.2133798521017</v>
      </c>
      <c r="Q124" s="184">
        <f>RES_hhdet_tesh!Q124/RES_summary!Q$19</f>
        <v>181.64998377691001</v>
      </c>
    </row>
    <row r="125" spans="1:17" ht="12.95" customHeight="1" x14ac:dyDescent="0.25">
      <c r="A125" s="158" t="s">
        <v>65</v>
      </c>
      <c r="B125" s="178">
        <f>RES_hhdet_tesh!B125/RES_summary!B$19</f>
        <v>145.24493977520663</v>
      </c>
      <c r="C125" s="178">
        <f>RES_hhdet_tesh!C125/RES_summary!C$19</f>
        <v>164.60550485095072</v>
      </c>
      <c r="D125" s="178">
        <f>RES_hhdet_tesh!D125/RES_summary!D$19</f>
        <v>163.01511546886664</v>
      </c>
      <c r="E125" s="178">
        <f>RES_hhdet_tesh!E125/RES_summary!E$19</f>
        <v>169.04910689962719</v>
      </c>
      <c r="F125" s="178">
        <f>RES_hhdet_tesh!F125/RES_summary!F$19</f>
        <v>156.7805135163938</v>
      </c>
      <c r="G125" s="178">
        <f>RES_hhdet_tesh!G125/RES_summary!G$19</f>
        <v>153.71030539121054</v>
      </c>
      <c r="H125" s="178">
        <f>RES_hhdet_tesh!H125/RES_summary!H$19</f>
        <v>155.16749105019329</v>
      </c>
      <c r="I125" s="178">
        <f>RES_hhdet_tesh!I125/RES_summary!I$19</f>
        <v>155.16694263716047</v>
      </c>
      <c r="J125" s="178">
        <f>RES_hhdet_tesh!J125/RES_summary!J$19</f>
        <v>148.96285406191294</v>
      </c>
      <c r="K125" s="178">
        <f>RES_hhdet_tesh!K125/RES_summary!K$19</f>
        <v>155.93824082971057</v>
      </c>
      <c r="L125" s="178">
        <f>RES_hhdet_tesh!L125/RES_summary!L$19</f>
        <v>174.77139007446917</v>
      </c>
      <c r="M125" s="178">
        <f>RES_hhdet_tesh!M125/RES_summary!M$19</f>
        <v>146.08368925021705</v>
      </c>
      <c r="N125" s="178">
        <f>RES_hhdet_tesh!N125/RES_summary!N$19</f>
        <v>161.18603572883842</v>
      </c>
      <c r="O125" s="178">
        <f>RES_hhdet_tesh!O125/RES_summary!O$19</f>
        <v>151.7145694816106</v>
      </c>
      <c r="P125" s="178">
        <f>RES_hhdet_tesh!P125/RES_summary!P$19</f>
        <v>149.35438610758393</v>
      </c>
      <c r="Q125" s="178">
        <f>RES_hhdet_tesh!Q125/RES_summary!Q$19</f>
        <v>145.34774915550383</v>
      </c>
    </row>
    <row r="126" spans="1:17" ht="12" customHeight="1" x14ac:dyDescent="0.25">
      <c r="A126" s="23" t="s">
        <v>149</v>
      </c>
      <c r="B126" s="177">
        <f>RES_hhdet_tesh!B126/RES_summary!B$19</f>
        <v>144.40345903175356</v>
      </c>
      <c r="C126" s="177">
        <f>RES_hhdet_tesh!C126/RES_summary!C$19</f>
        <v>163.97055556748145</v>
      </c>
      <c r="D126" s="177">
        <f>RES_hhdet_tesh!D126/RES_summary!D$19</f>
        <v>162.37499900180688</v>
      </c>
      <c r="E126" s="177">
        <f>RES_hhdet_tesh!E126/RES_summary!E$19</f>
        <v>168.396140573217</v>
      </c>
      <c r="F126" s="177">
        <f>RES_hhdet_tesh!F126/RES_summary!F$19</f>
        <v>156.1560240352089</v>
      </c>
      <c r="G126" s="177">
        <f>RES_hhdet_tesh!G126/RES_summary!G$19</f>
        <v>152.98475649821111</v>
      </c>
      <c r="H126" s="177">
        <f>RES_hhdet_tesh!H126/RES_summary!H$19</f>
        <v>154.42547982262104</v>
      </c>
      <c r="I126" s="177">
        <f>RES_hhdet_tesh!I126/RES_summary!I$19</f>
        <v>154.64354701919837</v>
      </c>
      <c r="J126" s="177">
        <f>RES_hhdet_tesh!J126/RES_summary!J$19</f>
        <v>148.43824348875842</v>
      </c>
      <c r="K126" s="177">
        <f>RES_hhdet_tesh!K126/RES_summary!K$19</f>
        <v>155.04866642628184</v>
      </c>
      <c r="L126" s="177">
        <f>RES_hhdet_tesh!L126/RES_summary!L$19</f>
        <v>173.69600627419865</v>
      </c>
      <c r="M126" s="177">
        <f>RES_hhdet_tesh!M126/RES_summary!M$19</f>
        <v>145.00160829137681</v>
      </c>
      <c r="N126" s="177">
        <f>RES_hhdet_tesh!N126/RES_summary!N$19</f>
        <v>159.92179880970102</v>
      </c>
      <c r="O126" s="177">
        <f>RES_hhdet_tesh!O126/RES_summary!O$19</f>
        <v>150.59154776935048</v>
      </c>
      <c r="P126" s="177">
        <f>RES_hhdet_tesh!P126/RES_summary!P$19</f>
        <v>148.36268531623693</v>
      </c>
      <c r="Q126" s="177">
        <f>RES_hhdet_tesh!Q126/RES_summary!Q$19</f>
        <v>144.24781618962771</v>
      </c>
    </row>
    <row r="127" spans="1:17" ht="12" customHeight="1" x14ac:dyDescent="0.25">
      <c r="A127" s="23" t="s">
        <v>60</v>
      </c>
      <c r="B127" s="177">
        <f>RES_hhdet_tesh!B127/RES_summary!B$19</f>
        <v>0.84148074345307911</v>
      </c>
      <c r="C127" s="177">
        <f>RES_hhdet_tesh!C127/RES_summary!C$19</f>
        <v>0.63494928346926982</v>
      </c>
      <c r="D127" s="177">
        <f>RES_hhdet_tesh!D127/RES_summary!D$19</f>
        <v>0.64011646705974357</v>
      </c>
      <c r="E127" s="177">
        <f>RES_hhdet_tesh!E127/RES_summary!E$19</f>
        <v>0.65296632641019348</v>
      </c>
      <c r="F127" s="177">
        <f>RES_hhdet_tesh!F127/RES_summary!F$19</f>
        <v>0.62448948118489966</v>
      </c>
      <c r="G127" s="177">
        <f>RES_hhdet_tesh!G127/RES_summary!G$19</f>
        <v>0.72554889299944725</v>
      </c>
      <c r="H127" s="177">
        <f>RES_hhdet_tesh!H127/RES_summary!H$19</f>
        <v>0.74201122757226123</v>
      </c>
      <c r="I127" s="177">
        <f>RES_hhdet_tesh!I127/RES_summary!I$19</f>
        <v>0.52339561796208889</v>
      </c>
      <c r="J127" s="177">
        <f>RES_hhdet_tesh!J127/RES_summary!J$19</f>
        <v>0.52461057315449955</v>
      </c>
      <c r="K127" s="177">
        <f>RES_hhdet_tesh!K127/RES_summary!K$19</f>
        <v>0.88957440342874938</v>
      </c>
      <c r="L127" s="177">
        <f>RES_hhdet_tesh!L127/RES_summary!L$19</f>
        <v>1.0753838002705414</v>
      </c>
      <c r="M127" s="177">
        <f>RES_hhdet_tesh!M127/RES_summary!M$19</f>
        <v>1.0820809588402485</v>
      </c>
      <c r="N127" s="177">
        <f>RES_hhdet_tesh!N127/RES_summary!N$19</f>
        <v>1.2642369191373988</v>
      </c>
      <c r="O127" s="177">
        <f>RES_hhdet_tesh!O127/RES_summary!O$19</f>
        <v>1.1230217122601174</v>
      </c>
      <c r="P127" s="177">
        <f>RES_hhdet_tesh!P127/RES_summary!P$19</f>
        <v>0.9917007913469903</v>
      </c>
      <c r="Q127" s="177">
        <f>RES_hhdet_tesh!Q127/RES_summary!Q$19</f>
        <v>1.0999329658761359</v>
      </c>
    </row>
    <row r="128" spans="1:17" ht="12.95" customHeight="1" x14ac:dyDescent="0.25">
      <c r="A128" s="158" t="s">
        <v>112</v>
      </c>
      <c r="B128" s="178">
        <f>RES_hhdet_tesh!B128/RES_summary!B$19</f>
        <v>0.32357138451155054</v>
      </c>
      <c r="C128" s="178">
        <f>RES_hhdet_tesh!C128/RES_summary!C$19</f>
        <v>0.33968651015323503</v>
      </c>
      <c r="D128" s="178">
        <f>RES_hhdet_tesh!D128/RES_summary!D$19</f>
        <v>0.34710431986918538</v>
      </c>
      <c r="E128" s="178">
        <f>RES_hhdet_tesh!E128/RES_summary!E$19</f>
        <v>0.34762274942076943</v>
      </c>
      <c r="F128" s="178">
        <f>RES_hhdet_tesh!F128/RES_summary!F$19</f>
        <v>0.34502275321034592</v>
      </c>
      <c r="G128" s="178">
        <f>RES_hhdet_tesh!G128/RES_summary!G$19</f>
        <v>0.34909578725101459</v>
      </c>
      <c r="H128" s="178">
        <f>RES_hhdet_tesh!H128/RES_summary!H$19</f>
        <v>0.37885903431638213</v>
      </c>
      <c r="I128" s="178">
        <f>RES_hhdet_tesh!I128/RES_summary!I$19</f>
        <v>0.41691469091217936</v>
      </c>
      <c r="J128" s="178">
        <f>RES_hhdet_tesh!J128/RES_summary!J$19</f>
        <v>0.46483319239974674</v>
      </c>
      <c r="K128" s="178">
        <f>RES_hhdet_tesh!K128/RES_summary!K$19</f>
        <v>0.47779775758271448</v>
      </c>
      <c r="L128" s="178">
        <f>RES_hhdet_tesh!L128/RES_summary!L$19</f>
        <v>0.52959548448872662</v>
      </c>
      <c r="M128" s="178">
        <f>RES_hhdet_tesh!M128/RES_summary!M$19</f>
        <v>0.59106414831502974</v>
      </c>
      <c r="N128" s="178">
        <f>RES_hhdet_tesh!N128/RES_summary!N$19</f>
        <v>0.60689068370587029</v>
      </c>
      <c r="O128" s="178">
        <f>RES_hhdet_tesh!O128/RES_summary!O$19</f>
        <v>0.65199044298314934</v>
      </c>
      <c r="P128" s="178">
        <f>RES_hhdet_tesh!P128/RES_summary!P$19</f>
        <v>0.63317273969788357</v>
      </c>
      <c r="Q128" s="178">
        <f>RES_hhdet_tesh!Q128/RES_summary!Q$19</f>
        <v>0.62952526814098497</v>
      </c>
    </row>
    <row r="129" spans="1:17" ht="12" customHeight="1" x14ac:dyDescent="0.25">
      <c r="A129" s="23" t="s">
        <v>60</v>
      </c>
      <c r="B129" s="177">
        <f>RES_hhdet_tesh!B129/RES_summary!B$19</f>
        <v>0.32357138451155054</v>
      </c>
      <c r="C129" s="177">
        <f>RES_hhdet_tesh!C129/RES_summary!C$19</f>
        <v>0.33968651015323503</v>
      </c>
      <c r="D129" s="177">
        <f>RES_hhdet_tesh!D129/RES_summary!D$19</f>
        <v>0.34710431986918538</v>
      </c>
      <c r="E129" s="177">
        <f>RES_hhdet_tesh!E129/RES_summary!E$19</f>
        <v>0.34762274942076943</v>
      </c>
      <c r="F129" s="177">
        <f>RES_hhdet_tesh!F129/RES_summary!F$19</f>
        <v>0.34502275321034592</v>
      </c>
      <c r="G129" s="177">
        <f>RES_hhdet_tesh!G129/RES_summary!G$19</f>
        <v>0.34909578725101459</v>
      </c>
      <c r="H129" s="177">
        <f>RES_hhdet_tesh!H129/RES_summary!H$19</f>
        <v>0.37885903431638213</v>
      </c>
      <c r="I129" s="177">
        <f>RES_hhdet_tesh!I129/RES_summary!I$19</f>
        <v>0.41691469091217936</v>
      </c>
      <c r="J129" s="177">
        <f>RES_hhdet_tesh!J129/RES_summary!J$19</f>
        <v>0.46483319239974674</v>
      </c>
      <c r="K129" s="177">
        <f>RES_hhdet_tesh!K129/RES_summary!K$19</f>
        <v>0.47779775758271448</v>
      </c>
      <c r="L129" s="177">
        <f>RES_hhdet_tesh!L129/RES_summary!L$19</f>
        <v>0.52959548448872662</v>
      </c>
      <c r="M129" s="177">
        <f>RES_hhdet_tesh!M129/RES_summary!M$19</f>
        <v>0.59106414831502974</v>
      </c>
      <c r="N129" s="177">
        <f>RES_hhdet_tesh!N129/RES_summary!N$19</f>
        <v>0.60689068370587029</v>
      </c>
      <c r="O129" s="177">
        <f>RES_hhdet_tesh!O129/RES_summary!O$19</f>
        <v>0.65199044298314934</v>
      </c>
      <c r="P129" s="177">
        <f>RES_hhdet_tesh!P129/RES_summary!P$19</f>
        <v>0.63317273969788357</v>
      </c>
      <c r="Q129" s="177">
        <f>RES_hhdet_tesh!Q129/RES_summary!Q$19</f>
        <v>0.62952526814098497</v>
      </c>
    </row>
    <row r="130" spans="1:17" ht="12" customHeight="1" x14ac:dyDescent="0.25">
      <c r="A130" s="158" t="s">
        <v>63</v>
      </c>
      <c r="B130" s="178">
        <f>RES_hhdet_tesh!B130/RES_summary!B$19</f>
        <v>28.329977465489193</v>
      </c>
      <c r="C130" s="178">
        <f>RES_hhdet_tesh!C130/RES_summary!C$19</f>
        <v>27.666965212817512</v>
      </c>
      <c r="D130" s="178">
        <f>RES_hhdet_tesh!D130/RES_summary!D$19</f>
        <v>27.634068946620253</v>
      </c>
      <c r="E130" s="178">
        <f>RES_hhdet_tesh!E130/RES_summary!E$19</f>
        <v>27.400623185701477</v>
      </c>
      <c r="F130" s="178">
        <f>RES_hhdet_tesh!F130/RES_summary!F$19</f>
        <v>27.250978430977383</v>
      </c>
      <c r="G130" s="178">
        <f>RES_hhdet_tesh!G130/RES_summary!G$19</f>
        <v>27.118038388899031</v>
      </c>
      <c r="H130" s="178">
        <f>RES_hhdet_tesh!H130/RES_summary!H$19</f>
        <v>27.004651196961905</v>
      </c>
      <c r="I130" s="178">
        <f>RES_hhdet_tesh!I130/RES_summary!I$19</f>
        <v>26.841722085747183</v>
      </c>
      <c r="J130" s="178">
        <f>RES_hhdet_tesh!J130/RES_summary!J$19</f>
        <v>26.720012840398784</v>
      </c>
      <c r="K130" s="178">
        <f>RES_hhdet_tesh!K130/RES_summary!K$19</f>
        <v>26.572306979493963</v>
      </c>
      <c r="L130" s="178">
        <f>RES_hhdet_tesh!L130/RES_summary!L$19</f>
        <v>26.308436786460007</v>
      </c>
      <c r="M130" s="178">
        <f>RES_hhdet_tesh!M130/RES_summary!M$19</f>
        <v>26.199690360518971</v>
      </c>
      <c r="N130" s="178">
        <f>RES_hhdet_tesh!N130/RES_summary!N$19</f>
        <v>26.116953825190613</v>
      </c>
      <c r="O130" s="178">
        <f>RES_hhdet_tesh!O130/RES_summary!O$19</f>
        <v>26.151332172859881</v>
      </c>
      <c r="P130" s="178">
        <f>RES_hhdet_tesh!P130/RES_summary!P$19</f>
        <v>25.672728148698969</v>
      </c>
      <c r="Q130" s="178">
        <f>RES_hhdet_tesh!Q130/RES_summary!Q$19</f>
        <v>25.283110220472075</v>
      </c>
    </row>
    <row r="131" spans="1:17" ht="12" customHeight="1" x14ac:dyDescent="0.25">
      <c r="A131" s="167" t="s">
        <v>148</v>
      </c>
      <c r="B131" s="183">
        <f>RES_hhdet_tesh!B131/RES_summary!B$19</f>
        <v>28.201539258619714</v>
      </c>
      <c r="C131" s="183">
        <f>RES_hhdet_tesh!C131/RES_summary!C$19</f>
        <v>27.555224077382736</v>
      </c>
      <c r="D131" s="183">
        <f>RES_hhdet_tesh!D131/RES_summary!D$19</f>
        <v>27.528583471822909</v>
      </c>
      <c r="E131" s="183">
        <f>RES_hhdet_tesh!E131/RES_summary!E$19</f>
        <v>27.346825388193864</v>
      </c>
      <c r="F131" s="183">
        <f>RES_hhdet_tesh!F131/RES_summary!F$19</f>
        <v>27.184743454258662</v>
      </c>
      <c r="G131" s="183">
        <f>RES_hhdet_tesh!G131/RES_summary!G$19</f>
        <v>27.002954432082717</v>
      </c>
      <c r="H131" s="183">
        <f>RES_hhdet_tesh!H131/RES_summary!H$19</f>
        <v>26.863409911268811</v>
      </c>
      <c r="I131" s="183">
        <f>RES_hhdet_tesh!I131/RES_summary!I$19</f>
        <v>26.742447556206947</v>
      </c>
      <c r="J131" s="183">
        <f>RES_hhdet_tesh!J131/RES_summary!J$19</f>
        <v>26.598651510266716</v>
      </c>
      <c r="K131" s="183">
        <f>RES_hhdet_tesh!K131/RES_summary!K$19</f>
        <v>26.354624311008781</v>
      </c>
      <c r="L131" s="183">
        <f>RES_hhdet_tesh!L131/RES_summary!L$19</f>
        <v>26.033432262232118</v>
      </c>
      <c r="M131" s="183">
        <f>RES_hhdet_tesh!M131/RES_summary!M$19</f>
        <v>25.900059258076237</v>
      </c>
      <c r="N131" s="183">
        <f>RES_hhdet_tesh!N131/RES_summary!N$19</f>
        <v>25.754568594372351</v>
      </c>
      <c r="O131" s="183">
        <f>RES_hhdet_tesh!O131/RES_summary!O$19</f>
        <v>25.825728735308758</v>
      </c>
      <c r="P131" s="183">
        <f>RES_hhdet_tesh!P131/RES_summary!P$19</f>
        <v>25.350189105702704</v>
      </c>
      <c r="Q131" s="183">
        <f>RES_hhdet_tesh!Q131/RES_summary!Q$19</f>
        <v>24.969276623575517</v>
      </c>
    </row>
    <row r="132" spans="1:17" ht="12" customHeight="1" x14ac:dyDescent="0.25">
      <c r="A132" s="167" t="s">
        <v>147</v>
      </c>
      <c r="B132" s="183">
        <f>RES_hhdet_tesh!B132/RES_summary!B$19</f>
        <v>28.183496113436298</v>
      </c>
      <c r="C132" s="183">
        <f>RES_hhdet_tesh!C132/RES_summary!C$19</f>
        <v>27.597195267817273</v>
      </c>
      <c r="D132" s="183">
        <f>RES_hhdet_tesh!D132/RES_summary!D$19</f>
        <v>27.57702491595596</v>
      </c>
      <c r="E132" s="183">
        <f>RES_hhdet_tesh!E132/RES_summary!E$19</f>
        <v>27.413559178952113</v>
      </c>
      <c r="F132" s="183">
        <f>RES_hhdet_tesh!F132/RES_summary!F$19</f>
        <v>27.273149392484218</v>
      </c>
      <c r="G132" s="183">
        <f>RES_hhdet_tesh!G132/RES_summary!G$19</f>
        <v>27.192554452792706</v>
      </c>
      <c r="H132" s="183">
        <f>RES_hhdet_tesh!H132/RES_summary!H$19</f>
        <v>27.172377544705046</v>
      </c>
      <c r="I132" s="183">
        <f>RES_hhdet_tesh!I132/RES_summary!I$19</f>
        <v>27.070106752306316</v>
      </c>
      <c r="J132" s="183">
        <f>RES_hhdet_tesh!J132/RES_summary!J$19</f>
        <v>27.044226414455711</v>
      </c>
      <c r="K132" s="183">
        <f>RES_hhdet_tesh!K132/RES_summary!K$19</f>
        <v>26.801475987997868</v>
      </c>
      <c r="L132" s="183">
        <f>RES_hhdet_tesh!L132/RES_summary!L$19</f>
        <v>26.496407134514062</v>
      </c>
      <c r="M132" s="183">
        <f>RES_hhdet_tesh!M132/RES_summary!M$19</f>
        <v>26.346446365807534</v>
      </c>
      <c r="N132" s="183">
        <f>RES_hhdet_tesh!N132/RES_summary!N$19</f>
        <v>26.176052878626592</v>
      </c>
      <c r="O132" s="183">
        <f>RES_hhdet_tesh!O132/RES_summary!O$19</f>
        <v>26.210633942096813</v>
      </c>
      <c r="P132" s="183">
        <f>RES_hhdet_tesh!P132/RES_summary!P$19</f>
        <v>25.731230922813417</v>
      </c>
      <c r="Q132" s="183">
        <f>RES_hhdet_tesh!Q132/RES_summary!Q$19</f>
        <v>25.302705148543225</v>
      </c>
    </row>
    <row r="133" spans="1:17" ht="12" customHeight="1" x14ac:dyDescent="0.25">
      <c r="A133" s="166" t="s">
        <v>61</v>
      </c>
      <c r="B133" s="182">
        <f>RES_hhdet_tesh!B133/RES_summary!B$19</f>
        <v>25.381385332757265</v>
      </c>
      <c r="C133" s="182">
        <f>RES_hhdet_tesh!C133/RES_summary!C$19</f>
        <v>24.815489070855314</v>
      </c>
      <c r="D133" s="182">
        <f>RES_hhdet_tesh!D133/RES_summary!D$19</f>
        <v>24.80335701621679</v>
      </c>
      <c r="E133" s="182">
        <f>RES_hhdet_tesh!E133/RES_summary!E$19</f>
        <v>24.648848781729264</v>
      </c>
      <c r="F133" s="182">
        <f>RES_hhdet_tesh!F133/RES_summary!F$19</f>
        <v>24.520120470454188</v>
      </c>
      <c r="G133" s="182">
        <f>RES_hhdet_tesh!G133/RES_summary!G$19</f>
        <v>24.444819914784965</v>
      </c>
      <c r="H133" s="182">
        <f>RES_hhdet_tesh!H133/RES_summary!H$19</f>
        <v>24.437153721045753</v>
      </c>
      <c r="I133" s="182">
        <f>RES_hhdet_tesh!I133/RES_summary!I$19</f>
        <v>24.369113986647562</v>
      </c>
      <c r="J133" s="182">
        <f>RES_hhdet_tesh!J133/RES_summary!J$19</f>
        <v>24.326077438231277</v>
      </c>
      <c r="K133" s="182">
        <f>RES_hhdet_tesh!K133/RES_summary!K$19</f>
        <v>24.104006151753985</v>
      </c>
      <c r="L133" s="182">
        <f>RES_hhdet_tesh!L133/RES_summary!L$19</f>
        <v>23.826380513240931</v>
      </c>
      <c r="M133" s="182">
        <f>RES_hhdet_tesh!M133/RES_summary!M$19</f>
        <v>23.697778934419357</v>
      </c>
      <c r="N133" s="182">
        <f>RES_hhdet_tesh!N133/RES_summary!N$19</f>
        <v>23.548959775079638</v>
      </c>
      <c r="O133" s="182">
        <f>RES_hhdet_tesh!O133/RES_summary!O$19</f>
        <v>23.598555158571052</v>
      </c>
      <c r="P133" s="182">
        <f>RES_hhdet_tesh!P133/RES_summary!P$19</f>
        <v>23.142370588479615</v>
      </c>
      <c r="Q133" s="182">
        <f>RES_hhdet_tesh!Q133/RES_summary!Q$19</f>
        <v>22.773330501811085</v>
      </c>
    </row>
    <row r="134" spans="1:17" ht="12" customHeight="1" x14ac:dyDescent="0.25">
      <c r="A134" s="147" t="s">
        <v>59</v>
      </c>
      <c r="B134" s="181">
        <f>RES_hhdet_tesh!B134/RES_summary!B$19</f>
        <v>2.8021107806790333</v>
      </c>
      <c r="C134" s="181">
        <f>RES_hhdet_tesh!C134/RES_summary!C$19</f>
        <v>2.7817061969619594</v>
      </c>
      <c r="D134" s="181">
        <f>RES_hhdet_tesh!D134/RES_summary!D$19</f>
        <v>2.7736678997391726</v>
      </c>
      <c r="E134" s="181">
        <f>RES_hhdet_tesh!E134/RES_summary!E$19</f>
        <v>2.7647103972228457</v>
      </c>
      <c r="F134" s="181">
        <f>RES_hhdet_tesh!F134/RES_summary!F$19</f>
        <v>2.7530289220300319</v>
      </c>
      <c r="G134" s="181">
        <f>RES_hhdet_tesh!G134/RES_summary!G$19</f>
        <v>2.7477345380077427</v>
      </c>
      <c r="H134" s="181">
        <f>RES_hhdet_tesh!H134/RES_summary!H$19</f>
        <v>2.7352238236592918</v>
      </c>
      <c r="I134" s="181">
        <f>RES_hhdet_tesh!I134/RES_summary!I$19</f>
        <v>2.7009927656587576</v>
      </c>
      <c r="J134" s="181">
        <f>RES_hhdet_tesh!J134/RES_summary!J$19</f>
        <v>2.7181489762244384</v>
      </c>
      <c r="K134" s="181">
        <f>RES_hhdet_tesh!K134/RES_summary!K$19</f>
        <v>2.697469836243882</v>
      </c>
      <c r="L134" s="181">
        <f>RES_hhdet_tesh!L134/RES_summary!L$19</f>
        <v>2.6700266212731298</v>
      </c>
      <c r="M134" s="181">
        <f>RES_hhdet_tesh!M134/RES_summary!M$19</f>
        <v>2.6486674313881715</v>
      </c>
      <c r="N134" s="181">
        <f>RES_hhdet_tesh!N134/RES_summary!N$19</f>
        <v>2.6270931035469554</v>
      </c>
      <c r="O134" s="181">
        <f>RES_hhdet_tesh!O134/RES_summary!O$19</f>
        <v>2.6120787835257615</v>
      </c>
      <c r="P134" s="181">
        <f>RES_hhdet_tesh!P134/RES_summary!P$19</f>
        <v>2.5888603343338032</v>
      </c>
      <c r="Q134" s="181">
        <f>RES_hhdet_tesh!Q134/RES_summary!Q$19</f>
        <v>2.5293746467321294</v>
      </c>
    </row>
    <row r="135" spans="1:17" ht="12" customHeight="1" x14ac:dyDescent="0.25">
      <c r="A135" s="163" t="s">
        <v>142</v>
      </c>
      <c r="B135" s="180">
        <f>RES_hhdet_tesh!B135/RES_summary!B$19</f>
        <v>29.327615535786837</v>
      </c>
      <c r="C135" s="180">
        <f>RES_hhdet_tesh!C135/RES_summary!C$19</f>
        <v>28.770612591660282</v>
      </c>
      <c r="D135" s="180">
        <f>RES_hhdet_tesh!D135/RES_summary!D$19</f>
        <v>28.749493663249364</v>
      </c>
      <c r="E135" s="180">
        <f>RES_hhdet_tesh!E135/RES_summary!E$19</f>
        <v>27.964610925662353</v>
      </c>
      <c r="F135" s="180">
        <f>RES_hhdet_tesh!F135/RES_summary!F$19</f>
        <v>28.012623361984744</v>
      </c>
      <c r="G135" s="180">
        <f>RES_hhdet_tesh!G135/RES_summary!G$19</f>
        <v>28.531502510211944</v>
      </c>
      <c r="H135" s="180">
        <f>RES_hhdet_tesh!H135/RES_summary!H$19</f>
        <v>29.04321861919286</v>
      </c>
      <c r="I135" s="180">
        <f>RES_hhdet_tesh!I135/RES_summary!I$19</f>
        <v>28.556348272387293</v>
      </c>
      <c r="J135" s="180">
        <f>RES_hhdet_tesh!J135/RES_summary!J$19</f>
        <v>29.242551407830653</v>
      </c>
      <c r="K135" s="180">
        <f>RES_hhdet_tesh!K135/RES_summary!K$19</f>
        <v>31.14886768220649</v>
      </c>
      <c r="L135" s="180">
        <f>RES_hhdet_tesh!L135/RES_summary!L$19</f>
        <v>32.657031470276721</v>
      </c>
      <c r="M135" s="180">
        <f>RES_hhdet_tesh!M135/RES_summary!M$19</f>
        <v>32.973763877305544</v>
      </c>
      <c r="N135" s="180">
        <f>RES_hhdet_tesh!N135/RES_summary!N$19</f>
        <v>34.35572606400136</v>
      </c>
      <c r="O135" s="180">
        <f>RES_hhdet_tesh!O135/RES_summary!O$19</f>
        <v>34.252601793439105</v>
      </c>
      <c r="P135" s="180">
        <f>RES_hhdet_tesh!P135/RES_summary!P$19</f>
        <v>34.078916078318557</v>
      </c>
      <c r="Q135" s="180">
        <f>RES_hhdet_tesh!Q135/RES_summary!Q$19</f>
        <v>33.332015159764154</v>
      </c>
    </row>
    <row r="136" spans="1:17" ht="12" customHeight="1" x14ac:dyDescent="0.25">
      <c r="A136" s="161" t="s">
        <v>141</v>
      </c>
      <c r="B136" s="179">
        <f>RES_hhdet_tesh!B136/RES_summary!B$19</f>
        <v>29.196964762886832</v>
      </c>
      <c r="C136" s="179">
        <f>RES_hhdet_tesh!C136/RES_summary!C$19</f>
        <v>28.675257529456751</v>
      </c>
      <c r="D136" s="179">
        <f>RES_hhdet_tesh!D136/RES_summary!D$19</f>
        <v>28.648212196664154</v>
      </c>
      <c r="E136" s="179">
        <f>RES_hhdet_tesh!E136/RES_summary!E$19</f>
        <v>27.951328551070073</v>
      </c>
      <c r="F136" s="179">
        <f>RES_hhdet_tesh!F136/RES_summary!F$19</f>
        <v>27.990411824074606</v>
      </c>
      <c r="G136" s="179">
        <f>RES_hhdet_tesh!G136/RES_summary!G$19</f>
        <v>28.505180056660461</v>
      </c>
      <c r="H136" s="179">
        <f>RES_hhdet_tesh!H136/RES_summary!H$19</f>
        <v>28.921857403567817</v>
      </c>
      <c r="I136" s="179">
        <f>RES_hhdet_tesh!I136/RES_summary!I$19</f>
        <v>28.485581929826573</v>
      </c>
      <c r="J136" s="179">
        <f>RES_hhdet_tesh!J136/RES_summary!J$19</f>
        <v>29.095630905176709</v>
      </c>
      <c r="K136" s="179">
        <f>RES_hhdet_tesh!K136/RES_summary!K$19</f>
        <v>30.834207257869359</v>
      </c>
      <c r="L136" s="179">
        <f>RES_hhdet_tesh!L136/RES_summary!L$19</f>
        <v>32.143715150666104</v>
      </c>
      <c r="M136" s="179">
        <f>RES_hhdet_tesh!M136/RES_summary!M$19</f>
        <v>32.437096717553267</v>
      </c>
      <c r="N136" s="179">
        <f>RES_hhdet_tesh!N136/RES_summary!N$19</f>
        <v>33.625979614605228</v>
      </c>
      <c r="O136" s="179">
        <f>RES_hhdet_tesh!O136/RES_summary!O$19</f>
        <v>33.469787143283774</v>
      </c>
      <c r="P136" s="179">
        <f>RES_hhdet_tesh!P136/RES_summary!P$19</f>
        <v>33.276428121678855</v>
      </c>
      <c r="Q136" s="179">
        <f>RES_hhdet_tesh!Q136/RES_summary!Q$19</f>
        <v>32.563043049310494</v>
      </c>
    </row>
    <row r="137" spans="1:17" ht="12" customHeight="1" x14ac:dyDescent="0.25">
      <c r="A137" s="148" t="s">
        <v>60</v>
      </c>
      <c r="B137" s="177">
        <f>RES_hhdet_tesh!B137/RES_summary!B$19</f>
        <v>26.394853982207795</v>
      </c>
      <c r="C137" s="177">
        <f>RES_hhdet_tesh!C137/RES_summary!C$19</f>
        <v>25.893551332494795</v>
      </c>
      <c r="D137" s="177">
        <f>RES_hhdet_tesh!D137/RES_summary!D$19</f>
        <v>25.874544296924977</v>
      </c>
      <c r="E137" s="177">
        <f>RES_hhdet_tesh!E137/RES_summary!E$19</f>
        <v>25.186618153847228</v>
      </c>
      <c r="F137" s="177">
        <f>RES_hhdet_tesh!F137/RES_summary!F$19</f>
        <v>25.237382902044576</v>
      </c>
      <c r="G137" s="177">
        <f>RES_hhdet_tesh!G137/RES_summary!G$19</f>
        <v>25.757445518652784</v>
      </c>
      <c r="H137" s="177">
        <f>RES_hhdet_tesh!H137/RES_summary!H$19</f>
        <v>26.186633579908523</v>
      </c>
      <c r="I137" s="177">
        <f>RES_hhdet_tesh!I137/RES_summary!I$19</f>
        <v>25.784589164167819</v>
      </c>
      <c r="J137" s="177">
        <f>RES_hhdet_tesh!J137/RES_summary!J$19</f>
        <v>26.377481928952264</v>
      </c>
      <c r="K137" s="177">
        <f>RES_hhdet_tesh!K137/RES_summary!K$19</f>
        <v>28.13673742162548</v>
      </c>
      <c r="L137" s="177">
        <f>RES_hhdet_tesh!L137/RES_summary!L$19</f>
        <v>29.47368852939298</v>
      </c>
      <c r="M137" s="177">
        <f>RES_hhdet_tesh!M137/RES_summary!M$19</f>
        <v>29.788429286165101</v>
      </c>
      <c r="N137" s="177">
        <f>RES_hhdet_tesh!N137/RES_summary!N$19</f>
        <v>30.998886511058277</v>
      </c>
      <c r="O137" s="177">
        <f>RES_hhdet_tesh!O137/RES_summary!O$19</f>
        <v>30.857708359758014</v>
      </c>
      <c r="P137" s="177">
        <f>RES_hhdet_tesh!P137/RES_summary!P$19</f>
        <v>30.687567787345049</v>
      </c>
      <c r="Q137" s="177">
        <f>RES_hhdet_tesh!Q137/RES_summary!Q$19</f>
        <v>30.033668402578364</v>
      </c>
    </row>
    <row r="138" spans="1:17" ht="12" customHeight="1" x14ac:dyDescent="0.25">
      <c r="A138" s="148" t="s">
        <v>59</v>
      </c>
      <c r="B138" s="177">
        <f>RES_hhdet_tesh!B138/RES_summary!B$19</f>
        <v>2.8021107806790324</v>
      </c>
      <c r="C138" s="177">
        <f>RES_hhdet_tesh!C138/RES_summary!C$19</f>
        <v>2.7817061969619594</v>
      </c>
      <c r="D138" s="177">
        <f>RES_hhdet_tesh!D138/RES_summary!D$19</f>
        <v>2.7736678997391739</v>
      </c>
      <c r="E138" s="177">
        <f>RES_hhdet_tesh!E138/RES_summary!E$19</f>
        <v>2.7647103972228453</v>
      </c>
      <c r="F138" s="177">
        <f>RES_hhdet_tesh!F138/RES_summary!F$19</f>
        <v>2.7530289220300315</v>
      </c>
      <c r="G138" s="177">
        <f>RES_hhdet_tesh!G138/RES_summary!G$19</f>
        <v>2.7477345380076761</v>
      </c>
      <c r="H138" s="177">
        <f>RES_hhdet_tesh!H138/RES_summary!H$19</f>
        <v>2.7352238236592905</v>
      </c>
      <c r="I138" s="177">
        <f>RES_hhdet_tesh!I138/RES_summary!I$19</f>
        <v>2.7009927656587576</v>
      </c>
      <c r="J138" s="177">
        <f>RES_hhdet_tesh!J138/RES_summary!J$19</f>
        <v>2.7181489762244384</v>
      </c>
      <c r="K138" s="177">
        <f>RES_hhdet_tesh!K138/RES_summary!K$19</f>
        <v>2.6974698362438829</v>
      </c>
      <c r="L138" s="177">
        <f>RES_hhdet_tesh!L138/RES_summary!L$19</f>
        <v>2.6700266212731294</v>
      </c>
      <c r="M138" s="177">
        <f>RES_hhdet_tesh!M138/RES_summary!M$19</f>
        <v>2.6486674313881706</v>
      </c>
      <c r="N138" s="177">
        <f>RES_hhdet_tesh!N138/RES_summary!N$19</f>
        <v>2.6270931035469558</v>
      </c>
      <c r="O138" s="177">
        <f>RES_hhdet_tesh!O138/RES_summary!O$19</f>
        <v>2.6120787835257615</v>
      </c>
      <c r="P138" s="177">
        <f>RES_hhdet_tesh!P138/RES_summary!P$19</f>
        <v>2.5888603343338041</v>
      </c>
      <c r="Q138" s="177">
        <f>RES_hhdet_tesh!Q138/RES_summary!Q$19</f>
        <v>2.5293746467321294</v>
      </c>
    </row>
    <row r="139" spans="1:17" ht="12" customHeight="1" x14ac:dyDescent="0.25">
      <c r="A139" s="158" t="s">
        <v>62</v>
      </c>
      <c r="B139" s="178">
        <f>RES_hhdet_tesh!B139/RES_summary!B$19</f>
        <v>8.2940910259938647</v>
      </c>
      <c r="C139" s="178">
        <f>RES_hhdet_tesh!C139/RES_summary!C$19</f>
        <v>8.2102701216838305</v>
      </c>
      <c r="D139" s="178">
        <f>RES_hhdet_tesh!D139/RES_summary!D$19</f>
        <v>8.2520439358908657</v>
      </c>
      <c r="E139" s="178">
        <f>RES_hhdet_tesh!E139/RES_summary!E$19</f>
        <v>8.2838691684835233</v>
      </c>
      <c r="F139" s="178">
        <f>RES_hhdet_tesh!F139/RES_summary!F$19</f>
        <v>8.3261589821937392</v>
      </c>
      <c r="G139" s="178">
        <f>RES_hhdet_tesh!G139/RES_summary!G$19</f>
        <v>8.521048212108763</v>
      </c>
      <c r="H139" s="178">
        <f>RES_hhdet_tesh!H139/RES_summary!H$19</f>
        <v>8.7517108186596477</v>
      </c>
      <c r="I139" s="178">
        <f>RES_hhdet_tesh!I139/RES_summary!I$19</f>
        <v>8.7423558080849784</v>
      </c>
      <c r="J139" s="178">
        <f>RES_hhdet_tesh!J139/RES_summary!J$19</f>
        <v>8.921220373455105</v>
      </c>
      <c r="K139" s="178">
        <f>RES_hhdet_tesh!K139/RES_summary!K$19</f>
        <v>9.5201832080762525</v>
      </c>
      <c r="L139" s="178">
        <f>RES_hhdet_tesh!L139/RES_summary!L$19</f>
        <v>10.103651154529558</v>
      </c>
      <c r="M139" s="178">
        <f>RES_hhdet_tesh!M139/RES_summary!M$19</f>
        <v>10.196930224570799</v>
      </c>
      <c r="N139" s="178">
        <f>RES_hhdet_tesh!N139/RES_summary!N$19</f>
        <v>10.707807345421921</v>
      </c>
      <c r="O139" s="178">
        <f>RES_hhdet_tesh!O139/RES_summary!O$19</f>
        <v>10.617509623477392</v>
      </c>
      <c r="P139" s="178">
        <f>RES_hhdet_tesh!P139/RES_summary!P$19</f>
        <v>10.553092856120937</v>
      </c>
      <c r="Q139" s="178">
        <f>RES_hhdet_tesh!Q139/RES_summary!Q$19</f>
        <v>10.389599132793116</v>
      </c>
    </row>
    <row r="140" spans="1:17" ht="12" customHeight="1" x14ac:dyDescent="0.25">
      <c r="A140" s="23" t="s">
        <v>57</v>
      </c>
      <c r="B140" s="177">
        <f>RES_hhdet_tesh!B140/RES_summary!B$19</f>
        <v>7.8802307593895655</v>
      </c>
      <c r="C140" s="177">
        <f>RES_hhdet_tesh!C140/RES_summary!C$19</f>
        <v>8.1698851019650363</v>
      </c>
      <c r="D140" s="177">
        <f>RES_hhdet_tesh!D140/RES_summary!D$19</f>
        <v>8.092851109503636</v>
      </c>
      <c r="E140" s="177">
        <f>RES_hhdet_tesh!E140/RES_summary!E$19</f>
        <v>9.2611444510924077</v>
      </c>
      <c r="F140" s="177">
        <f>RES_hhdet_tesh!F140/RES_summary!F$19</f>
        <v>7.0844476388398832</v>
      </c>
      <c r="G140" s="177">
        <f>RES_hhdet_tesh!G140/RES_summary!G$19</f>
        <v>8.1947206326116007</v>
      </c>
      <c r="H140" s="177">
        <f>RES_hhdet_tesh!H140/RES_summary!H$19</f>
        <v>8.3767015919168735</v>
      </c>
      <c r="I140" s="177">
        <f>RES_hhdet_tesh!I140/RES_summary!I$19</f>
        <v>8.372325812715701</v>
      </c>
      <c r="J140" s="177">
        <f>RES_hhdet_tesh!J140/RES_summary!J$19</f>
        <v>8.3626786982802184</v>
      </c>
      <c r="K140" s="177">
        <f>RES_hhdet_tesh!K140/RES_summary!K$19</f>
        <v>8.3015742364948668</v>
      </c>
      <c r="L140" s="177">
        <f>RES_hhdet_tesh!L140/RES_summary!L$19</f>
        <v>8.2991583527816388</v>
      </c>
      <c r="M140" s="177">
        <f>RES_hhdet_tesh!M140/RES_summary!M$19</f>
        <v>8.163094063340024</v>
      </c>
      <c r="N140" s="177">
        <f>RES_hhdet_tesh!N140/RES_summary!N$19</f>
        <v>8.0791547144346119</v>
      </c>
      <c r="O140" s="177">
        <f>RES_hhdet_tesh!O140/RES_summary!O$19</f>
        <v>8.063437314096273</v>
      </c>
      <c r="P140" s="177">
        <f>RES_hhdet_tesh!P140/RES_summary!P$19</f>
        <v>8.0244546995802821</v>
      </c>
      <c r="Q140" s="177">
        <f>RES_hhdet_tesh!Q140/RES_summary!Q$19</f>
        <v>7.8686023936619716</v>
      </c>
    </row>
    <row r="141" spans="1:17" ht="12" customHeight="1" x14ac:dyDescent="0.25">
      <c r="A141" s="29" t="s">
        <v>140</v>
      </c>
      <c r="B141" s="176">
        <f>RES_hhdet_tesh!B141/RES_summary!B$19</f>
        <v>8.2967381184169238</v>
      </c>
      <c r="C141" s="176">
        <f>RES_hhdet_tesh!C141/RES_summary!C$19</f>
        <v>8.2107983553134023</v>
      </c>
      <c r="D141" s="176">
        <f>RES_hhdet_tesh!D141/RES_summary!D$19</f>
        <v>8.2540952717401073</v>
      </c>
      <c r="E141" s="176">
        <f>RES_hhdet_tesh!E141/RES_summary!E$19</f>
        <v>8.2700684077339748</v>
      </c>
      <c r="F141" s="176">
        <f>RES_hhdet_tesh!F141/RES_summary!F$19</f>
        <v>8.3436092812930909</v>
      </c>
      <c r="G141" s="176">
        <f>RES_hhdet_tesh!G141/RES_summary!G$19</f>
        <v>8.5261124287440886</v>
      </c>
      <c r="H141" s="176">
        <f>RES_hhdet_tesh!H141/RES_summary!H$19</f>
        <v>8.75364469003582</v>
      </c>
      <c r="I141" s="176">
        <f>RES_hhdet_tesh!I141/RES_summary!I$19</f>
        <v>8.7454832002322931</v>
      </c>
      <c r="J141" s="176">
        <f>RES_hhdet_tesh!J141/RES_summary!J$19</f>
        <v>8.9293083824603379</v>
      </c>
      <c r="K141" s="176">
        <f>RES_hhdet_tesh!K141/RES_summary!K$19</f>
        <v>9.5416650101189582</v>
      </c>
      <c r="L141" s="176">
        <f>RES_hhdet_tesh!L141/RES_summary!L$19</f>
        <v>10.123644772507969</v>
      </c>
      <c r="M141" s="176">
        <f>RES_hhdet_tesh!M141/RES_summary!M$19</f>
        <v>10.215173817933046</v>
      </c>
      <c r="N141" s="176">
        <f>RES_hhdet_tesh!N141/RES_summary!N$19</f>
        <v>10.726000294361942</v>
      </c>
      <c r="O141" s="176">
        <f>RES_hhdet_tesh!O141/RES_summary!O$19</f>
        <v>10.645073981587558</v>
      </c>
      <c r="P141" s="176">
        <f>RES_hhdet_tesh!P141/RES_summary!P$19</f>
        <v>10.580574207644833</v>
      </c>
      <c r="Q141" s="176">
        <f>RES_hhdet_tesh!Q141/RES_summary!Q$19</f>
        <v>10.426954448261894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192.11948991138024</v>
      </c>
      <c r="C143" s="184">
        <f>RES_hhdet_tesh!C143/RES_summary!C$19</f>
        <v>211.12205286269503</v>
      </c>
      <c r="D143" s="184">
        <f>RES_hhdet_tesh!D143/RES_summary!D$19</f>
        <v>212.13733364432221</v>
      </c>
      <c r="E143" s="184">
        <f>RES_hhdet_tesh!E143/RES_summary!E$19</f>
        <v>222.57513251038375</v>
      </c>
      <c r="F143" s="184">
        <f>RES_hhdet_tesh!F143/RES_summary!F$19</f>
        <v>212.13240779721971</v>
      </c>
      <c r="G143" s="184">
        <f>RES_hhdet_tesh!G143/RES_summary!G$19</f>
        <v>211.72901939140795</v>
      </c>
      <c r="H143" s="184">
        <f>RES_hhdet_tesh!H143/RES_summary!H$19</f>
        <v>213.90070095928252</v>
      </c>
      <c r="I143" s="184">
        <f>RES_hhdet_tesh!I143/RES_summary!I$19</f>
        <v>213.56973029216633</v>
      </c>
      <c r="J143" s="184">
        <f>RES_hhdet_tesh!J143/RES_summary!J$19</f>
        <v>208.45828142815137</v>
      </c>
      <c r="K143" s="184">
        <f>RES_hhdet_tesh!K143/RES_summary!K$19</f>
        <v>219.54919096302339</v>
      </c>
      <c r="L143" s="184">
        <f>RES_hhdet_tesh!L143/RES_summary!L$19</f>
        <v>243.41214204618865</v>
      </c>
      <c r="M143" s="184">
        <f>RES_hhdet_tesh!M143/RES_summary!M$19</f>
        <v>211.36074124835224</v>
      </c>
      <c r="N143" s="184">
        <f>RES_hhdet_tesh!N143/RES_summary!N$19</f>
        <v>230.16292619903774</v>
      </c>
      <c r="O143" s="184">
        <f>RES_hhdet_tesh!O143/RES_summary!O$19</f>
        <v>217.53054293838866</v>
      </c>
      <c r="P143" s="184">
        <f>RES_hhdet_tesh!P143/RES_summary!P$19</f>
        <v>216.72006236120919</v>
      </c>
      <c r="Q143" s="184">
        <f>RES_hhdet_tesh!Q143/RES_summary!Q$19</f>
        <v>210.01291563102657</v>
      </c>
    </row>
    <row r="144" spans="1:17" ht="12.95" customHeight="1" x14ac:dyDescent="0.25">
      <c r="A144" s="158" t="s">
        <v>65</v>
      </c>
      <c r="B144" s="178">
        <f>RES_hhdet_tesh!B144/RES_summary!B$19</f>
        <v>151.96082465836525</v>
      </c>
      <c r="C144" s="178">
        <f>RES_hhdet_tesh!C144/RES_summary!C$19</f>
        <v>171.4060819456385</v>
      </c>
      <c r="D144" s="178">
        <f>RES_hhdet_tesh!D144/RES_summary!D$19</f>
        <v>172.32959418012621</v>
      </c>
      <c r="E144" s="178">
        <f>RES_hhdet_tesh!E144/RES_summary!E$19</f>
        <v>183.52965798972858</v>
      </c>
      <c r="F144" s="178">
        <f>RES_hhdet_tesh!F144/RES_summary!F$19</f>
        <v>172.96600507568499</v>
      </c>
      <c r="G144" s="178">
        <f>RES_hhdet_tesh!G144/RES_summary!G$19</f>
        <v>171.79411368391607</v>
      </c>
      <c r="H144" s="178">
        <f>RES_hhdet_tesh!H144/RES_summary!H$19</f>
        <v>173.32617343336673</v>
      </c>
      <c r="I144" s="178">
        <f>RES_hhdet_tesh!I144/RES_summary!I$19</f>
        <v>173.72625318358158</v>
      </c>
      <c r="J144" s="178">
        <f>RES_hhdet_tesh!J144/RES_summary!J$19</f>
        <v>167.67810481952836</v>
      </c>
      <c r="K144" s="178">
        <f>RES_hhdet_tesh!K144/RES_summary!K$19</f>
        <v>176.29182761616573</v>
      </c>
      <c r="L144" s="178">
        <f>RES_hhdet_tesh!L144/RES_summary!L$19</f>
        <v>198.0909083129757</v>
      </c>
      <c r="M144" s="178">
        <f>RES_hhdet_tesh!M144/RES_summary!M$19</f>
        <v>165.70400218056497</v>
      </c>
      <c r="N144" s="178">
        <f>RES_hhdet_tesh!N144/RES_summary!N$19</f>
        <v>182.68215953053038</v>
      </c>
      <c r="O144" s="178">
        <f>RES_hhdet_tesh!O144/RES_summary!O$19</f>
        <v>170.21076551413375</v>
      </c>
      <c r="P144" s="178">
        <f>RES_hhdet_tesh!P144/RES_summary!P$19</f>
        <v>169.6295431563685</v>
      </c>
      <c r="Q144" s="178">
        <f>RES_hhdet_tesh!Q144/RES_summary!Q$19</f>
        <v>163.7728538921863</v>
      </c>
    </row>
    <row r="145" spans="1:17" ht="12" customHeight="1" x14ac:dyDescent="0.25">
      <c r="A145" s="23" t="s">
        <v>60</v>
      </c>
      <c r="B145" s="177">
        <f>RES_hhdet_tesh!B145/RES_summary!B$19</f>
        <v>151.96082465836525</v>
      </c>
      <c r="C145" s="177">
        <f>RES_hhdet_tesh!C145/RES_summary!C$19</f>
        <v>171.4060819456385</v>
      </c>
      <c r="D145" s="177">
        <f>RES_hhdet_tesh!D145/RES_summary!D$19</f>
        <v>172.32959418012621</v>
      </c>
      <c r="E145" s="177">
        <f>RES_hhdet_tesh!E145/RES_summary!E$19</f>
        <v>183.52965798972858</v>
      </c>
      <c r="F145" s="177">
        <f>RES_hhdet_tesh!F145/RES_summary!F$19</f>
        <v>172.96600507568499</v>
      </c>
      <c r="G145" s="177">
        <f>RES_hhdet_tesh!G145/RES_summary!G$19</f>
        <v>171.79411368391607</v>
      </c>
      <c r="H145" s="177">
        <f>RES_hhdet_tesh!H145/RES_summary!H$19</f>
        <v>173.32617343336673</v>
      </c>
      <c r="I145" s="177">
        <f>RES_hhdet_tesh!I145/RES_summary!I$19</f>
        <v>173.72625318358158</v>
      </c>
      <c r="J145" s="177">
        <f>RES_hhdet_tesh!J145/RES_summary!J$19</f>
        <v>167.67810481952836</v>
      </c>
      <c r="K145" s="177">
        <f>RES_hhdet_tesh!K145/RES_summary!K$19</f>
        <v>176.29182761616573</v>
      </c>
      <c r="L145" s="177">
        <f>RES_hhdet_tesh!L145/RES_summary!L$19</f>
        <v>198.0909083129757</v>
      </c>
      <c r="M145" s="177">
        <f>RES_hhdet_tesh!M145/RES_summary!M$19</f>
        <v>165.70400218056497</v>
      </c>
      <c r="N145" s="177">
        <f>RES_hhdet_tesh!N145/RES_summary!N$19</f>
        <v>182.68215953053038</v>
      </c>
      <c r="O145" s="177">
        <f>RES_hhdet_tesh!O145/RES_summary!O$19</f>
        <v>170.21076551413375</v>
      </c>
      <c r="P145" s="177">
        <f>RES_hhdet_tesh!P145/RES_summary!P$19</f>
        <v>169.6295431563685</v>
      </c>
      <c r="Q145" s="177">
        <f>RES_hhdet_tesh!Q145/RES_summary!Q$19</f>
        <v>163.7728538921863</v>
      </c>
    </row>
    <row r="146" spans="1:17" ht="12.95" customHeight="1" x14ac:dyDescent="0.25">
      <c r="A146" s="158" t="s">
        <v>112</v>
      </c>
      <c r="B146" s="178">
        <f>RES_hhdet_tesh!B146/RES_summary!B$19</f>
        <v>2.5457359275400768</v>
      </c>
      <c r="C146" s="178">
        <f>RES_hhdet_tesh!C146/RES_summary!C$19</f>
        <v>2.5544280939144284</v>
      </c>
      <c r="D146" s="178">
        <f>RES_hhdet_tesh!D146/RES_summary!D$19</f>
        <v>2.5590827841866264</v>
      </c>
      <c r="E146" s="178">
        <f>RES_hhdet_tesh!E146/RES_summary!E$19</f>
        <v>2.5672939483214239</v>
      </c>
      <c r="F146" s="178">
        <f>RES_hhdet_tesh!F146/RES_summary!F$19</f>
        <v>2.5800881417392159</v>
      </c>
      <c r="G146" s="178">
        <f>RES_hhdet_tesh!G146/RES_summary!G$19</f>
        <v>2.5992610888278396</v>
      </c>
      <c r="H146" s="178">
        <f>RES_hhdet_tesh!H146/RES_summary!H$19</f>
        <v>2.6228898646474814</v>
      </c>
      <c r="I146" s="178">
        <f>RES_hhdet_tesh!I146/RES_summary!I$19</f>
        <v>2.6364678260684764</v>
      </c>
      <c r="J146" s="178">
        <f>RES_hhdet_tesh!J146/RES_summary!J$19</f>
        <v>2.7150145966274417</v>
      </c>
      <c r="K146" s="178">
        <f>RES_hhdet_tesh!K146/RES_summary!K$19</f>
        <v>2.7255350785201373</v>
      </c>
      <c r="L146" s="178">
        <f>RES_hhdet_tesh!L146/RES_summary!L$19</f>
        <v>2.739218379721839</v>
      </c>
      <c r="M146" s="178">
        <f>RES_hhdet_tesh!M146/RES_summary!M$19</f>
        <v>2.7364694479966092</v>
      </c>
      <c r="N146" s="178">
        <f>RES_hhdet_tesh!N146/RES_summary!N$19</f>
        <v>2.7212669213214196</v>
      </c>
      <c r="O146" s="178">
        <f>RES_hhdet_tesh!O146/RES_summary!O$19</f>
        <v>2.7454901124433588</v>
      </c>
      <c r="P146" s="178">
        <f>RES_hhdet_tesh!P146/RES_summary!P$19</f>
        <v>2.7316007933256086</v>
      </c>
      <c r="Q146" s="178">
        <f>RES_hhdet_tesh!Q146/RES_summary!Q$19</f>
        <v>2.7811096543954377</v>
      </c>
    </row>
    <row r="147" spans="1:17" ht="12" customHeight="1" x14ac:dyDescent="0.25">
      <c r="A147" s="23" t="s">
        <v>60</v>
      </c>
      <c r="B147" s="177">
        <f>RES_hhdet_tesh!B147/RES_summary!B$19</f>
        <v>2.5457359275400768</v>
      </c>
      <c r="C147" s="177">
        <f>RES_hhdet_tesh!C147/RES_summary!C$19</f>
        <v>2.5544280939144284</v>
      </c>
      <c r="D147" s="177">
        <f>RES_hhdet_tesh!D147/RES_summary!D$19</f>
        <v>2.5590827841866264</v>
      </c>
      <c r="E147" s="177">
        <f>RES_hhdet_tesh!E147/RES_summary!E$19</f>
        <v>2.5672939483214239</v>
      </c>
      <c r="F147" s="177">
        <f>RES_hhdet_tesh!F147/RES_summary!F$19</f>
        <v>2.5800881417392159</v>
      </c>
      <c r="G147" s="177">
        <f>RES_hhdet_tesh!G147/RES_summary!G$19</f>
        <v>2.5992610888278396</v>
      </c>
      <c r="H147" s="177">
        <f>RES_hhdet_tesh!H147/RES_summary!H$19</f>
        <v>2.6228898646474814</v>
      </c>
      <c r="I147" s="177">
        <f>RES_hhdet_tesh!I147/RES_summary!I$19</f>
        <v>2.6364678260684764</v>
      </c>
      <c r="J147" s="177">
        <f>RES_hhdet_tesh!J147/RES_summary!J$19</f>
        <v>2.7150145966274417</v>
      </c>
      <c r="K147" s="177">
        <f>RES_hhdet_tesh!K147/RES_summary!K$19</f>
        <v>2.7255350785201373</v>
      </c>
      <c r="L147" s="177">
        <f>RES_hhdet_tesh!L147/RES_summary!L$19</f>
        <v>2.739218379721839</v>
      </c>
      <c r="M147" s="177">
        <f>RES_hhdet_tesh!M147/RES_summary!M$19</f>
        <v>2.7364694479966092</v>
      </c>
      <c r="N147" s="177">
        <f>RES_hhdet_tesh!N147/RES_summary!N$19</f>
        <v>2.7212669213214196</v>
      </c>
      <c r="O147" s="177">
        <f>RES_hhdet_tesh!O147/RES_summary!O$19</f>
        <v>2.7454901124433588</v>
      </c>
      <c r="P147" s="177">
        <f>RES_hhdet_tesh!P147/RES_summary!P$19</f>
        <v>2.7316007933256086</v>
      </c>
      <c r="Q147" s="177">
        <f>RES_hhdet_tesh!Q147/RES_summary!Q$19</f>
        <v>2.7811096543954377</v>
      </c>
    </row>
    <row r="148" spans="1:17" ht="12" customHeight="1" x14ac:dyDescent="0.25">
      <c r="A148" s="158" t="s">
        <v>63</v>
      </c>
      <c r="B148" s="178">
        <f>RES_hhdet_tesh!B148/RES_summary!B$19</f>
        <v>29.31883727367466</v>
      </c>
      <c r="C148" s="178">
        <f>RES_hhdet_tesh!C148/RES_summary!C$19</f>
        <v>28.951272710737111</v>
      </c>
      <c r="D148" s="178">
        <f>RES_hhdet_tesh!D148/RES_summary!D$19</f>
        <v>28.996613047393765</v>
      </c>
      <c r="E148" s="178">
        <f>RES_hhdet_tesh!E148/RES_summary!E$19</f>
        <v>28.194311061586312</v>
      </c>
      <c r="F148" s="178">
        <f>RES_hhdet_tesh!F148/RES_summary!F$19</f>
        <v>28.260155752630212</v>
      </c>
      <c r="G148" s="178">
        <f>RES_hhdet_tesh!G148/RES_summary!G$19</f>
        <v>28.81459671303546</v>
      </c>
      <c r="H148" s="178">
        <f>RES_hhdet_tesh!H148/RES_summary!H$19</f>
        <v>29.19992709179083</v>
      </c>
      <c r="I148" s="178">
        <f>RES_hhdet_tesh!I148/RES_summary!I$19</f>
        <v>28.464653911097475</v>
      </c>
      <c r="J148" s="178">
        <f>RES_hhdet_tesh!J148/RES_summary!J$19</f>
        <v>29.143942173406092</v>
      </c>
      <c r="K148" s="178">
        <f>RES_hhdet_tesh!K148/RES_summary!K$19</f>
        <v>31.011644413613169</v>
      </c>
      <c r="L148" s="178">
        <f>RES_hhdet_tesh!L148/RES_summary!L$19</f>
        <v>32.478362867905879</v>
      </c>
      <c r="M148" s="178">
        <f>RES_hhdet_tesh!M148/RES_summary!M$19</f>
        <v>32.723338071764061</v>
      </c>
      <c r="N148" s="178">
        <f>RES_hhdet_tesh!N148/RES_summary!N$19</f>
        <v>34.051693141873827</v>
      </c>
      <c r="O148" s="178">
        <f>RES_hhdet_tesh!O148/RES_summary!O$19</f>
        <v>33.95677872841749</v>
      </c>
      <c r="P148" s="178">
        <f>RES_hhdet_tesh!P148/RES_summary!P$19</f>
        <v>33.805828139062051</v>
      </c>
      <c r="Q148" s="178">
        <f>RES_hhdet_tesh!Q148/RES_summary!Q$19</f>
        <v>33.069355670719368</v>
      </c>
    </row>
    <row r="149" spans="1:17" ht="12" customHeight="1" x14ac:dyDescent="0.25">
      <c r="A149" s="167" t="s">
        <v>144</v>
      </c>
      <c r="B149" s="183">
        <f>RES_hhdet_tesh!B149/RES_summary!B$19</f>
        <v>28.016375492095584</v>
      </c>
      <c r="C149" s="183">
        <f>RES_hhdet_tesh!C149/RES_summary!C$19</f>
        <v>27.931423471922102</v>
      </c>
      <c r="D149" s="183">
        <f>RES_hhdet_tesh!D149/RES_summary!D$19</f>
        <v>27.867621711595</v>
      </c>
      <c r="E149" s="183">
        <f>RES_hhdet_tesh!E149/RES_summary!E$19</f>
        <v>27.789263408727315</v>
      </c>
      <c r="F149" s="183">
        <f>RES_hhdet_tesh!F149/RES_summary!F$19</f>
        <v>27.70917169533007</v>
      </c>
      <c r="G149" s="183">
        <f>RES_hhdet_tesh!G149/RES_summary!G$19</f>
        <v>27.739591429244992</v>
      </c>
      <c r="H149" s="183">
        <f>RES_hhdet_tesh!H149/RES_summary!H$19</f>
        <v>27.661146296560201</v>
      </c>
      <c r="I149" s="183">
        <f>RES_hhdet_tesh!I149/RES_summary!I$19</f>
        <v>27.654557927837146</v>
      </c>
      <c r="J149" s="183">
        <f>RES_hhdet_tesh!J149/RES_summary!J$19</f>
        <v>27.676901610489626</v>
      </c>
      <c r="K149" s="183">
        <f>RES_hhdet_tesh!K149/RES_summary!K$19</f>
        <v>27.481592269779952</v>
      </c>
      <c r="L149" s="183">
        <f>RES_hhdet_tesh!L149/RES_summary!L$19</f>
        <v>27.106227365355132</v>
      </c>
      <c r="M149" s="183">
        <f>RES_hhdet_tesh!M149/RES_summary!M$19</f>
        <v>27.411680657459588</v>
      </c>
      <c r="N149" s="183">
        <f>RES_hhdet_tesh!N149/RES_summary!N$19</f>
        <v>27.505812227951122</v>
      </c>
      <c r="O149" s="183">
        <f>RES_hhdet_tesh!O149/RES_summary!O$19</f>
        <v>27.480823068062374</v>
      </c>
      <c r="P149" s="183">
        <f>RES_hhdet_tesh!P149/RES_summary!P$19</f>
        <v>27.279608996428852</v>
      </c>
      <c r="Q149" s="183">
        <f>RES_hhdet_tesh!Q149/RES_summary!Q$19</f>
        <v>26.681826157006654</v>
      </c>
    </row>
    <row r="150" spans="1:17" ht="12" customHeight="1" x14ac:dyDescent="0.25">
      <c r="A150" s="167" t="s">
        <v>143</v>
      </c>
      <c r="B150" s="183">
        <f>RES_hhdet_tesh!B150/RES_summary!B$19</f>
        <v>28.016848723565314</v>
      </c>
      <c r="C150" s="183">
        <f>RES_hhdet_tesh!C150/RES_summary!C$19</f>
        <v>28.069191676873452</v>
      </c>
      <c r="D150" s="183">
        <f>RES_hhdet_tesh!D150/RES_summary!D$19</f>
        <v>28.012593118580671</v>
      </c>
      <c r="E150" s="183">
        <f>RES_hhdet_tesh!E150/RES_summary!E$19</f>
        <v>27.945892191700505</v>
      </c>
      <c r="F150" s="183">
        <f>RES_hhdet_tesh!F150/RES_summary!F$19</f>
        <v>27.982480742967962</v>
      </c>
      <c r="G150" s="183">
        <f>RES_hhdet_tesh!G150/RES_summary!G$19</f>
        <v>28.153224452613486</v>
      </c>
      <c r="H150" s="183">
        <f>RES_hhdet_tesh!H150/RES_summary!H$19</f>
        <v>28.148211978819425</v>
      </c>
      <c r="I150" s="183">
        <f>RES_hhdet_tesh!I150/RES_summary!I$19</f>
        <v>27.979230454073793</v>
      </c>
      <c r="J150" s="183">
        <f>RES_hhdet_tesh!J150/RES_summary!J$19</f>
        <v>27.969589624445184</v>
      </c>
      <c r="K150" s="183">
        <f>RES_hhdet_tesh!K150/RES_summary!K$19</f>
        <v>27.682509081220743</v>
      </c>
      <c r="L150" s="183">
        <f>RES_hhdet_tesh!L150/RES_summary!L$19</f>
        <v>27.278869464393228</v>
      </c>
      <c r="M150" s="183">
        <f>RES_hhdet_tesh!M150/RES_summary!M$19</f>
        <v>27.44876312317702</v>
      </c>
      <c r="N150" s="183">
        <f>RES_hhdet_tesh!N150/RES_summary!N$19</f>
        <v>27.426281077542068</v>
      </c>
      <c r="O150" s="183">
        <f>RES_hhdet_tesh!O150/RES_summary!O$19</f>
        <v>27.361882828061315</v>
      </c>
      <c r="P150" s="183">
        <f>RES_hhdet_tesh!P150/RES_summary!P$19</f>
        <v>27.150169785547337</v>
      </c>
      <c r="Q150" s="183">
        <f>RES_hhdet_tesh!Q150/RES_summary!Q$19</f>
        <v>26.544538894324376</v>
      </c>
    </row>
    <row r="151" spans="1:17" ht="12" customHeight="1" x14ac:dyDescent="0.25">
      <c r="A151" s="166" t="s">
        <v>57</v>
      </c>
      <c r="B151" s="182">
        <f>RES_hhdet_tesh!B151/RES_summary!B$19</f>
        <v>25.214737942886277</v>
      </c>
      <c r="C151" s="182">
        <f>RES_hhdet_tesh!C151/RES_summary!C$19</f>
        <v>25.287485479911492</v>
      </c>
      <c r="D151" s="182">
        <f>RES_hhdet_tesh!D151/RES_summary!D$19</f>
        <v>25.238925218841498</v>
      </c>
      <c r="E151" s="182">
        <f>RES_hhdet_tesh!E151/RES_summary!E$19</f>
        <v>25.181181794477659</v>
      </c>
      <c r="F151" s="182">
        <f>RES_hhdet_tesh!F151/RES_summary!F$19</f>
        <v>25.229451820937925</v>
      </c>
      <c r="G151" s="182">
        <f>RES_hhdet_tesh!G151/RES_summary!G$19</f>
        <v>25.405489914605738</v>
      </c>
      <c r="H151" s="182">
        <f>RES_hhdet_tesh!H151/RES_summary!H$19</f>
        <v>25.412988155160139</v>
      </c>
      <c r="I151" s="182">
        <f>RES_hhdet_tesh!I151/RES_summary!I$19</f>
        <v>25.278237688415039</v>
      </c>
      <c r="J151" s="182">
        <f>RES_hhdet_tesh!J151/RES_summary!J$19</f>
        <v>25.25144064822074</v>
      </c>
      <c r="K151" s="182">
        <f>RES_hhdet_tesh!K151/RES_summary!K$19</f>
        <v>24.985039244976857</v>
      </c>
      <c r="L151" s="182">
        <f>RES_hhdet_tesh!L151/RES_summary!L$19</f>
        <v>24.608842843120105</v>
      </c>
      <c r="M151" s="182">
        <f>RES_hhdet_tesh!M151/RES_summary!M$19</f>
        <v>24.800095691788851</v>
      </c>
      <c r="N151" s="182">
        <f>RES_hhdet_tesh!N151/RES_summary!N$19</f>
        <v>24.799187973995117</v>
      </c>
      <c r="O151" s="182">
        <f>RES_hhdet_tesh!O151/RES_summary!O$19</f>
        <v>24.749804044535548</v>
      </c>
      <c r="P151" s="182">
        <f>RES_hhdet_tesh!P151/RES_summary!P$19</f>
        <v>24.561309451213539</v>
      </c>
      <c r="Q151" s="182">
        <f>RES_hhdet_tesh!Q151/RES_summary!Q$19</f>
        <v>24.015164247592242</v>
      </c>
    </row>
    <row r="152" spans="1:17" ht="12" customHeight="1" x14ac:dyDescent="0.25">
      <c r="A152" s="147" t="s">
        <v>59</v>
      </c>
      <c r="B152" s="181">
        <f>RES_hhdet_tesh!B152/RES_summary!B$19</f>
        <v>2.8021107806790324</v>
      </c>
      <c r="C152" s="181">
        <f>RES_hhdet_tesh!C152/RES_summary!C$19</f>
        <v>2.781706196961959</v>
      </c>
      <c r="D152" s="181">
        <f>RES_hhdet_tesh!D152/RES_summary!D$19</f>
        <v>2.7736678997391739</v>
      </c>
      <c r="E152" s="181">
        <f>RES_hhdet_tesh!E152/RES_summary!E$19</f>
        <v>2.7647103972228453</v>
      </c>
      <c r="F152" s="181">
        <f>RES_hhdet_tesh!F152/RES_summary!F$19</f>
        <v>2.7530289220300306</v>
      </c>
      <c r="G152" s="181">
        <f>RES_hhdet_tesh!G152/RES_summary!G$19</f>
        <v>2.7477345380077423</v>
      </c>
      <c r="H152" s="181">
        <f>RES_hhdet_tesh!H152/RES_summary!H$19</f>
        <v>2.7352238236592896</v>
      </c>
      <c r="I152" s="181">
        <f>RES_hhdet_tesh!I152/RES_summary!I$19</f>
        <v>2.700992765658758</v>
      </c>
      <c r="J152" s="181">
        <f>RES_hhdet_tesh!J152/RES_summary!J$19</f>
        <v>2.7181489762244424</v>
      </c>
      <c r="K152" s="181">
        <f>RES_hhdet_tesh!K152/RES_summary!K$19</f>
        <v>2.6974698362438829</v>
      </c>
      <c r="L152" s="181">
        <f>RES_hhdet_tesh!L152/RES_summary!L$19</f>
        <v>2.6700266212731294</v>
      </c>
      <c r="M152" s="181">
        <f>RES_hhdet_tesh!M152/RES_summary!M$19</f>
        <v>2.6486674313881711</v>
      </c>
      <c r="N152" s="181">
        <f>RES_hhdet_tesh!N152/RES_summary!N$19</f>
        <v>2.6270931035469536</v>
      </c>
      <c r="O152" s="181">
        <f>RES_hhdet_tesh!O152/RES_summary!O$19</f>
        <v>2.6120787835257619</v>
      </c>
      <c r="P152" s="181">
        <f>RES_hhdet_tesh!P152/RES_summary!P$19</f>
        <v>2.5888603343338028</v>
      </c>
      <c r="Q152" s="181">
        <f>RES_hhdet_tesh!Q152/RES_summary!Q$19</f>
        <v>2.529374646732129</v>
      </c>
    </row>
    <row r="153" spans="1:17" ht="12" customHeight="1" x14ac:dyDescent="0.25">
      <c r="A153" s="163" t="s">
        <v>142</v>
      </c>
      <c r="B153" s="180">
        <f>RES_hhdet_tesh!B153/RES_summary!B$19</f>
        <v>29.327615535786844</v>
      </c>
      <c r="C153" s="180">
        <f>RES_hhdet_tesh!C153/RES_summary!C$19</f>
        <v>28.957425143290955</v>
      </c>
      <c r="D153" s="180">
        <f>RES_hhdet_tesh!D153/RES_summary!D$19</f>
        <v>29.002164742646382</v>
      </c>
      <c r="E153" s="180">
        <f>RES_hhdet_tesh!E153/RES_summary!E$19</f>
        <v>28.19461379141535</v>
      </c>
      <c r="F153" s="180">
        <f>RES_hhdet_tesh!F153/RES_summary!F$19</f>
        <v>28.260542369464961</v>
      </c>
      <c r="G153" s="180">
        <f>RES_hhdet_tesh!G153/RES_summary!G$19</f>
        <v>28.816943926553975</v>
      </c>
      <c r="H153" s="180">
        <f>RES_hhdet_tesh!H153/RES_summary!H$19</f>
        <v>29.203830952534876</v>
      </c>
      <c r="I153" s="180">
        <f>RES_hhdet_tesh!I153/RES_summary!I$19</f>
        <v>28.46549094235278</v>
      </c>
      <c r="J153" s="180">
        <f>RES_hhdet_tesh!J153/RES_summary!J$19</f>
        <v>29.147963056343244</v>
      </c>
      <c r="K153" s="180">
        <f>RES_hhdet_tesh!K153/RES_summary!K$19</f>
        <v>31.028181625303997</v>
      </c>
      <c r="L153" s="180">
        <f>RES_hhdet_tesh!L153/RES_summary!L$19</f>
        <v>32.504268286850547</v>
      </c>
      <c r="M153" s="180">
        <f>RES_hhdet_tesh!M153/RES_summary!M$19</f>
        <v>32.744628749322239</v>
      </c>
      <c r="N153" s="180">
        <f>RES_hhdet_tesh!N153/RES_summary!N$19</f>
        <v>34.073842313839172</v>
      </c>
      <c r="O153" s="180">
        <f>RES_hhdet_tesh!O153/RES_summary!O$19</f>
        <v>33.977671930707977</v>
      </c>
      <c r="P153" s="180">
        <f>RES_hhdet_tesh!P153/RES_summary!P$19</f>
        <v>33.827646680614166</v>
      </c>
      <c r="Q153" s="180">
        <f>RES_hhdet_tesh!Q153/RES_summary!Q$19</f>
        <v>33.090240539675115</v>
      </c>
    </row>
    <row r="154" spans="1:17" ht="12" customHeight="1" x14ac:dyDescent="0.25">
      <c r="A154" s="161" t="s">
        <v>141</v>
      </c>
      <c r="B154" s="179">
        <f>RES_hhdet_tesh!B154/RES_summary!B$19</f>
        <v>29.196964762886829</v>
      </c>
      <c r="C154" s="179">
        <f>RES_hhdet_tesh!C154/RES_summary!C$19</f>
        <v>28.941898534874287</v>
      </c>
      <c r="D154" s="179">
        <f>RES_hhdet_tesh!D154/RES_summary!D$19</f>
        <v>29.067046933670831</v>
      </c>
      <c r="E154" s="179">
        <f>RES_hhdet_tesh!E154/RES_summary!E$19</f>
        <v>28.405586014548465</v>
      </c>
      <c r="F154" s="179">
        <f>RES_hhdet_tesh!F154/RES_summary!F$19</f>
        <v>28.534474691674596</v>
      </c>
      <c r="G154" s="179">
        <f>RES_hhdet_tesh!G154/RES_summary!G$19</f>
        <v>29.059162472451241</v>
      </c>
      <c r="H154" s="179">
        <f>RES_hhdet_tesh!H154/RES_summary!H$19</f>
        <v>29.403801108628034</v>
      </c>
      <c r="I154" s="179">
        <f>RES_hhdet_tesh!I154/RES_summary!I$19</f>
        <v>28.66258974497056</v>
      </c>
      <c r="J154" s="179">
        <f>RES_hhdet_tesh!J154/RES_summary!J$19</f>
        <v>29.289182870910548</v>
      </c>
      <c r="K154" s="179">
        <f>RES_hhdet_tesh!K154/RES_summary!K$19</f>
        <v>30.91948837557791</v>
      </c>
      <c r="L154" s="179">
        <f>RES_hhdet_tesh!L154/RES_summary!L$19</f>
        <v>32.230935178555889</v>
      </c>
      <c r="M154" s="179">
        <f>RES_hhdet_tesh!M154/RES_summary!M$19</f>
        <v>32.421884110429239</v>
      </c>
      <c r="N154" s="179">
        <f>RES_hhdet_tesh!N154/RES_summary!N$19</f>
        <v>33.589279676105328</v>
      </c>
      <c r="O154" s="179">
        <f>RES_hhdet_tesh!O154/RES_summary!O$19</f>
        <v>33.451630594424422</v>
      </c>
      <c r="P154" s="179">
        <f>RES_hhdet_tesh!P154/RES_summary!P$19</f>
        <v>33.273751358157085</v>
      </c>
      <c r="Q154" s="179">
        <f>RES_hhdet_tesh!Q154/RES_summary!Q$19</f>
        <v>32.537615121201192</v>
      </c>
    </row>
    <row r="155" spans="1:17" ht="12" customHeight="1" x14ac:dyDescent="0.25">
      <c r="A155" s="148" t="s">
        <v>60</v>
      </c>
      <c r="B155" s="177">
        <f>RES_hhdet_tesh!B155/RES_summary!B$19</f>
        <v>26.394853982207795</v>
      </c>
      <c r="C155" s="177">
        <f>RES_hhdet_tesh!C155/RES_summary!C$19</f>
        <v>26.160192337912321</v>
      </c>
      <c r="D155" s="177">
        <f>RES_hhdet_tesh!D155/RES_summary!D$19</f>
        <v>26.293379033931657</v>
      </c>
      <c r="E155" s="177">
        <f>RES_hhdet_tesh!E155/RES_summary!E$19</f>
        <v>25.640875617325619</v>
      </c>
      <c r="F155" s="177">
        <f>RES_hhdet_tesh!F155/RES_summary!F$19</f>
        <v>25.781445769644563</v>
      </c>
      <c r="G155" s="177">
        <f>RES_hhdet_tesh!G155/RES_summary!G$19</f>
        <v>26.3114279344435</v>
      </c>
      <c r="H155" s="177">
        <f>RES_hhdet_tesh!H155/RES_summary!H$19</f>
        <v>26.668577284968741</v>
      </c>
      <c r="I155" s="177">
        <f>RES_hhdet_tesh!I155/RES_summary!I$19</f>
        <v>25.9615969793118</v>
      </c>
      <c r="J155" s="177">
        <f>RES_hhdet_tesh!J155/RES_summary!J$19</f>
        <v>26.571033894686114</v>
      </c>
      <c r="K155" s="177">
        <f>RES_hhdet_tesh!K155/RES_summary!K$19</f>
        <v>28.222018539334023</v>
      </c>
      <c r="L155" s="177">
        <f>RES_hhdet_tesh!L155/RES_summary!L$19</f>
        <v>29.560908557282751</v>
      </c>
      <c r="M155" s="177">
        <f>RES_hhdet_tesh!M155/RES_summary!M$19</f>
        <v>29.773216679041074</v>
      </c>
      <c r="N155" s="177">
        <f>RES_hhdet_tesh!N155/RES_summary!N$19</f>
        <v>30.962186572558373</v>
      </c>
      <c r="O155" s="177">
        <f>RES_hhdet_tesh!O155/RES_summary!O$19</f>
        <v>30.839551810898659</v>
      </c>
      <c r="P155" s="177">
        <f>RES_hhdet_tesh!P155/RES_summary!P$19</f>
        <v>30.684891023823273</v>
      </c>
      <c r="Q155" s="177">
        <f>RES_hhdet_tesh!Q155/RES_summary!Q$19</f>
        <v>30.008240474469066</v>
      </c>
    </row>
    <row r="156" spans="1:17" ht="12" customHeight="1" x14ac:dyDescent="0.25">
      <c r="A156" s="148" t="s">
        <v>59</v>
      </c>
      <c r="B156" s="177">
        <f>RES_hhdet_tesh!B156/RES_summary!B$19</f>
        <v>2.8021107806790333</v>
      </c>
      <c r="C156" s="177">
        <f>RES_hhdet_tesh!C156/RES_summary!C$19</f>
        <v>2.781706196961959</v>
      </c>
      <c r="D156" s="177">
        <f>RES_hhdet_tesh!D156/RES_summary!D$19</f>
        <v>2.7736678997391726</v>
      </c>
      <c r="E156" s="177">
        <f>RES_hhdet_tesh!E156/RES_summary!E$19</f>
        <v>2.7647103972228457</v>
      </c>
      <c r="F156" s="177">
        <f>RES_hhdet_tesh!F156/RES_summary!F$19</f>
        <v>2.7530289220300315</v>
      </c>
      <c r="G156" s="177">
        <f>RES_hhdet_tesh!G156/RES_summary!G$19</f>
        <v>2.7477345380077431</v>
      </c>
      <c r="H156" s="177">
        <f>RES_hhdet_tesh!H156/RES_summary!H$19</f>
        <v>2.735223823659291</v>
      </c>
      <c r="I156" s="177">
        <f>RES_hhdet_tesh!I156/RES_summary!I$19</f>
        <v>2.7009927656587589</v>
      </c>
      <c r="J156" s="177">
        <f>RES_hhdet_tesh!J156/RES_summary!J$19</f>
        <v>2.718148976224438</v>
      </c>
      <c r="K156" s="177">
        <f>RES_hhdet_tesh!K156/RES_summary!K$19</f>
        <v>2.6974698362438825</v>
      </c>
      <c r="L156" s="177">
        <f>RES_hhdet_tesh!L156/RES_summary!L$19</f>
        <v>2.6700266212731285</v>
      </c>
      <c r="M156" s="177">
        <f>RES_hhdet_tesh!M156/RES_summary!M$19</f>
        <v>2.6486674313881715</v>
      </c>
      <c r="N156" s="177">
        <f>RES_hhdet_tesh!N156/RES_summary!N$19</f>
        <v>2.6270931035469549</v>
      </c>
      <c r="O156" s="177">
        <f>RES_hhdet_tesh!O156/RES_summary!O$19</f>
        <v>2.6120787835257624</v>
      </c>
      <c r="P156" s="177">
        <f>RES_hhdet_tesh!P156/RES_summary!P$19</f>
        <v>2.5888603343338032</v>
      </c>
      <c r="Q156" s="177">
        <f>RES_hhdet_tesh!Q156/RES_summary!Q$19</f>
        <v>2.5293746467321307</v>
      </c>
    </row>
    <row r="157" spans="1:17" ht="12" customHeight="1" x14ac:dyDescent="0.25">
      <c r="A157" s="158" t="s">
        <v>62</v>
      </c>
      <c r="B157" s="178">
        <f>RES_hhdet_tesh!B157/RES_summary!B$19</f>
        <v>8.2940920518002752</v>
      </c>
      <c r="C157" s="178">
        <f>RES_hhdet_tesh!C157/RES_summary!C$19</f>
        <v>8.2102701124050022</v>
      </c>
      <c r="D157" s="178">
        <f>RES_hhdet_tesh!D157/RES_summary!D$19</f>
        <v>8.252043632615564</v>
      </c>
      <c r="E157" s="178">
        <f>RES_hhdet_tesh!E157/RES_summary!E$19</f>
        <v>8.2838695107474152</v>
      </c>
      <c r="F157" s="178">
        <f>RES_hhdet_tesh!F157/RES_summary!F$19</f>
        <v>8.3261588271653029</v>
      </c>
      <c r="G157" s="178">
        <f>RES_hhdet_tesh!G157/RES_summary!G$19</f>
        <v>8.5210479056286044</v>
      </c>
      <c r="H157" s="178">
        <f>RES_hhdet_tesh!H157/RES_summary!H$19</f>
        <v>8.7517105694774777</v>
      </c>
      <c r="I157" s="178">
        <f>RES_hhdet_tesh!I157/RES_summary!I$19</f>
        <v>8.742355371418812</v>
      </c>
      <c r="J157" s="178">
        <f>RES_hhdet_tesh!J157/RES_summary!J$19</f>
        <v>8.9212198385895007</v>
      </c>
      <c r="K157" s="178">
        <f>RES_hhdet_tesh!K157/RES_summary!K$19</f>
        <v>9.5201838547243742</v>
      </c>
      <c r="L157" s="178">
        <f>RES_hhdet_tesh!L157/RES_summary!L$19</f>
        <v>10.103652485585204</v>
      </c>
      <c r="M157" s="178">
        <f>RES_hhdet_tesh!M157/RES_summary!M$19</f>
        <v>10.196931548026601</v>
      </c>
      <c r="N157" s="178">
        <f>RES_hhdet_tesh!N157/RES_summary!N$19</f>
        <v>10.707806605312104</v>
      </c>
      <c r="O157" s="178">
        <f>RES_hhdet_tesh!O157/RES_summary!O$19</f>
        <v>10.617508583394098</v>
      </c>
      <c r="P157" s="178">
        <f>RES_hhdet_tesh!P157/RES_summary!P$19</f>
        <v>10.55309027245305</v>
      </c>
      <c r="Q157" s="178">
        <f>RES_hhdet_tesh!Q157/RES_summary!Q$19</f>
        <v>10.389596413725496</v>
      </c>
    </row>
    <row r="158" spans="1:17" ht="12" customHeight="1" x14ac:dyDescent="0.25">
      <c r="A158" s="23" t="s">
        <v>57</v>
      </c>
      <c r="B158" s="177">
        <f>RES_hhdet_tesh!B158/RES_summary!B$19</f>
        <v>7.8802307593895673</v>
      </c>
      <c r="C158" s="177">
        <f>RES_hhdet_tesh!C158/RES_summary!C$19</f>
        <v>8.1698851019650345</v>
      </c>
      <c r="D158" s="177">
        <f>RES_hhdet_tesh!D158/RES_summary!D$19</f>
        <v>8.092851109503636</v>
      </c>
      <c r="E158" s="177">
        <f>RES_hhdet_tesh!E158/RES_summary!E$19</f>
        <v>9.2611444510924077</v>
      </c>
      <c r="F158" s="177">
        <f>RES_hhdet_tesh!F158/RES_summary!F$19</f>
        <v>7.0844476388398876</v>
      </c>
      <c r="G158" s="177">
        <f>RES_hhdet_tesh!G158/RES_summary!G$19</f>
        <v>8.1947206326116007</v>
      </c>
      <c r="H158" s="177">
        <f>RES_hhdet_tesh!H158/RES_summary!H$19</f>
        <v>8.3767015919168735</v>
      </c>
      <c r="I158" s="177">
        <f>RES_hhdet_tesh!I158/RES_summary!I$19</f>
        <v>8.3723258127156903</v>
      </c>
      <c r="J158" s="177">
        <f>RES_hhdet_tesh!J158/RES_summary!J$19</f>
        <v>8.3626786982802166</v>
      </c>
      <c r="K158" s="177">
        <f>RES_hhdet_tesh!K158/RES_summary!K$19</f>
        <v>8.3015742364948704</v>
      </c>
      <c r="L158" s="177">
        <f>RES_hhdet_tesh!L158/RES_summary!L$19</f>
        <v>8.2991583527816459</v>
      </c>
      <c r="M158" s="177">
        <f>RES_hhdet_tesh!M158/RES_summary!M$19</f>
        <v>8.1630940633400257</v>
      </c>
      <c r="N158" s="177">
        <f>RES_hhdet_tesh!N158/RES_summary!N$19</f>
        <v>8.0791547144346172</v>
      </c>
      <c r="O158" s="177">
        <f>RES_hhdet_tesh!O158/RES_summary!O$19</f>
        <v>8.063437314096273</v>
      </c>
      <c r="P158" s="177">
        <f>RES_hhdet_tesh!P158/RES_summary!P$19</f>
        <v>8.0244546995802875</v>
      </c>
      <c r="Q158" s="177">
        <f>RES_hhdet_tesh!Q158/RES_summary!Q$19</f>
        <v>7.8686023936619733</v>
      </c>
    </row>
    <row r="159" spans="1:17" ht="12" customHeight="1" x14ac:dyDescent="0.25">
      <c r="A159" s="29" t="s">
        <v>140</v>
      </c>
      <c r="B159" s="176">
        <f>RES_hhdet_tesh!B159/RES_summary!B$19</f>
        <v>8.2967381184169255</v>
      </c>
      <c r="C159" s="176">
        <f>RES_hhdet_tesh!C159/RES_summary!C$19</f>
        <v>8.2107983553134023</v>
      </c>
      <c r="D159" s="176">
        <f>RES_hhdet_tesh!D159/RES_summary!D$19</f>
        <v>8.2540952717401019</v>
      </c>
      <c r="E159" s="176">
        <f>RES_hhdet_tesh!E159/RES_summary!E$19</f>
        <v>8.270068407733973</v>
      </c>
      <c r="F159" s="176">
        <f>RES_hhdet_tesh!F159/RES_summary!F$19</f>
        <v>8.3436092812930926</v>
      </c>
      <c r="G159" s="176">
        <f>RES_hhdet_tesh!G159/RES_summary!G$19</f>
        <v>8.526112428744085</v>
      </c>
      <c r="H159" s="176">
        <f>RES_hhdet_tesh!H159/RES_summary!H$19</f>
        <v>8.7536446900358182</v>
      </c>
      <c r="I159" s="176">
        <f>RES_hhdet_tesh!I159/RES_summary!I$19</f>
        <v>8.7454832002322931</v>
      </c>
      <c r="J159" s="176">
        <f>RES_hhdet_tesh!J159/RES_summary!J$19</f>
        <v>8.9293083824603414</v>
      </c>
      <c r="K159" s="176">
        <f>RES_hhdet_tesh!K159/RES_summary!K$19</f>
        <v>9.5416650101189546</v>
      </c>
      <c r="L159" s="176">
        <f>RES_hhdet_tesh!L159/RES_summary!L$19</f>
        <v>10.123644772507964</v>
      </c>
      <c r="M159" s="176">
        <f>RES_hhdet_tesh!M159/RES_summary!M$19</f>
        <v>10.215173817933046</v>
      </c>
      <c r="N159" s="176">
        <f>RES_hhdet_tesh!N159/RES_summary!N$19</f>
        <v>10.726000294361945</v>
      </c>
      <c r="O159" s="176">
        <f>RES_hhdet_tesh!O159/RES_summary!O$19</f>
        <v>10.645073981587558</v>
      </c>
      <c r="P159" s="176">
        <f>RES_hhdet_tesh!P159/RES_summary!P$19</f>
        <v>10.580574207644835</v>
      </c>
      <c r="Q159" s="176">
        <f>RES_hhdet_tesh!Q159/RES_summary!Q$19</f>
        <v>10.426954448261895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189.89722814181027</v>
      </c>
      <c r="C161" s="184">
        <f>RES_hhdet_tesh!C161/RES_summary!C$19</f>
        <v>205.87224401529821</v>
      </c>
      <c r="D161" s="184">
        <f>RES_hhdet_tesh!D161/RES_summary!D$19</f>
        <v>202.78060242503111</v>
      </c>
      <c r="E161" s="184">
        <f>RES_hhdet_tesh!E161/RES_summary!E$19</f>
        <v>208.57499922062448</v>
      </c>
      <c r="F161" s="184">
        <f>RES_hhdet_tesh!F161/RES_summary!F$19</f>
        <v>194.52735206046094</v>
      </c>
      <c r="G161" s="184">
        <f>RES_hhdet_tesh!G161/RES_summary!G$19</f>
        <v>192.63484509759095</v>
      </c>
      <c r="H161" s="184">
        <f>RES_hhdet_tesh!H161/RES_summary!H$19</f>
        <v>193.81272059021606</v>
      </c>
      <c r="I161" s="184">
        <f>RES_hhdet_tesh!I161/RES_summary!I$19</f>
        <v>190.6643187470319</v>
      </c>
      <c r="J161" s="184">
        <f>RES_hhdet_tesh!J161/RES_summary!J$19</f>
        <v>183.90948420415253</v>
      </c>
      <c r="K161" s="184">
        <f>RES_hhdet_tesh!K161/RES_summary!K$19</f>
        <v>197.22867443393116</v>
      </c>
      <c r="L161" s="184">
        <f>RES_hhdet_tesh!L161/RES_summary!L$19</f>
        <v>219.26449500559502</v>
      </c>
      <c r="M161" s="184">
        <f>RES_hhdet_tesh!M161/RES_summary!M$19</f>
        <v>190.51835392022977</v>
      </c>
      <c r="N161" s="184">
        <f>RES_hhdet_tesh!N161/RES_summary!N$19</f>
        <v>207.75663591294298</v>
      </c>
      <c r="O161" s="184">
        <f>RES_hhdet_tesh!O161/RES_summary!O$19</f>
        <v>196.44561584107598</v>
      </c>
      <c r="P161" s="184">
        <f>RES_hhdet_tesh!P161/RES_summary!P$19</f>
        <v>196.11556032393824</v>
      </c>
      <c r="Q161" s="184">
        <f>RES_hhdet_tesh!Q161/RES_summary!Q$19</f>
        <v>190.92148903164386</v>
      </c>
    </row>
    <row r="162" spans="1:17" ht="12.95" customHeight="1" x14ac:dyDescent="0.25">
      <c r="A162" s="158" t="s">
        <v>65</v>
      </c>
      <c r="B162" s="178">
        <f>RES_hhdet_tesh!B162/RES_summary!B$19</f>
        <v>151.96074890909745</v>
      </c>
      <c r="C162" s="178">
        <f>RES_hhdet_tesh!C162/RES_summary!C$19</f>
        <v>168.4486702531384</v>
      </c>
      <c r="D162" s="178">
        <f>RES_hhdet_tesh!D162/RES_summary!D$19</f>
        <v>165.35128658536385</v>
      </c>
      <c r="E162" s="178">
        <f>RES_hhdet_tesh!E162/RES_summary!E$19</f>
        <v>171.96824506657933</v>
      </c>
      <c r="F162" s="178">
        <f>RES_hhdet_tesh!F162/RES_summary!F$19</f>
        <v>157.83615283259445</v>
      </c>
      <c r="G162" s="178">
        <f>RES_hhdet_tesh!G162/RES_summary!G$19</f>
        <v>155.1897899666545</v>
      </c>
      <c r="H162" s="178">
        <f>RES_hhdet_tesh!H162/RES_summary!H$19</f>
        <v>155.67692063916459</v>
      </c>
      <c r="I162" s="178">
        <f>RES_hhdet_tesh!I162/RES_summary!I$19</f>
        <v>153.15285840613097</v>
      </c>
      <c r="J162" s="178">
        <f>RES_hhdet_tesh!J162/RES_summary!J$19</f>
        <v>145.41397250869153</v>
      </c>
      <c r="K162" s="178">
        <f>RES_hhdet_tesh!K162/RES_summary!K$19</f>
        <v>156.30431872571845</v>
      </c>
      <c r="L162" s="178">
        <f>RES_hhdet_tesh!L162/RES_summary!L$19</f>
        <v>176.27246039686287</v>
      </c>
      <c r="M162" s="178">
        <f>RES_hhdet_tesh!M162/RES_summary!M$19</f>
        <v>147.15876015248551</v>
      </c>
      <c r="N162" s="178">
        <f>RES_hhdet_tesh!N162/RES_summary!N$19</f>
        <v>162.57796242644503</v>
      </c>
      <c r="O162" s="178">
        <f>RES_hhdet_tesh!O162/RES_summary!O$19</f>
        <v>151.39517306370976</v>
      </c>
      <c r="P162" s="178">
        <f>RES_hhdet_tesh!P162/RES_summary!P$19</f>
        <v>151.24449017567127</v>
      </c>
      <c r="Q162" s="178">
        <f>RES_hhdet_tesh!Q162/RES_summary!Q$19</f>
        <v>146.89792608271381</v>
      </c>
    </row>
    <row r="163" spans="1:17" ht="12" customHeight="1" x14ac:dyDescent="0.25">
      <c r="A163" s="23" t="s">
        <v>60</v>
      </c>
      <c r="B163" s="176">
        <f>RES_hhdet_tesh!B163/RES_summary!B$19</f>
        <v>151.96074890909745</v>
      </c>
      <c r="C163" s="176">
        <f>RES_hhdet_tesh!C163/RES_summary!C$19</f>
        <v>168.4486702531384</v>
      </c>
      <c r="D163" s="176">
        <f>RES_hhdet_tesh!D163/RES_summary!D$19</f>
        <v>165.35128658536385</v>
      </c>
      <c r="E163" s="176">
        <f>RES_hhdet_tesh!E163/RES_summary!E$19</f>
        <v>171.96824506657933</v>
      </c>
      <c r="F163" s="176">
        <f>RES_hhdet_tesh!F163/RES_summary!F$19</f>
        <v>157.83615283259445</v>
      </c>
      <c r="G163" s="176">
        <f>RES_hhdet_tesh!G163/RES_summary!G$19</f>
        <v>155.1897899666545</v>
      </c>
      <c r="H163" s="176">
        <f>RES_hhdet_tesh!H163/RES_summary!H$19</f>
        <v>155.67692063916459</v>
      </c>
      <c r="I163" s="176">
        <f>RES_hhdet_tesh!I163/RES_summary!I$19</f>
        <v>153.15285840613097</v>
      </c>
      <c r="J163" s="176">
        <f>RES_hhdet_tesh!J163/RES_summary!J$19</f>
        <v>145.41397250869153</v>
      </c>
      <c r="K163" s="176">
        <f>RES_hhdet_tesh!K163/RES_summary!K$19</f>
        <v>156.30431872571845</v>
      </c>
      <c r="L163" s="176">
        <f>RES_hhdet_tesh!L163/RES_summary!L$19</f>
        <v>176.27246039686287</v>
      </c>
      <c r="M163" s="176">
        <f>RES_hhdet_tesh!M163/RES_summary!M$19</f>
        <v>147.15876015248551</v>
      </c>
      <c r="N163" s="176">
        <f>RES_hhdet_tesh!N163/RES_summary!N$19</f>
        <v>162.57796242644503</v>
      </c>
      <c r="O163" s="176">
        <f>RES_hhdet_tesh!O163/RES_summary!O$19</f>
        <v>151.39517306370976</v>
      </c>
      <c r="P163" s="176">
        <f>RES_hhdet_tesh!P163/RES_summary!P$19</f>
        <v>151.24449017567127</v>
      </c>
      <c r="Q163" s="176">
        <f>RES_hhdet_tesh!Q163/RES_summary!Q$19</f>
        <v>146.89792608271381</v>
      </c>
    </row>
    <row r="164" spans="1:17" ht="12.95" customHeight="1" x14ac:dyDescent="0.25">
      <c r="A164" s="158" t="s">
        <v>112</v>
      </c>
      <c r="B164" s="178">
        <f>RES_hhdet_tesh!B164/RES_summary!B$19</f>
        <v>0.32354871705595317</v>
      </c>
      <c r="C164" s="178">
        <f>RES_hhdet_tesh!C164/RES_summary!C$19</f>
        <v>0.33969314281751706</v>
      </c>
      <c r="D164" s="178">
        <f>RES_hhdet_tesh!D164/RES_summary!D$19</f>
        <v>0.34710488129949718</v>
      </c>
      <c r="E164" s="178">
        <f>RES_hhdet_tesh!E164/RES_summary!E$19</f>
        <v>0.34761764741344936</v>
      </c>
      <c r="F164" s="178">
        <f>RES_hhdet_tesh!F164/RES_summary!F$19</f>
        <v>0.3450339581001341</v>
      </c>
      <c r="G164" s="178">
        <f>RES_hhdet_tesh!G164/RES_summary!G$19</f>
        <v>0.34909084543250196</v>
      </c>
      <c r="H164" s="178">
        <f>RES_hhdet_tesh!H164/RES_summary!H$19</f>
        <v>0.37887205629101278</v>
      </c>
      <c r="I164" s="178">
        <f>RES_hhdet_tesh!I164/RES_summary!I$19</f>
        <v>0.41691983907526486</v>
      </c>
      <c r="J164" s="178">
        <f>RES_hhdet_tesh!J164/RES_summary!J$19</f>
        <v>0.46486126319768123</v>
      </c>
      <c r="K164" s="178">
        <f>RES_hhdet_tesh!K164/RES_summary!K$19</f>
        <v>0.47778399619797046</v>
      </c>
      <c r="L164" s="178">
        <f>RES_hhdet_tesh!L164/RES_summary!L$19</f>
        <v>0.52958447734168901</v>
      </c>
      <c r="M164" s="178">
        <f>RES_hhdet_tesh!M164/RES_summary!M$19</f>
        <v>0.59107731651571238</v>
      </c>
      <c r="N164" s="178">
        <f>RES_hhdet_tesh!N164/RES_summary!N$19</f>
        <v>0.60690952464356485</v>
      </c>
      <c r="O164" s="178">
        <f>RES_hhdet_tesh!O164/RES_summary!O$19</f>
        <v>0.65200783724320954</v>
      </c>
      <c r="P164" s="178">
        <f>RES_hhdet_tesh!P164/RES_summary!P$19</f>
        <v>0.6331724829532942</v>
      </c>
      <c r="Q164" s="178">
        <f>RES_hhdet_tesh!Q164/RES_summary!Q$19</f>
        <v>0.62955842656294547</v>
      </c>
    </row>
    <row r="165" spans="1:17" ht="12" customHeight="1" x14ac:dyDescent="0.25">
      <c r="A165" s="23" t="s">
        <v>60</v>
      </c>
      <c r="B165" s="177">
        <f>RES_hhdet_tesh!B165/RES_summary!B$19</f>
        <v>0.32354871705595317</v>
      </c>
      <c r="C165" s="177">
        <f>RES_hhdet_tesh!C165/RES_summary!C$19</f>
        <v>0.33969314281751706</v>
      </c>
      <c r="D165" s="177">
        <f>RES_hhdet_tesh!D165/RES_summary!D$19</f>
        <v>0.34710488129949718</v>
      </c>
      <c r="E165" s="177">
        <f>RES_hhdet_tesh!E165/RES_summary!E$19</f>
        <v>0.34761764741344936</v>
      </c>
      <c r="F165" s="177">
        <f>RES_hhdet_tesh!F165/RES_summary!F$19</f>
        <v>0.3450339581001341</v>
      </c>
      <c r="G165" s="177">
        <f>RES_hhdet_tesh!G165/RES_summary!G$19</f>
        <v>0.34909084543250196</v>
      </c>
      <c r="H165" s="177">
        <f>RES_hhdet_tesh!H165/RES_summary!H$19</f>
        <v>0.37887205629101278</v>
      </c>
      <c r="I165" s="177">
        <f>RES_hhdet_tesh!I165/RES_summary!I$19</f>
        <v>0.41691983907526486</v>
      </c>
      <c r="J165" s="177">
        <f>RES_hhdet_tesh!J165/RES_summary!J$19</f>
        <v>0.46486126319768123</v>
      </c>
      <c r="K165" s="177">
        <f>RES_hhdet_tesh!K165/RES_summary!K$19</f>
        <v>0.47778399619797046</v>
      </c>
      <c r="L165" s="177">
        <f>RES_hhdet_tesh!L165/RES_summary!L$19</f>
        <v>0.52958447734168901</v>
      </c>
      <c r="M165" s="177">
        <f>RES_hhdet_tesh!M165/RES_summary!M$19</f>
        <v>0.59107731651571238</v>
      </c>
      <c r="N165" s="177">
        <f>RES_hhdet_tesh!N165/RES_summary!N$19</f>
        <v>0.60690952464356485</v>
      </c>
      <c r="O165" s="177">
        <f>RES_hhdet_tesh!O165/RES_summary!O$19</f>
        <v>0.65200783724320954</v>
      </c>
      <c r="P165" s="177">
        <f>RES_hhdet_tesh!P165/RES_summary!P$19</f>
        <v>0.6331724829532942</v>
      </c>
      <c r="Q165" s="177">
        <f>RES_hhdet_tesh!Q165/RES_summary!Q$19</f>
        <v>0.62955842656294547</v>
      </c>
    </row>
    <row r="166" spans="1:17" ht="12" customHeight="1" x14ac:dyDescent="0.25">
      <c r="A166" s="158" t="s">
        <v>63</v>
      </c>
      <c r="B166" s="178">
        <f>RES_hhdet_tesh!B166/RES_summary!B$19</f>
        <v>29.318839487099513</v>
      </c>
      <c r="C166" s="178">
        <f>RES_hhdet_tesh!C166/RES_summary!C$19</f>
        <v>28.873610340094146</v>
      </c>
      <c r="D166" s="178">
        <f>RES_hhdet_tesh!D166/RES_summary!D$19</f>
        <v>28.830166799223999</v>
      </c>
      <c r="E166" s="178">
        <f>RES_hhdet_tesh!E166/RES_summary!E$19</f>
        <v>27.975268461886259</v>
      </c>
      <c r="F166" s="178">
        <f>RES_hhdet_tesh!F166/RES_summary!F$19</f>
        <v>28.020003510856984</v>
      </c>
      <c r="G166" s="178">
        <f>RES_hhdet_tesh!G166/RES_summary!G$19</f>
        <v>28.574914939941824</v>
      </c>
      <c r="H166" s="178">
        <f>RES_hhdet_tesh!H166/RES_summary!H$19</f>
        <v>29.005215680134221</v>
      </c>
      <c r="I166" s="178">
        <f>RES_hhdet_tesh!I166/RES_summary!I$19</f>
        <v>28.352184115688203</v>
      </c>
      <c r="J166" s="178">
        <f>RES_hhdet_tesh!J166/RES_summary!J$19</f>
        <v>29.109429944954847</v>
      </c>
      <c r="K166" s="178">
        <f>RES_hhdet_tesh!K166/RES_summary!K$19</f>
        <v>30.926391028478331</v>
      </c>
      <c r="L166" s="178">
        <f>RES_hhdet_tesh!L166/RES_summary!L$19</f>
        <v>32.358801565480654</v>
      </c>
      <c r="M166" s="178">
        <f>RES_hhdet_tesh!M166/RES_summary!M$19</f>
        <v>32.571585939636762</v>
      </c>
      <c r="N166" s="178">
        <f>RES_hhdet_tesh!N166/RES_summary!N$19</f>
        <v>33.863957456520389</v>
      </c>
      <c r="O166" s="178">
        <f>RES_hhdet_tesh!O166/RES_summary!O$19</f>
        <v>33.780935529694183</v>
      </c>
      <c r="P166" s="178">
        <f>RES_hhdet_tesh!P166/RES_summary!P$19</f>
        <v>33.684807746285941</v>
      </c>
      <c r="Q166" s="178">
        <f>RES_hhdet_tesh!Q166/RES_summary!Q$19</f>
        <v>33.004409277139558</v>
      </c>
    </row>
    <row r="167" spans="1:17" ht="12" customHeight="1" x14ac:dyDescent="0.25">
      <c r="A167" s="167" t="s">
        <v>144</v>
      </c>
      <c r="B167" s="183">
        <f>RES_hhdet_tesh!B167/RES_summary!B$19</f>
        <v>28.016375492095595</v>
      </c>
      <c r="C167" s="183">
        <f>RES_hhdet_tesh!C167/RES_summary!C$19</f>
        <v>27.930252224616158</v>
      </c>
      <c r="D167" s="183">
        <f>RES_hhdet_tesh!D167/RES_summary!D$19</f>
        <v>27.866786963556013</v>
      </c>
      <c r="E167" s="183">
        <f>RES_hhdet_tesh!E167/RES_summary!E$19</f>
        <v>27.789023768398977</v>
      </c>
      <c r="F167" s="183">
        <f>RES_hhdet_tesh!F167/RES_summary!F$19</f>
        <v>27.709497157131104</v>
      </c>
      <c r="G167" s="183">
        <f>RES_hhdet_tesh!G167/RES_summary!G$19</f>
        <v>27.739196226110959</v>
      </c>
      <c r="H167" s="183">
        <f>RES_hhdet_tesh!H167/RES_summary!H$19</f>
        <v>27.661071826317972</v>
      </c>
      <c r="I167" s="183">
        <f>RES_hhdet_tesh!I167/RES_summary!I$19</f>
        <v>27.654406424642588</v>
      </c>
      <c r="J167" s="183">
        <f>RES_hhdet_tesh!J167/RES_summary!J$19</f>
        <v>27.677042465575866</v>
      </c>
      <c r="K167" s="183">
        <f>RES_hhdet_tesh!K167/RES_summary!K$19</f>
        <v>27.481300707277214</v>
      </c>
      <c r="L167" s="183">
        <f>RES_hhdet_tesh!L167/RES_summary!L$19</f>
        <v>27.105802957010379</v>
      </c>
      <c r="M167" s="183">
        <f>RES_hhdet_tesh!M167/RES_summary!M$19</f>
        <v>27.410889062146186</v>
      </c>
      <c r="N167" s="183">
        <f>RES_hhdet_tesh!N167/RES_summary!N$19</f>
        <v>27.50538146174399</v>
      </c>
      <c r="O167" s="183">
        <f>RES_hhdet_tesh!O167/RES_summary!O$19</f>
        <v>27.480312973443272</v>
      </c>
      <c r="P167" s="183">
        <f>RES_hhdet_tesh!P167/RES_summary!P$19</f>
        <v>27.27923949622506</v>
      </c>
      <c r="Q167" s="183">
        <f>RES_hhdet_tesh!Q167/RES_summary!Q$19</f>
        <v>26.681593996382428</v>
      </c>
    </row>
    <row r="168" spans="1:17" ht="12" customHeight="1" x14ac:dyDescent="0.25">
      <c r="A168" s="167" t="s">
        <v>143</v>
      </c>
      <c r="B168" s="183">
        <f>RES_hhdet_tesh!B168/RES_summary!B$19</f>
        <v>28.016848723565314</v>
      </c>
      <c r="C168" s="183">
        <f>RES_hhdet_tesh!C168/RES_summary!C$19</f>
        <v>28.091696136695159</v>
      </c>
      <c r="D168" s="183">
        <f>RES_hhdet_tesh!D168/RES_summary!D$19</f>
        <v>28.035117327588807</v>
      </c>
      <c r="E168" s="183">
        <f>RES_hhdet_tesh!E168/RES_summary!E$19</f>
        <v>27.96883763534213</v>
      </c>
      <c r="F168" s="183">
        <f>RES_hhdet_tesh!F168/RES_summary!F$19</f>
        <v>27.967567663674973</v>
      </c>
      <c r="G168" s="183">
        <f>RES_hhdet_tesh!G168/RES_summary!G$19</f>
        <v>28.159893285045563</v>
      </c>
      <c r="H168" s="183">
        <f>RES_hhdet_tesh!H168/RES_summary!H$19</f>
        <v>28.137623213458053</v>
      </c>
      <c r="I168" s="183">
        <f>RES_hhdet_tesh!I168/RES_summary!I$19</f>
        <v>27.968502133929736</v>
      </c>
      <c r="J168" s="183">
        <f>RES_hhdet_tesh!J168/RES_summary!J$19</f>
        <v>27.967780328174602</v>
      </c>
      <c r="K168" s="183">
        <f>RES_hhdet_tesh!K168/RES_summary!K$19</f>
        <v>27.684106408732248</v>
      </c>
      <c r="L168" s="183">
        <f>RES_hhdet_tesh!L168/RES_summary!L$19</f>
        <v>27.284918910304338</v>
      </c>
      <c r="M168" s="183">
        <f>RES_hhdet_tesh!M168/RES_summary!M$19</f>
        <v>27.459563615469072</v>
      </c>
      <c r="N168" s="183">
        <f>RES_hhdet_tesh!N168/RES_summary!N$19</f>
        <v>27.434080357018587</v>
      </c>
      <c r="O168" s="183">
        <f>RES_hhdet_tesh!O168/RES_summary!O$19</f>
        <v>27.373291500038519</v>
      </c>
      <c r="P168" s="183">
        <f>RES_hhdet_tesh!P168/RES_summary!P$19</f>
        <v>27.179063855615297</v>
      </c>
      <c r="Q168" s="183">
        <f>RES_hhdet_tesh!Q168/RES_summary!Q$19</f>
        <v>26.57722202454088</v>
      </c>
    </row>
    <row r="169" spans="1:17" ht="12" customHeight="1" x14ac:dyDescent="0.25">
      <c r="A169" s="166" t="s">
        <v>57</v>
      </c>
      <c r="B169" s="182">
        <f>RES_hhdet_tesh!B169/RES_summary!B$19</f>
        <v>25.214737942886284</v>
      </c>
      <c r="C169" s="182">
        <f>RES_hhdet_tesh!C169/RES_summary!C$19</f>
        <v>25.309989939733203</v>
      </c>
      <c r="D169" s="182">
        <f>RES_hhdet_tesh!D169/RES_summary!D$19</f>
        <v>25.261449427849634</v>
      </c>
      <c r="E169" s="182">
        <f>RES_hhdet_tesh!E169/RES_summary!E$19</f>
        <v>25.204127238119284</v>
      </c>
      <c r="F169" s="182">
        <f>RES_hhdet_tesh!F169/RES_summary!F$19</f>
        <v>25.214538741644937</v>
      </c>
      <c r="G169" s="182">
        <f>RES_hhdet_tesh!G169/RES_summary!G$19</f>
        <v>25.412158747037818</v>
      </c>
      <c r="H169" s="182">
        <f>RES_hhdet_tesh!H169/RES_summary!H$19</f>
        <v>25.402399389798759</v>
      </c>
      <c r="I169" s="182">
        <f>RES_hhdet_tesh!I169/RES_summary!I$19</f>
        <v>25.267509368270979</v>
      </c>
      <c r="J169" s="182">
        <f>RES_hhdet_tesh!J169/RES_summary!J$19</f>
        <v>25.249631351950161</v>
      </c>
      <c r="K169" s="182">
        <f>RES_hhdet_tesh!K169/RES_summary!K$19</f>
        <v>24.986636572488361</v>
      </c>
      <c r="L169" s="182">
        <f>RES_hhdet_tesh!L169/RES_summary!L$19</f>
        <v>24.614892289031214</v>
      </c>
      <c r="M169" s="182">
        <f>RES_hhdet_tesh!M169/RES_summary!M$19</f>
        <v>24.810896184080896</v>
      </c>
      <c r="N169" s="182">
        <f>RES_hhdet_tesh!N169/RES_summary!N$19</f>
        <v>24.806987253471636</v>
      </c>
      <c r="O169" s="182">
        <f>RES_hhdet_tesh!O169/RES_summary!O$19</f>
        <v>24.761212716512762</v>
      </c>
      <c r="P169" s="182">
        <f>RES_hhdet_tesh!P169/RES_summary!P$19</f>
        <v>24.590203521281492</v>
      </c>
      <c r="Q169" s="182">
        <f>RES_hhdet_tesh!Q169/RES_summary!Q$19</f>
        <v>24.047847377808754</v>
      </c>
    </row>
    <row r="170" spans="1:17" ht="12" customHeight="1" x14ac:dyDescent="0.25">
      <c r="A170" s="147" t="s">
        <v>59</v>
      </c>
      <c r="B170" s="181">
        <f>RES_hhdet_tesh!B170/RES_summary!B$19</f>
        <v>2.8021107806790324</v>
      </c>
      <c r="C170" s="181">
        <f>RES_hhdet_tesh!C170/RES_summary!C$19</f>
        <v>2.781706196961959</v>
      </c>
      <c r="D170" s="181">
        <f>RES_hhdet_tesh!D170/RES_summary!D$19</f>
        <v>2.7736678997391726</v>
      </c>
      <c r="E170" s="181">
        <f>RES_hhdet_tesh!E170/RES_summary!E$19</f>
        <v>2.7647103972228448</v>
      </c>
      <c r="F170" s="181">
        <f>RES_hhdet_tesh!F170/RES_summary!F$19</f>
        <v>2.753028922030031</v>
      </c>
      <c r="G170" s="181">
        <f>RES_hhdet_tesh!G170/RES_summary!G$19</f>
        <v>2.7477345380077418</v>
      </c>
      <c r="H170" s="181">
        <f>RES_hhdet_tesh!H170/RES_summary!H$19</f>
        <v>2.7352238236592905</v>
      </c>
      <c r="I170" s="181">
        <f>RES_hhdet_tesh!I170/RES_summary!I$19</f>
        <v>2.700992765658758</v>
      </c>
      <c r="J170" s="181">
        <f>RES_hhdet_tesh!J170/RES_summary!J$19</f>
        <v>2.7181489762244411</v>
      </c>
      <c r="K170" s="181">
        <f>RES_hhdet_tesh!K170/RES_summary!K$19</f>
        <v>2.6974698362438807</v>
      </c>
      <c r="L170" s="181">
        <f>RES_hhdet_tesh!L170/RES_summary!L$19</f>
        <v>2.6700266212731312</v>
      </c>
      <c r="M170" s="181">
        <f>RES_hhdet_tesh!M170/RES_summary!M$19</f>
        <v>2.6486674313881728</v>
      </c>
      <c r="N170" s="181">
        <f>RES_hhdet_tesh!N170/RES_summary!N$19</f>
        <v>2.6270931035469558</v>
      </c>
      <c r="O170" s="181">
        <f>RES_hhdet_tesh!O170/RES_summary!O$19</f>
        <v>2.6120787835257615</v>
      </c>
      <c r="P170" s="181">
        <f>RES_hhdet_tesh!P170/RES_summary!P$19</f>
        <v>2.5888603343338032</v>
      </c>
      <c r="Q170" s="181">
        <f>RES_hhdet_tesh!Q170/RES_summary!Q$19</f>
        <v>2.5293746467321285</v>
      </c>
    </row>
    <row r="171" spans="1:17" ht="12" customHeight="1" x14ac:dyDescent="0.25">
      <c r="A171" s="163" t="s">
        <v>142</v>
      </c>
      <c r="B171" s="180">
        <f>RES_hhdet_tesh!B171/RES_summary!B$19</f>
        <v>29.327615535786833</v>
      </c>
      <c r="C171" s="180">
        <f>RES_hhdet_tesh!C171/RES_summary!C$19</f>
        <v>28.880475180982824</v>
      </c>
      <c r="D171" s="180">
        <f>RES_hhdet_tesh!D171/RES_summary!D$19</f>
        <v>28.837441174764809</v>
      </c>
      <c r="E171" s="180">
        <f>RES_hhdet_tesh!E171/RES_summary!E$19</f>
        <v>27.976639631844947</v>
      </c>
      <c r="F171" s="180">
        <f>RES_hhdet_tesh!F171/RES_summary!F$19</f>
        <v>28.022443952385451</v>
      </c>
      <c r="G171" s="180">
        <f>RES_hhdet_tesh!G171/RES_summary!G$19</f>
        <v>28.580819746980396</v>
      </c>
      <c r="H171" s="180">
        <f>RES_hhdet_tesh!H171/RES_summary!H$19</f>
        <v>29.014488207561911</v>
      </c>
      <c r="I171" s="180">
        <f>RES_hhdet_tesh!I171/RES_summary!I$19</f>
        <v>28.355937039057036</v>
      </c>
      <c r="J171" s="180">
        <f>RES_hhdet_tesh!J171/RES_summary!J$19</f>
        <v>29.12323089289907</v>
      </c>
      <c r="K171" s="180">
        <f>RES_hhdet_tesh!K171/RES_summary!K$19</f>
        <v>30.96781430645326</v>
      </c>
      <c r="L171" s="180">
        <f>RES_hhdet_tesh!L171/RES_summary!L$19</f>
        <v>32.423882140574527</v>
      </c>
      <c r="M171" s="180">
        <f>RES_hhdet_tesh!M171/RES_summary!M$19</f>
        <v>32.625665415467921</v>
      </c>
      <c r="N171" s="180">
        <f>RES_hhdet_tesh!N171/RES_summary!N$19</f>
        <v>33.919487996182305</v>
      </c>
      <c r="O171" s="180">
        <f>RES_hhdet_tesh!O171/RES_summary!O$19</f>
        <v>33.831514001681398</v>
      </c>
      <c r="P171" s="180">
        <f>RES_hhdet_tesh!P171/RES_summary!P$19</f>
        <v>33.736948417892151</v>
      </c>
      <c r="Q171" s="180">
        <f>RES_hhdet_tesh!Q171/RES_summary!Q$19</f>
        <v>33.050907924805465</v>
      </c>
    </row>
    <row r="172" spans="1:17" ht="12" customHeight="1" x14ac:dyDescent="0.25">
      <c r="A172" s="161" t="s">
        <v>141</v>
      </c>
      <c r="B172" s="179">
        <f>RES_hhdet_tesh!B172/RES_summary!B$19</f>
        <v>29.196964762886818</v>
      </c>
      <c r="C172" s="179">
        <f>RES_hhdet_tesh!C172/RES_summary!C$19</f>
        <v>28.795168904145218</v>
      </c>
      <c r="D172" s="179">
        <f>RES_hhdet_tesh!D172/RES_summary!D$19</f>
        <v>28.750683958082231</v>
      </c>
      <c r="E172" s="179">
        <f>RES_hhdet_tesh!E172/RES_summary!E$19</f>
        <v>27.971103059812719</v>
      </c>
      <c r="F172" s="179">
        <f>RES_hhdet_tesh!F172/RES_summary!F$19</f>
        <v>28.007554127194421</v>
      </c>
      <c r="G172" s="179">
        <f>RES_hhdet_tesh!G172/RES_summary!G$19</f>
        <v>28.641388364886843</v>
      </c>
      <c r="H172" s="179">
        <f>RES_hhdet_tesh!H172/RES_summary!H$19</f>
        <v>29.135488809232829</v>
      </c>
      <c r="I172" s="179">
        <f>RES_hhdet_tesh!I172/RES_summary!I$19</f>
        <v>28.528550978101919</v>
      </c>
      <c r="J172" s="179">
        <f>RES_hhdet_tesh!J172/RES_summary!J$19</f>
        <v>29.164862237973047</v>
      </c>
      <c r="K172" s="179">
        <f>RES_hhdet_tesh!K172/RES_summary!K$19</f>
        <v>30.79577157294943</v>
      </c>
      <c r="L172" s="179">
        <f>RES_hhdet_tesh!L172/RES_summary!L$19</f>
        <v>32.08402003591177</v>
      </c>
      <c r="M172" s="179">
        <f>RES_hhdet_tesh!M172/RES_summary!M$19</f>
        <v>32.228992199398441</v>
      </c>
      <c r="N172" s="179">
        <f>RES_hhdet_tesh!N172/RES_summary!N$19</f>
        <v>33.319377847327651</v>
      </c>
      <c r="O172" s="179">
        <f>RES_hhdet_tesh!O172/RES_summary!O$19</f>
        <v>33.193418533865874</v>
      </c>
      <c r="P172" s="179">
        <f>RES_hhdet_tesh!P172/RES_summary!P$19</f>
        <v>33.0669962396207</v>
      </c>
      <c r="Q172" s="179">
        <f>RES_hhdet_tesh!Q172/RES_summary!Q$19</f>
        <v>32.377818720469314</v>
      </c>
    </row>
    <row r="173" spans="1:17" ht="12" customHeight="1" x14ac:dyDescent="0.25">
      <c r="A173" s="148" t="s">
        <v>60</v>
      </c>
      <c r="B173" s="177">
        <f>RES_hhdet_tesh!B173/RES_summary!B$19</f>
        <v>26.394853982207785</v>
      </c>
      <c r="C173" s="177">
        <f>RES_hhdet_tesh!C173/RES_summary!C$19</f>
        <v>26.013462707183262</v>
      </c>
      <c r="D173" s="177">
        <f>RES_hhdet_tesh!D173/RES_summary!D$19</f>
        <v>25.977016058343054</v>
      </c>
      <c r="E173" s="177">
        <f>RES_hhdet_tesh!E173/RES_summary!E$19</f>
        <v>25.206392662589881</v>
      </c>
      <c r="F173" s="177">
        <f>RES_hhdet_tesh!F173/RES_summary!F$19</f>
        <v>25.254525205164395</v>
      </c>
      <c r="G173" s="177">
        <f>RES_hhdet_tesh!G173/RES_summary!G$19</f>
        <v>25.893653826879103</v>
      </c>
      <c r="H173" s="177">
        <f>RES_hhdet_tesh!H173/RES_summary!H$19</f>
        <v>26.400264985573536</v>
      </c>
      <c r="I173" s="177">
        <f>RES_hhdet_tesh!I173/RES_summary!I$19</f>
        <v>25.827558212443165</v>
      </c>
      <c r="J173" s="177">
        <f>RES_hhdet_tesh!J173/RES_summary!J$19</f>
        <v>26.446713261748613</v>
      </c>
      <c r="K173" s="177">
        <f>RES_hhdet_tesh!K173/RES_summary!K$19</f>
        <v>28.098301736705551</v>
      </c>
      <c r="L173" s="177">
        <f>RES_hhdet_tesh!L173/RES_summary!L$19</f>
        <v>29.413993414638639</v>
      </c>
      <c r="M173" s="177">
        <f>RES_hhdet_tesh!M173/RES_summary!M$19</f>
        <v>29.580324768010279</v>
      </c>
      <c r="N173" s="177">
        <f>RES_hhdet_tesh!N173/RES_summary!N$19</f>
        <v>30.692284743780693</v>
      </c>
      <c r="O173" s="177">
        <f>RES_hhdet_tesh!O173/RES_summary!O$19</f>
        <v>30.581339750340113</v>
      </c>
      <c r="P173" s="177">
        <f>RES_hhdet_tesh!P173/RES_summary!P$19</f>
        <v>30.478135905286898</v>
      </c>
      <c r="Q173" s="177">
        <f>RES_hhdet_tesh!Q173/RES_summary!Q$19</f>
        <v>29.848444073737177</v>
      </c>
    </row>
    <row r="174" spans="1:17" ht="12" customHeight="1" x14ac:dyDescent="0.25">
      <c r="A174" s="159" t="s">
        <v>59</v>
      </c>
      <c r="B174" s="176">
        <f>RES_hhdet_tesh!B174/RES_summary!B$19</f>
        <v>2.8021107806790329</v>
      </c>
      <c r="C174" s="176">
        <f>RES_hhdet_tesh!C174/RES_summary!C$19</f>
        <v>2.781706196961959</v>
      </c>
      <c r="D174" s="176">
        <f>RES_hhdet_tesh!D174/RES_summary!D$19</f>
        <v>2.7736678997391735</v>
      </c>
      <c r="E174" s="176">
        <f>RES_hhdet_tesh!E174/RES_summary!E$19</f>
        <v>2.7647103972228453</v>
      </c>
      <c r="F174" s="176">
        <f>RES_hhdet_tesh!F174/RES_summary!F$19</f>
        <v>2.7530289220300315</v>
      </c>
      <c r="G174" s="176">
        <f>RES_hhdet_tesh!G174/RES_summary!G$19</f>
        <v>2.7477345380077431</v>
      </c>
      <c r="H174" s="176">
        <f>RES_hhdet_tesh!H174/RES_summary!H$19</f>
        <v>2.735223823659291</v>
      </c>
      <c r="I174" s="176">
        <f>RES_hhdet_tesh!I174/RES_summary!I$19</f>
        <v>2.7009927656587589</v>
      </c>
      <c r="J174" s="176">
        <f>RES_hhdet_tesh!J174/RES_summary!J$19</f>
        <v>2.7181489762244389</v>
      </c>
      <c r="K174" s="176">
        <f>RES_hhdet_tesh!K174/RES_summary!K$19</f>
        <v>2.6974698362438829</v>
      </c>
      <c r="L174" s="176">
        <f>RES_hhdet_tesh!L174/RES_summary!L$19</f>
        <v>2.6700266212731303</v>
      </c>
      <c r="M174" s="176">
        <f>RES_hhdet_tesh!M174/RES_summary!M$19</f>
        <v>2.6486674313881711</v>
      </c>
      <c r="N174" s="176">
        <f>RES_hhdet_tesh!N174/RES_summary!N$19</f>
        <v>2.627093103546954</v>
      </c>
      <c r="O174" s="176">
        <f>RES_hhdet_tesh!O174/RES_summary!O$19</f>
        <v>2.6120787835257602</v>
      </c>
      <c r="P174" s="176">
        <f>RES_hhdet_tesh!P174/RES_summary!P$19</f>
        <v>2.5888603343338041</v>
      </c>
      <c r="Q174" s="176">
        <f>RES_hhdet_tesh!Q174/RES_summary!Q$19</f>
        <v>2.5293746467321294</v>
      </c>
    </row>
    <row r="175" spans="1:17" ht="12" customHeight="1" x14ac:dyDescent="0.25">
      <c r="A175" s="158" t="s">
        <v>62</v>
      </c>
      <c r="B175" s="178">
        <f>RES_hhdet_tesh!B175/RES_summary!B$19</f>
        <v>8.2940910285573377</v>
      </c>
      <c r="C175" s="178">
        <f>RES_hhdet_tesh!C175/RES_summary!C$19</f>
        <v>8.2102702792481086</v>
      </c>
      <c r="D175" s="178">
        <f>RES_hhdet_tesh!D175/RES_summary!D$19</f>
        <v>8.2520441591437592</v>
      </c>
      <c r="E175" s="178">
        <f>RES_hhdet_tesh!E175/RES_summary!E$19</f>
        <v>8.2838680447454411</v>
      </c>
      <c r="F175" s="178">
        <f>RES_hhdet_tesh!F175/RES_summary!F$19</f>
        <v>8.3261617589093788</v>
      </c>
      <c r="G175" s="178">
        <f>RES_hhdet_tesh!G175/RES_summary!G$19</f>
        <v>8.5210493455621581</v>
      </c>
      <c r="H175" s="178">
        <f>RES_hhdet_tesh!H175/RES_summary!H$19</f>
        <v>8.7517122146262381</v>
      </c>
      <c r="I175" s="178">
        <f>RES_hhdet_tesh!I175/RES_summary!I$19</f>
        <v>8.7423563861374767</v>
      </c>
      <c r="J175" s="178">
        <f>RES_hhdet_tesh!J175/RES_summary!J$19</f>
        <v>8.9212204873084548</v>
      </c>
      <c r="K175" s="178">
        <f>RES_hhdet_tesh!K175/RES_summary!K$19</f>
        <v>9.5201806835364025</v>
      </c>
      <c r="L175" s="178">
        <f>RES_hhdet_tesh!L175/RES_summary!L$19</f>
        <v>10.103648565909843</v>
      </c>
      <c r="M175" s="178">
        <f>RES_hhdet_tesh!M175/RES_summary!M$19</f>
        <v>10.196930511591757</v>
      </c>
      <c r="N175" s="178">
        <f>RES_hhdet_tesh!N175/RES_summary!N$19</f>
        <v>10.707806505333965</v>
      </c>
      <c r="O175" s="178">
        <f>RES_hhdet_tesh!O175/RES_summary!O$19</f>
        <v>10.617499410428819</v>
      </c>
      <c r="P175" s="178">
        <f>RES_hhdet_tesh!P175/RES_summary!P$19</f>
        <v>10.553089919027745</v>
      </c>
      <c r="Q175" s="178">
        <f>RES_hhdet_tesh!Q175/RES_summary!Q$19</f>
        <v>10.389595245227545</v>
      </c>
    </row>
    <row r="176" spans="1:17" ht="12" customHeight="1" x14ac:dyDescent="0.25">
      <c r="A176" s="23" t="s">
        <v>57</v>
      </c>
      <c r="B176" s="177">
        <f>RES_hhdet_tesh!B176/RES_summary!B$19</f>
        <v>7.8802307593895655</v>
      </c>
      <c r="C176" s="177">
        <f>RES_hhdet_tesh!C176/RES_summary!C$19</f>
        <v>8.1698851019650256</v>
      </c>
      <c r="D176" s="177">
        <f>RES_hhdet_tesh!D176/RES_summary!D$19</f>
        <v>8.092851109503636</v>
      </c>
      <c r="E176" s="177">
        <f>RES_hhdet_tesh!E176/RES_summary!E$19</f>
        <v>9.2611444510924112</v>
      </c>
      <c r="F176" s="177">
        <f>RES_hhdet_tesh!F176/RES_summary!F$19</f>
        <v>7.0844476388398876</v>
      </c>
      <c r="G176" s="177">
        <f>RES_hhdet_tesh!G176/RES_summary!G$19</f>
        <v>8.194720632611606</v>
      </c>
      <c r="H176" s="177">
        <f>RES_hhdet_tesh!H176/RES_summary!H$19</f>
        <v>8.3767015919168735</v>
      </c>
      <c r="I176" s="177">
        <f>RES_hhdet_tesh!I176/RES_summary!I$19</f>
        <v>8.3723258127156797</v>
      </c>
      <c r="J176" s="177">
        <f>RES_hhdet_tesh!J176/RES_summary!J$19</f>
        <v>8.3626786982802201</v>
      </c>
      <c r="K176" s="177">
        <f>RES_hhdet_tesh!K176/RES_summary!K$19</f>
        <v>8.3015742364948686</v>
      </c>
      <c r="L176" s="177">
        <f>RES_hhdet_tesh!L176/RES_summary!L$19</f>
        <v>8.299158352781637</v>
      </c>
      <c r="M176" s="177">
        <f>RES_hhdet_tesh!M176/RES_summary!M$19</f>
        <v>8.1630940633400257</v>
      </c>
      <c r="N176" s="177">
        <f>RES_hhdet_tesh!N176/RES_summary!N$19</f>
        <v>8.0791547144346154</v>
      </c>
      <c r="O176" s="177">
        <f>RES_hhdet_tesh!O176/RES_summary!O$19</f>
        <v>8.0634373140962765</v>
      </c>
      <c r="P176" s="177">
        <f>RES_hhdet_tesh!P176/RES_summary!P$19</f>
        <v>8.0244546995802857</v>
      </c>
      <c r="Q176" s="177">
        <f>RES_hhdet_tesh!Q176/RES_summary!Q$19</f>
        <v>7.8686023936619716</v>
      </c>
    </row>
    <row r="177" spans="1:17" ht="12" customHeight="1" x14ac:dyDescent="0.25">
      <c r="A177" s="29" t="s">
        <v>140</v>
      </c>
      <c r="B177" s="176">
        <f>RES_hhdet_tesh!B177/RES_summary!B$19</f>
        <v>8.2967381184169238</v>
      </c>
      <c r="C177" s="176">
        <f>RES_hhdet_tesh!C177/RES_summary!C$19</f>
        <v>8.2107983553134058</v>
      </c>
      <c r="D177" s="176">
        <f>RES_hhdet_tesh!D177/RES_summary!D$19</f>
        <v>8.2540952717401019</v>
      </c>
      <c r="E177" s="176">
        <f>RES_hhdet_tesh!E177/RES_summary!E$19</f>
        <v>8.2700684077339748</v>
      </c>
      <c r="F177" s="176">
        <f>RES_hhdet_tesh!F177/RES_summary!F$19</f>
        <v>8.3436092812930962</v>
      </c>
      <c r="G177" s="176">
        <f>RES_hhdet_tesh!G177/RES_summary!G$19</f>
        <v>8.5261124287440886</v>
      </c>
      <c r="H177" s="176">
        <f>RES_hhdet_tesh!H177/RES_summary!H$19</f>
        <v>8.7536446900358182</v>
      </c>
      <c r="I177" s="176">
        <f>RES_hhdet_tesh!I177/RES_summary!I$19</f>
        <v>8.7454832002322878</v>
      </c>
      <c r="J177" s="176">
        <f>RES_hhdet_tesh!J177/RES_summary!J$19</f>
        <v>8.929308382460345</v>
      </c>
      <c r="K177" s="176">
        <f>RES_hhdet_tesh!K177/RES_summary!K$19</f>
        <v>9.54166501011896</v>
      </c>
      <c r="L177" s="176">
        <f>RES_hhdet_tesh!L177/RES_summary!L$19</f>
        <v>10.123644772507959</v>
      </c>
      <c r="M177" s="176">
        <f>RES_hhdet_tesh!M177/RES_summary!M$19</f>
        <v>10.215173817933053</v>
      </c>
      <c r="N177" s="176">
        <f>RES_hhdet_tesh!N177/RES_summary!N$19</f>
        <v>10.726000294361949</v>
      </c>
      <c r="O177" s="176">
        <f>RES_hhdet_tesh!O177/RES_summary!O$19</f>
        <v>10.645073981587553</v>
      </c>
      <c r="P177" s="176">
        <f>RES_hhdet_tesh!P177/RES_summary!P$19</f>
        <v>10.580574207644833</v>
      </c>
      <c r="Q177" s="176">
        <f>RES_hhdet_tesh!Q177/RES_summary!Q$19</f>
        <v>10.426954448261888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100.29197519883363</v>
      </c>
      <c r="C3" s="184">
        <f>RES_hhdet_emih!C3/RES_summary!C$19</f>
        <v>113.87080880199524</v>
      </c>
      <c r="D3" s="184">
        <f>RES_hhdet_emih!D3/RES_summary!D$19</f>
        <v>112.60405165457819</v>
      </c>
      <c r="E3" s="184">
        <f>RES_hhdet_emih!E3/RES_summary!E$19</f>
        <v>117.13957561634231</v>
      </c>
      <c r="F3" s="184">
        <f>RES_hhdet_emih!F3/RES_summary!F$19</f>
        <v>107.72688632441786</v>
      </c>
      <c r="G3" s="184">
        <f>RES_hhdet_emih!G3/RES_summary!G$19</f>
        <v>105.20058081604753</v>
      </c>
      <c r="H3" s="184">
        <f>RES_hhdet_emih!H3/RES_summary!H$19</f>
        <v>105.47691225957421</v>
      </c>
      <c r="I3" s="184">
        <f>RES_hhdet_emih!I3/RES_summary!I$19</f>
        <v>106.03900832910321</v>
      </c>
      <c r="J3" s="184">
        <f>RES_hhdet_emih!J3/RES_summary!J$19</f>
        <v>100.24383195430927</v>
      </c>
      <c r="K3" s="184">
        <f>RES_hhdet_emih!K3/RES_summary!K$19</f>
        <v>103.92773213332993</v>
      </c>
      <c r="L3" s="184">
        <f>RES_hhdet_emih!L3/RES_summary!L$19</f>
        <v>116.61053251265595</v>
      </c>
      <c r="M3" s="184">
        <f>RES_hhdet_emih!M3/RES_summary!M$19</f>
        <v>96.309976133650025</v>
      </c>
      <c r="N3" s="184">
        <f>RES_hhdet_emih!N3/RES_summary!N$19</f>
        <v>105.79177818730547</v>
      </c>
      <c r="O3" s="184">
        <f>RES_hhdet_emih!O3/RES_summary!O$19</f>
        <v>98.2784391328574</v>
      </c>
      <c r="P3" s="184">
        <f>RES_hhdet_emih!P3/RES_summary!P$19</f>
        <v>97.708352287597222</v>
      </c>
      <c r="Q3" s="184">
        <f>RES_hhdet_emih!Q3/RES_summary!Q$19</f>
        <v>95.401680997760806</v>
      </c>
    </row>
    <row r="4" spans="1:17" ht="12.95" customHeight="1" x14ac:dyDescent="0.25">
      <c r="A4" s="158" t="s">
        <v>65</v>
      </c>
      <c r="B4" s="178">
        <f>RES_hhdet_emih!B4/RES_summary!B$19</f>
        <v>100.20084623857215</v>
      </c>
      <c r="C4" s="178">
        <f>RES_hhdet_emih!C4/RES_summary!C$19</f>
        <v>113.75545738386647</v>
      </c>
      <c r="D4" s="178">
        <f>RES_hhdet_emih!D4/RES_summary!D$19</f>
        <v>112.4932473864488</v>
      </c>
      <c r="E4" s="178">
        <f>RES_hhdet_emih!E4/RES_summary!E$19</f>
        <v>117.019350620767</v>
      </c>
      <c r="F4" s="178">
        <f>RES_hhdet_emih!F4/RES_summary!F$19</f>
        <v>107.62561297907459</v>
      </c>
      <c r="G4" s="178">
        <f>RES_hhdet_emih!G4/RES_summary!G$19</f>
        <v>105.08975118084459</v>
      </c>
      <c r="H4" s="178">
        <f>RES_hhdet_emih!H4/RES_summary!H$19</f>
        <v>105.41004391863537</v>
      </c>
      <c r="I4" s="178">
        <f>RES_hhdet_emih!I4/RES_summary!I$19</f>
        <v>105.96200928286804</v>
      </c>
      <c r="J4" s="178">
        <f>RES_hhdet_emih!J4/RES_summary!J$19</f>
        <v>100.14465823545704</v>
      </c>
      <c r="K4" s="178">
        <f>RES_hhdet_emih!K4/RES_summary!K$19</f>
        <v>103.82186058041931</v>
      </c>
      <c r="L4" s="178">
        <f>RES_hhdet_emih!L4/RES_summary!L$19</f>
        <v>116.53337889962806</v>
      </c>
      <c r="M4" s="178">
        <f>RES_hhdet_emih!M4/RES_summary!M$19</f>
        <v>96.244659415913574</v>
      </c>
      <c r="N4" s="178">
        <f>RES_hhdet_emih!N4/RES_summary!N$19</f>
        <v>105.73588854095269</v>
      </c>
      <c r="O4" s="178">
        <f>RES_hhdet_emih!O4/RES_summary!O$19</f>
        <v>98.209212922157761</v>
      </c>
      <c r="P4" s="178">
        <f>RES_hhdet_emih!P4/RES_summary!P$19</f>
        <v>97.640821644995512</v>
      </c>
      <c r="Q4" s="178">
        <f>RES_hhdet_emih!Q4/RES_summary!Q$19</f>
        <v>95.322727978105291</v>
      </c>
    </row>
    <row r="5" spans="1:17" ht="12" customHeight="1" x14ac:dyDescent="0.25">
      <c r="A5" s="23" t="s">
        <v>58</v>
      </c>
      <c r="B5" s="177">
        <f>RES_hhdet_emih!B5/RES_summary!B$19</f>
        <v>100.20084623857215</v>
      </c>
      <c r="C5" s="177">
        <f>RES_hhdet_emih!C5/RES_summary!C$19</f>
        <v>113.75545738386647</v>
      </c>
      <c r="D5" s="177">
        <f>RES_hhdet_emih!D5/RES_summary!D$19</f>
        <v>112.4932473864488</v>
      </c>
      <c r="E5" s="177">
        <f>RES_hhdet_emih!E5/RES_summary!E$19</f>
        <v>117.019350620767</v>
      </c>
      <c r="F5" s="177">
        <f>RES_hhdet_emih!F5/RES_summary!F$19</f>
        <v>107.62561297907459</v>
      </c>
      <c r="G5" s="177">
        <f>RES_hhdet_emih!G5/RES_summary!G$19</f>
        <v>105.08975118084459</v>
      </c>
      <c r="H5" s="177">
        <f>RES_hhdet_emih!H5/RES_summary!H$19</f>
        <v>105.41004391863537</v>
      </c>
      <c r="I5" s="177">
        <f>RES_hhdet_emih!I5/RES_summary!I$19</f>
        <v>105.96200928286804</v>
      </c>
      <c r="J5" s="177">
        <f>RES_hhdet_emih!J5/RES_summary!J$19</f>
        <v>100.14465823545704</v>
      </c>
      <c r="K5" s="177">
        <f>RES_hhdet_emih!K5/RES_summary!K$19</f>
        <v>103.82186058041931</v>
      </c>
      <c r="L5" s="177">
        <f>RES_hhdet_emih!L5/RES_summary!L$19</f>
        <v>116.53337889962806</v>
      </c>
      <c r="M5" s="177">
        <f>RES_hhdet_emih!M5/RES_summary!M$19</f>
        <v>96.244659415913574</v>
      </c>
      <c r="N5" s="177">
        <f>RES_hhdet_emih!N5/RES_summary!N$19</f>
        <v>105.73588854095269</v>
      </c>
      <c r="O5" s="177">
        <f>RES_hhdet_emih!O5/RES_summary!O$19</f>
        <v>98.209212922157761</v>
      </c>
      <c r="P5" s="177">
        <f>RES_hhdet_emih!P5/RES_summary!P$19</f>
        <v>97.640821644995512</v>
      </c>
      <c r="Q5" s="177">
        <f>RES_hhdet_emih!Q5/RES_summary!Q$19</f>
        <v>95.322727978105291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6.4420999065914919E-2</v>
      </c>
      <c r="C9" s="178">
        <f>RES_hhdet_emih!C9/RES_summary!C$19</f>
        <v>6.0915025462937186E-2</v>
      </c>
      <c r="D9" s="178">
        <f>RES_hhdet_emih!D9/RES_summary!D$19</f>
        <v>5.7889908468605998E-2</v>
      </c>
      <c r="E9" s="178">
        <f>RES_hhdet_emih!E9/RES_summary!E$19</f>
        <v>5.4577880588283341E-2</v>
      </c>
      <c r="F9" s="178">
        <f>RES_hhdet_emih!F9/RES_summary!F$19</f>
        <v>5.1526513019467257E-2</v>
      </c>
      <c r="G9" s="178">
        <f>RES_hhdet_emih!G9/RES_summary!G$19</f>
        <v>4.8379176827147728E-2</v>
      </c>
      <c r="H9" s="178">
        <f>RES_hhdet_emih!H9/RES_summary!H$19</f>
        <v>4.5739539698207446E-2</v>
      </c>
      <c r="I9" s="178">
        <f>RES_hhdet_emih!I9/RES_summary!I$19</f>
        <v>4.267090211882181E-2</v>
      </c>
      <c r="J9" s="178">
        <f>RES_hhdet_emih!J9/RES_summary!J$19</f>
        <v>4.0755677709962176E-2</v>
      </c>
      <c r="K9" s="178">
        <f>RES_hhdet_emih!K9/RES_summary!K$19</f>
        <v>3.6723512934298951E-2</v>
      </c>
      <c r="L9" s="178">
        <f>RES_hhdet_emih!L9/RES_summary!L$19</f>
        <v>3.3441443462744247E-2</v>
      </c>
      <c r="M9" s="178">
        <f>RES_hhdet_emih!M9/RES_summary!M$19</f>
        <v>3.0218163729995234E-2</v>
      </c>
      <c r="N9" s="178">
        <f>RES_hhdet_emih!N9/RES_summary!N$19</f>
        <v>2.949653980548889E-2</v>
      </c>
      <c r="O9" s="178">
        <f>RES_hhdet_emih!O9/RES_summary!O$19</f>
        <v>2.8702988295479192E-2</v>
      </c>
      <c r="P9" s="178">
        <f>RES_hhdet_emih!P9/RES_summary!P$19</f>
        <v>2.6126017394785747E-2</v>
      </c>
      <c r="Q9" s="178">
        <f>RES_hhdet_emih!Q9/RES_summary!Q$19</f>
        <v>2.5194878901939083E-2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11.038727663471185</v>
      </c>
      <c r="C11" s="183">
        <f>RES_hhdet_emih!C11/RES_summary!C$19</f>
        <v>10.861910477859988</v>
      </c>
      <c r="D11" s="183">
        <f>RES_hhdet_emih!D11/RES_summary!D$19</f>
        <v>10.730859366463934</v>
      </c>
      <c r="E11" s="183">
        <f>RES_hhdet_emih!E11/RES_summary!E$19</f>
        <v>10.596194446065974</v>
      </c>
      <c r="F11" s="183">
        <f>RES_hhdet_emih!F11/RES_summary!F$19</f>
        <v>10.45436144512834</v>
      </c>
      <c r="G11" s="183">
        <f>RES_hhdet_emih!G11/RES_summary!G$19</f>
        <v>10.360311126465488</v>
      </c>
      <c r="H11" s="183">
        <f>RES_hhdet_emih!H11/RES_summary!H$19</f>
        <v>10.235101614006576</v>
      </c>
      <c r="I11" s="183">
        <f>RES_hhdet_emih!I11/RES_summary!I$19</f>
        <v>10.12970111168552</v>
      </c>
      <c r="J11" s="183">
        <f>RES_hhdet_emih!J11/RES_summary!J$19</f>
        <v>10.012311490747374</v>
      </c>
      <c r="K11" s="183">
        <f>RES_hhdet_emih!K11/RES_summary!K$19</f>
        <v>9.861675665664432</v>
      </c>
      <c r="L11" s="183">
        <f>RES_hhdet_emih!L11/RES_summary!L$19</f>
        <v>9.6840846694196863</v>
      </c>
      <c r="M11" s="183">
        <f>RES_hhdet_emih!M11/RES_summary!M$19</f>
        <v>9.7436790160495708</v>
      </c>
      <c r="N11" s="183">
        <f>RES_hhdet_emih!N11/RES_summary!N$19</f>
        <v>9.7301710683356486</v>
      </c>
      <c r="O11" s="183">
        <f>RES_hhdet_emih!O11/RES_summary!O$19</f>
        <v>9.7057104707713222</v>
      </c>
      <c r="P11" s="183">
        <f>RES_hhdet_emih!P11/RES_summary!P$19</f>
        <v>9.6317917462110145</v>
      </c>
      <c r="Q11" s="183">
        <f>RES_hhdet_emih!Q11/RES_summary!Q$19</f>
        <v>9.407767781984063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2.6707961195560615E-2</v>
      </c>
      <c r="C19" s="178">
        <f>RES_hhdet_emih!C19/RES_summary!C$19</f>
        <v>5.443639266582205E-2</v>
      </c>
      <c r="D19" s="178">
        <f>RES_hhdet_emih!D19/RES_summary!D$19</f>
        <v>5.2914359660788952E-2</v>
      </c>
      <c r="E19" s="178">
        <f>RES_hhdet_emih!E19/RES_summary!E$19</f>
        <v>6.5647114987032171E-2</v>
      </c>
      <c r="F19" s="178">
        <f>RES_hhdet_emih!F19/RES_summary!F$19</f>
        <v>4.9746832323823868E-2</v>
      </c>
      <c r="G19" s="178">
        <f>RES_hhdet_emih!G19/RES_summary!G$19</f>
        <v>6.245045837581422E-2</v>
      </c>
      <c r="H19" s="178">
        <f>RES_hhdet_emih!H19/RES_summary!H$19</f>
        <v>2.1128801240637866E-2</v>
      </c>
      <c r="I19" s="178">
        <f>RES_hhdet_emih!I19/RES_summary!I$19</f>
        <v>3.4328144116343377E-2</v>
      </c>
      <c r="J19" s="178">
        <f>RES_hhdet_emih!J19/RES_summary!J$19</f>
        <v>5.8418041142272163E-2</v>
      </c>
      <c r="K19" s="178">
        <f>RES_hhdet_emih!K19/RES_summary!K$19</f>
        <v>6.9148039976308445E-2</v>
      </c>
      <c r="L19" s="178">
        <f>RES_hhdet_emih!L19/RES_summary!L$19</f>
        <v>4.3712169565127024E-2</v>
      </c>
      <c r="M19" s="178">
        <f>RES_hhdet_emih!M19/RES_summary!M$19</f>
        <v>3.5098554006440401E-2</v>
      </c>
      <c r="N19" s="178">
        <f>RES_hhdet_emih!N19/RES_summary!N$19</f>
        <v>2.6393106547298116E-2</v>
      </c>
      <c r="O19" s="178">
        <f>RES_hhdet_emih!O19/RES_summary!O$19</f>
        <v>4.0523222404165476E-2</v>
      </c>
      <c r="P19" s="178">
        <f>RES_hhdet_emih!P19/RES_summary!P$19</f>
        <v>4.1404625206927809E-2</v>
      </c>
      <c r="Q19" s="178">
        <f>RES_hhdet_emih!Q19/RES_summary!Q$19</f>
        <v>5.3758140753574053E-2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4.2054211331171922</v>
      </c>
      <c r="C21" s="177">
        <f>RES_hhdet_emih!C21/RES_summary!C$19</f>
        <v>4.1974872506916352</v>
      </c>
      <c r="D21" s="177">
        <f>RES_hhdet_emih!D21/RES_summary!D$19</f>
        <v>4.1444613249809494</v>
      </c>
      <c r="E21" s="177">
        <f>RES_hhdet_emih!E21/RES_summary!E$19</f>
        <v>4.7140024213975735</v>
      </c>
      <c r="F21" s="177">
        <f>RES_hhdet_emih!F21/RES_summary!F$19</f>
        <v>3.5773639801473833</v>
      </c>
      <c r="G21" s="177">
        <f>RES_hhdet_emih!G21/RES_summary!G$19</f>
        <v>4.1032789810108827</v>
      </c>
      <c r="H21" s="177">
        <f>RES_hhdet_emih!H21/RES_summary!H$19</f>
        <v>4.0975788539343707</v>
      </c>
      <c r="I21" s="177">
        <f>RES_hhdet_emih!I21/RES_summary!I$19</f>
        <v>4.0746014538094517</v>
      </c>
      <c r="J21" s="177">
        <f>RES_hhdet_emih!J21/RES_summary!J$19</f>
        <v>4.0617072001749612</v>
      </c>
      <c r="K21" s="177">
        <f>RES_hhdet_emih!K21/RES_summary!K$19</f>
        <v>4.0232634592882128</v>
      </c>
      <c r="L21" s="177">
        <f>RES_hhdet_emih!L21/RES_summary!L$19</f>
        <v>3.9973628747056944</v>
      </c>
      <c r="M21" s="177">
        <f>RES_hhdet_emih!M21/RES_summary!M$19</f>
        <v>3.9175386048726923</v>
      </c>
      <c r="N21" s="177">
        <f>RES_hhdet_emih!N21/RES_summary!N$19</f>
        <v>3.8695226765733186</v>
      </c>
      <c r="O21" s="177">
        <f>RES_hhdet_emih!O21/RES_summary!O$19</f>
        <v>3.836738697226389</v>
      </c>
      <c r="P21" s="177">
        <f>RES_hhdet_emih!P21/RES_summary!P$19</f>
        <v>3.8161262899051791</v>
      </c>
      <c r="Q21" s="177">
        <f>RES_hhdet_emih!Q21/RES_summary!Q$19</f>
        <v>3.717275880997152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71.92710740386066</v>
      </c>
      <c r="C43" s="184">
        <f>RES_hhdet_emih!C43/RES_summary!C$19</f>
        <v>80.215201741984217</v>
      </c>
      <c r="D43" s="184">
        <f>RES_hhdet_emih!D43/RES_summary!D$19</f>
        <v>77.3621131093537</v>
      </c>
      <c r="E43" s="184">
        <f>RES_hhdet_emih!E43/RES_summary!E$19</f>
        <v>83.525050201165513</v>
      </c>
      <c r="F43" s="184">
        <f>RES_hhdet_emih!F43/RES_summary!F$19</f>
        <v>76.049779125534613</v>
      </c>
      <c r="G43" s="184">
        <f>RES_hhdet_emih!G43/RES_summary!G$19</f>
        <v>74.635474249713582</v>
      </c>
      <c r="H43" s="184">
        <f>RES_hhdet_emih!H43/RES_summary!H$19</f>
        <v>74.378090484655175</v>
      </c>
      <c r="I43" s="184">
        <f>RES_hhdet_emih!I43/RES_summary!I$19</f>
        <v>75.084097929747998</v>
      </c>
      <c r="J43" s="184">
        <f>RES_hhdet_emih!J43/RES_summary!J$19</f>
        <v>72.261886395715024</v>
      </c>
      <c r="K43" s="184">
        <f>RES_hhdet_emih!K43/RES_summary!K$19</f>
        <v>73.587335936736153</v>
      </c>
      <c r="L43" s="184">
        <f>RES_hhdet_emih!L43/RES_summary!L$19</f>
        <v>80.192987956241851</v>
      </c>
      <c r="M43" s="184">
        <f>RES_hhdet_emih!M43/RES_summary!M$19</f>
        <v>68.211704968232752</v>
      </c>
      <c r="N43" s="184">
        <f>RES_hhdet_emih!N43/RES_summary!N$19</f>
        <v>74.490912560691797</v>
      </c>
      <c r="O43" s="184">
        <f>RES_hhdet_emih!O43/RES_summary!O$19</f>
        <v>69.751526721479266</v>
      </c>
      <c r="P43" s="184">
        <f>RES_hhdet_emih!P43/RES_summary!P$19</f>
        <v>69.891470727967743</v>
      </c>
      <c r="Q43" s="184">
        <f>RES_hhdet_emih!Q43/RES_summary!Q$19</f>
        <v>66.982076907797506</v>
      </c>
    </row>
    <row r="44" spans="1:17" ht="12.95" customHeight="1" x14ac:dyDescent="0.25">
      <c r="A44" s="158" t="s">
        <v>65</v>
      </c>
      <c r="B44" s="178">
        <f>RES_hhdet_emih!B44/RES_summary!B$19</f>
        <v>61.434200296144553</v>
      </c>
      <c r="C44" s="178">
        <f>RES_hhdet_emih!C44/RES_summary!C$19</f>
        <v>69.671401453878261</v>
      </c>
      <c r="D44" s="178">
        <f>RES_hhdet_emih!D44/RES_summary!D$19</f>
        <v>67.073204007121163</v>
      </c>
      <c r="E44" s="178">
        <f>RES_hhdet_emih!E44/RES_summary!E$19</f>
        <v>72.831150530443054</v>
      </c>
      <c r="F44" s="178">
        <f>RES_hhdet_emih!F44/RES_summary!F$19</f>
        <v>65.574531006780504</v>
      </c>
      <c r="G44" s="178">
        <f>RES_hhdet_emih!G44/RES_summary!G$19</f>
        <v>64.046833258596592</v>
      </c>
      <c r="H44" s="178">
        <f>RES_hhdet_emih!H44/RES_summary!H$19</f>
        <v>63.891347486410993</v>
      </c>
      <c r="I44" s="178">
        <f>RES_hhdet_emih!I44/RES_summary!I$19</f>
        <v>64.213904797926276</v>
      </c>
      <c r="J44" s="178">
        <f>RES_hhdet_emih!J44/RES_summary!J$19</f>
        <v>61.24071296668388</v>
      </c>
      <c r="K44" s="178">
        <f>RES_hhdet_emih!K44/RES_summary!K$19</f>
        <v>62.861368231420592</v>
      </c>
      <c r="L44" s="178">
        <f>RES_hhdet_emih!L44/RES_summary!L$19</f>
        <v>69.638510208194518</v>
      </c>
      <c r="M44" s="178">
        <f>RES_hhdet_emih!M44/RES_summary!M$19</f>
        <v>57.732672154512343</v>
      </c>
      <c r="N44" s="178">
        <f>RES_hhdet_emih!N44/RES_summary!N$19</f>
        <v>63.985806125676852</v>
      </c>
      <c r="O44" s="178">
        <f>RES_hhdet_emih!O44/RES_summary!O$19</f>
        <v>59.267872784058746</v>
      </c>
      <c r="P44" s="178">
        <f>RES_hhdet_emih!P44/RES_summary!P$19</f>
        <v>59.35003382997737</v>
      </c>
      <c r="Q44" s="178">
        <f>RES_hhdet_emih!Q44/RES_summary!Q$19</f>
        <v>56.732572862576809</v>
      </c>
    </row>
    <row r="45" spans="1:17" ht="12" customHeight="1" x14ac:dyDescent="0.25">
      <c r="A45" s="23" t="s">
        <v>166</v>
      </c>
      <c r="B45" s="177">
        <f>RES_hhdet_emih!B45/RES_summary!B$19</f>
        <v>61.434200296144553</v>
      </c>
      <c r="C45" s="177">
        <f>RES_hhdet_emih!C45/RES_summary!C$19</f>
        <v>69.671401453878261</v>
      </c>
      <c r="D45" s="177">
        <f>RES_hhdet_emih!D45/RES_summary!D$19</f>
        <v>67.073204007121163</v>
      </c>
      <c r="E45" s="177">
        <f>RES_hhdet_emih!E45/RES_summary!E$19</f>
        <v>72.831150530443054</v>
      </c>
      <c r="F45" s="177">
        <f>RES_hhdet_emih!F45/RES_summary!F$19</f>
        <v>65.574531006780504</v>
      </c>
      <c r="G45" s="177">
        <f>RES_hhdet_emih!G45/RES_summary!G$19</f>
        <v>64.046833258596592</v>
      </c>
      <c r="H45" s="177">
        <f>RES_hhdet_emih!H45/RES_summary!H$19</f>
        <v>63.891347486410993</v>
      </c>
      <c r="I45" s="177">
        <f>RES_hhdet_emih!I45/RES_summary!I$19</f>
        <v>64.213904797926276</v>
      </c>
      <c r="J45" s="177">
        <f>RES_hhdet_emih!J45/RES_summary!J$19</f>
        <v>61.24071296668388</v>
      </c>
      <c r="K45" s="177">
        <f>RES_hhdet_emih!K45/RES_summary!K$19</f>
        <v>62.861368231420592</v>
      </c>
      <c r="L45" s="177">
        <f>RES_hhdet_emih!L45/RES_summary!L$19</f>
        <v>69.638510208194518</v>
      </c>
      <c r="M45" s="177">
        <f>RES_hhdet_emih!M45/RES_summary!M$19</f>
        <v>57.732672154512343</v>
      </c>
      <c r="N45" s="177">
        <f>RES_hhdet_emih!N45/RES_summary!N$19</f>
        <v>63.985806125676852</v>
      </c>
      <c r="O45" s="177">
        <f>RES_hhdet_emih!O45/RES_summary!O$19</f>
        <v>59.267872784058746</v>
      </c>
      <c r="P45" s="177">
        <f>RES_hhdet_emih!P45/RES_summary!P$19</f>
        <v>59.35003382997737</v>
      </c>
      <c r="Q45" s="177">
        <f>RES_hhdet_emih!Q45/RES_summary!Q$19</f>
        <v>56.732572862576809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10.466179817048667</v>
      </c>
      <c r="C49" s="178">
        <f>RES_hhdet_emih!C49/RES_summary!C$19</f>
        <v>10.489767818120169</v>
      </c>
      <c r="D49" s="178">
        <f>RES_hhdet_emih!D49/RES_summary!D$19</f>
        <v>10.23629465852515</v>
      </c>
      <c r="E49" s="178">
        <f>RES_hhdet_emih!E49/RES_summary!E$19</f>
        <v>10.628481541474388</v>
      </c>
      <c r="F49" s="178">
        <f>RES_hhdet_emih!F49/RES_summary!F$19</f>
        <v>10.425665751200226</v>
      </c>
      <c r="G49" s="178">
        <f>RES_hhdet_emih!G49/RES_summary!G$19</f>
        <v>10.525761359629579</v>
      </c>
      <c r="H49" s="178">
        <f>RES_hhdet_emih!H49/RES_summary!H$19</f>
        <v>10.465550719461095</v>
      </c>
      <c r="I49" s="178">
        <f>RES_hhdet_emih!I49/RES_summary!I$19</f>
        <v>10.835894871667607</v>
      </c>
      <c r="J49" s="178">
        <f>RES_hhdet_emih!J49/RES_summary!J$19</f>
        <v>10.963167103888264</v>
      </c>
      <c r="K49" s="178">
        <f>RES_hhdet_emih!K49/RES_summary!K$19</f>
        <v>10.656587029236332</v>
      </c>
      <c r="L49" s="178">
        <f>RES_hhdet_emih!L49/RES_summary!L$19</f>
        <v>10.51091316797082</v>
      </c>
      <c r="M49" s="178">
        <f>RES_hhdet_emih!M49/RES_summary!M$19</f>
        <v>10.444343577350661</v>
      </c>
      <c r="N49" s="178">
        <f>RES_hhdet_emih!N49/RES_summary!N$19</f>
        <v>10.478582740030484</v>
      </c>
      <c r="O49" s="178">
        <f>RES_hhdet_emih!O49/RES_summary!O$19</f>
        <v>10.442794802935605</v>
      </c>
      <c r="P49" s="178">
        <f>RES_hhdet_emih!P49/RES_summary!P$19</f>
        <v>10.50051694426554</v>
      </c>
      <c r="Q49" s="178">
        <f>RES_hhdet_emih!Q49/RES_summary!Q$19</f>
        <v>10.195266670422635</v>
      </c>
    </row>
    <row r="50" spans="1:17" ht="12" customHeight="1" x14ac:dyDescent="0.25">
      <c r="A50" s="167" t="s">
        <v>165</v>
      </c>
      <c r="B50" s="183">
        <f>RES_hhdet_emih!B50/RES_summary!B$19</f>
        <v>13.338153703684846</v>
      </c>
      <c r="C50" s="183">
        <f>RES_hhdet_emih!C50/RES_summary!C$19</f>
        <v>13.122056438064822</v>
      </c>
      <c r="D50" s="183">
        <f>RES_hhdet_emih!D50/RES_summary!D$19</f>
        <v>12.623470514809801</v>
      </c>
      <c r="E50" s="183">
        <f>RES_hhdet_emih!E50/RES_summary!E$19</f>
        <v>13.141621768642867</v>
      </c>
      <c r="F50" s="183">
        <f>RES_hhdet_emih!F50/RES_summary!F$19</f>
        <v>12.631132104271904</v>
      </c>
      <c r="G50" s="183">
        <f>RES_hhdet_emih!G50/RES_summary!G$19</f>
        <v>12.517059581194859</v>
      </c>
      <c r="H50" s="183">
        <f>RES_hhdet_emih!H50/RES_summary!H$19</f>
        <v>12.176452560015973</v>
      </c>
      <c r="I50" s="183">
        <f>RES_hhdet_emih!I50/RES_summary!I$19</f>
        <v>12.618839849050845</v>
      </c>
      <c r="J50" s="183">
        <f>RES_hhdet_emih!J50/RES_summary!J$19</f>
        <v>12.099856072563433</v>
      </c>
      <c r="K50" s="183">
        <f>RES_hhdet_emih!K50/RES_summary!K$19</f>
        <v>11.7202903341558</v>
      </c>
      <c r="L50" s="183">
        <f>RES_hhdet_emih!L50/RES_summary!L$19</f>
        <v>11.479630404966096</v>
      </c>
      <c r="M50" s="183">
        <f>RES_hhdet_emih!M50/RES_summary!M$19</f>
        <v>11.382540025048685</v>
      </c>
      <c r="N50" s="183">
        <f>RES_hhdet_emih!N50/RES_summary!N$19</f>
        <v>11.423161680621753</v>
      </c>
      <c r="O50" s="183">
        <f>RES_hhdet_emih!O50/RES_summary!O$19</f>
        <v>11.427469029820243</v>
      </c>
      <c r="P50" s="183">
        <f>RES_hhdet_emih!P50/RES_summary!P$19</f>
        <v>11.309086291436435</v>
      </c>
      <c r="Q50" s="183">
        <f>RES_hhdet_emih!Q50/RES_summary!Q$19</f>
        <v>11.02637431222043</v>
      </c>
    </row>
    <row r="51" spans="1:17" ht="12" customHeight="1" x14ac:dyDescent="0.25">
      <c r="A51" s="167" t="s">
        <v>164</v>
      </c>
      <c r="B51" s="183">
        <f>RES_hhdet_emih!B51/RES_summary!B$19</f>
        <v>12.004338333316339</v>
      </c>
      <c r="C51" s="183">
        <f>RES_hhdet_emih!C51/RES_summary!C$19</f>
        <v>11.809850794258393</v>
      </c>
      <c r="D51" s="183">
        <f>RES_hhdet_emih!D51/RES_summary!D$19</f>
        <v>11.361123463329125</v>
      </c>
      <c r="E51" s="183">
        <f>RES_hhdet_emih!E51/RES_summary!E$19</f>
        <v>11.827459591778606</v>
      </c>
      <c r="F51" s="183">
        <f>RES_hhdet_emih!F51/RES_summary!F$19</f>
        <v>11.368018893844258</v>
      </c>
      <c r="G51" s="183">
        <f>RES_hhdet_emih!G51/RES_summary!G$19</f>
        <v>11.265353623075159</v>
      </c>
      <c r="H51" s="183">
        <f>RES_hhdet_emih!H51/RES_summary!H$19</f>
        <v>10.958807304014417</v>
      </c>
      <c r="I51" s="183">
        <f>RES_hhdet_emih!I51/RES_summary!I$19</f>
        <v>11.369574703994729</v>
      </c>
      <c r="J51" s="183">
        <f>RES_hhdet_emih!J51/RES_summary!J$19</f>
        <v>10.889870465307109</v>
      </c>
      <c r="K51" s="183">
        <f>RES_hhdet_emih!K51/RES_summary!K$19</f>
        <v>10.548261300740288</v>
      </c>
      <c r="L51" s="183">
        <f>RES_hhdet_emih!L51/RES_summary!L$19</f>
        <v>10.331667364469356</v>
      </c>
      <c r="M51" s="183">
        <f>RES_hhdet_emih!M51/RES_summary!M$19</f>
        <v>10.244286022543678</v>
      </c>
      <c r="N51" s="183">
        <f>RES_hhdet_emih!N51/RES_summary!N$19</f>
        <v>10.280845512559434</v>
      </c>
      <c r="O51" s="183">
        <f>RES_hhdet_emih!O51/RES_summary!O$19</f>
        <v>10.284722126838092</v>
      </c>
      <c r="P51" s="183">
        <f>RES_hhdet_emih!P51/RES_summary!P$19</f>
        <v>10.178177662292645</v>
      </c>
      <c r="Q51" s="183">
        <f>RES_hhdet_emih!Q51/RES_summary!Q$19</f>
        <v>9.9237368809982875</v>
      </c>
    </row>
    <row r="52" spans="1:17" ht="12" customHeight="1" x14ac:dyDescent="0.25">
      <c r="A52" s="166" t="s">
        <v>163</v>
      </c>
      <c r="B52" s="182">
        <f>RES_hhdet_emih!B52/RES_summary!B$19</f>
        <v>12.004338333316339</v>
      </c>
      <c r="C52" s="182">
        <f>RES_hhdet_emih!C52/RES_summary!C$19</f>
        <v>11.809850794258393</v>
      </c>
      <c r="D52" s="182">
        <f>RES_hhdet_emih!D52/RES_summary!D$19</f>
        <v>11.361123463329125</v>
      </c>
      <c r="E52" s="182">
        <f>RES_hhdet_emih!E52/RES_summary!E$19</f>
        <v>11.827459591778606</v>
      </c>
      <c r="F52" s="182">
        <f>RES_hhdet_emih!F52/RES_summary!F$19</f>
        <v>11.368018893844258</v>
      </c>
      <c r="G52" s="182">
        <f>RES_hhdet_emih!G52/RES_summary!G$19</f>
        <v>11.265353623075159</v>
      </c>
      <c r="H52" s="182">
        <f>RES_hhdet_emih!H52/RES_summary!H$19</f>
        <v>10.958807304014417</v>
      </c>
      <c r="I52" s="182">
        <f>RES_hhdet_emih!I52/RES_summary!I$19</f>
        <v>11.369574703994729</v>
      </c>
      <c r="J52" s="182">
        <f>RES_hhdet_emih!J52/RES_summary!J$19</f>
        <v>10.889870465307109</v>
      </c>
      <c r="K52" s="182">
        <f>RES_hhdet_emih!K52/RES_summary!K$19</f>
        <v>10.548261300740288</v>
      </c>
      <c r="L52" s="182">
        <f>RES_hhdet_emih!L52/RES_summary!L$19</f>
        <v>10.331667364469356</v>
      </c>
      <c r="M52" s="182">
        <f>RES_hhdet_emih!M52/RES_summary!M$19</f>
        <v>10.244286022543678</v>
      </c>
      <c r="N52" s="182">
        <f>RES_hhdet_emih!N52/RES_summary!N$19</f>
        <v>10.280845512559434</v>
      </c>
      <c r="O52" s="182">
        <f>RES_hhdet_emih!O52/RES_summary!O$19</f>
        <v>10.284722126838092</v>
      </c>
      <c r="P52" s="182">
        <f>RES_hhdet_emih!P52/RES_summary!P$19</f>
        <v>10.178177662292645</v>
      </c>
      <c r="Q52" s="182">
        <f>RES_hhdet_emih!Q52/RES_summary!Q$19</f>
        <v>9.9237368809982875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2.6727290667436929E-2</v>
      </c>
      <c r="C58" s="178">
        <f>RES_hhdet_emih!C58/RES_summary!C$19</f>
        <v>5.4032469985785932E-2</v>
      </c>
      <c r="D58" s="178">
        <f>RES_hhdet_emih!D58/RES_summary!D$19</f>
        <v>5.2614443707394348E-2</v>
      </c>
      <c r="E58" s="178">
        <f>RES_hhdet_emih!E58/RES_summary!E$19</f>
        <v>6.541812924807798E-2</v>
      </c>
      <c r="F58" s="178">
        <f>RES_hhdet_emih!F58/RES_summary!F$19</f>
        <v>4.9582367553886696E-2</v>
      </c>
      <c r="G58" s="178">
        <f>RES_hhdet_emih!G58/RES_summary!G$19</f>
        <v>6.2879631487420068E-2</v>
      </c>
      <c r="H58" s="178">
        <f>RES_hhdet_emih!H58/RES_summary!H$19</f>
        <v>2.1192278783090983E-2</v>
      </c>
      <c r="I58" s="178">
        <f>RES_hhdet_emih!I58/RES_summary!I$19</f>
        <v>3.4298260154117889E-2</v>
      </c>
      <c r="J58" s="178">
        <f>RES_hhdet_emih!J58/RES_summary!J$19</f>
        <v>5.8006325142882884E-2</v>
      </c>
      <c r="K58" s="178">
        <f>RES_hhdet_emih!K58/RES_summary!K$19</f>
        <v>6.9380676079229694E-2</v>
      </c>
      <c r="L58" s="178">
        <f>RES_hhdet_emih!L58/RES_summary!L$19</f>
        <v>4.3564580076521218E-2</v>
      </c>
      <c r="M58" s="178">
        <f>RES_hhdet_emih!M58/RES_summary!M$19</f>
        <v>3.4689236369746662E-2</v>
      </c>
      <c r="N58" s="178">
        <f>RES_hhdet_emih!N58/RES_summary!N$19</f>
        <v>2.6523694984464739E-2</v>
      </c>
      <c r="O58" s="178">
        <f>RES_hhdet_emih!O58/RES_summary!O$19</f>
        <v>4.0859134484918201E-2</v>
      </c>
      <c r="P58" s="178">
        <f>RES_hhdet_emih!P58/RES_summary!P$19</f>
        <v>4.0919953724824237E-2</v>
      </c>
      <c r="Q58" s="178">
        <f>RES_hhdet_emih!Q58/RES_summary!Q$19</f>
        <v>5.4237374798053295E-2</v>
      </c>
    </row>
    <row r="59" spans="1:17" ht="12" customHeight="1" x14ac:dyDescent="0.25">
      <c r="A59" s="23" t="s">
        <v>57</v>
      </c>
      <c r="B59" s="177">
        <f>RES_hhdet_emih!B59/RES_summary!B$19</f>
        <v>4.2054211331171922</v>
      </c>
      <c r="C59" s="177">
        <f>RES_hhdet_emih!C59/RES_summary!C$19</f>
        <v>4.1850238036121272</v>
      </c>
      <c r="D59" s="177">
        <f>RES_hhdet_emih!D59/RES_summary!D$19</f>
        <v>4.1356949875993472</v>
      </c>
      <c r="E59" s="177">
        <f>RES_hhdet_emih!E59/RES_summary!E$19</f>
        <v>4.6980206760744085</v>
      </c>
      <c r="F59" s="177">
        <f>RES_hhdet_emih!F59/RES_summary!F$19</f>
        <v>3.577588648044888</v>
      </c>
      <c r="G59" s="177">
        <f>RES_hhdet_emih!G59/RES_summary!G$19</f>
        <v>4.1145934828862387</v>
      </c>
      <c r="H59" s="177">
        <f>RES_hhdet_emih!H59/RES_summary!H$19</f>
        <v>4.1299315755010655</v>
      </c>
      <c r="I59" s="177">
        <f>RES_hhdet_emih!I59/RES_summary!I$19</f>
        <v>4.091870547996554</v>
      </c>
      <c r="J59" s="177">
        <f>RES_hhdet_emih!J59/RES_summary!J$19</f>
        <v>4.0638794004501237</v>
      </c>
      <c r="K59" s="177">
        <f>RES_hhdet_emih!K59/RES_summary!K$19</f>
        <v>4.0054876234453687</v>
      </c>
      <c r="L59" s="177">
        <f>RES_hhdet_emih!L59/RES_summary!L$19</f>
        <v>3.9752611546676779</v>
      </c>
      <c r="M59" s="177">
        <f>RES_hhdet_emih!M59/RES_summary!M$19</f>
        <v>3.902553521395324</v>
      </c>
      <c r="N59" s="177">
        <f>RES_hhdet_emih!N59/RES_summary!N$19</f>
        <v>3.8588709005925552</v>
      </c>
      <c r="O59" s="177">
        <f>RES_hhdet_emih!O59/RES_summary!O$19</f>
        <v>3.8261004465574109</v>
      </c>
      <c r="P59" s="177">
        <f>RES_hhdet_emih!P59/RES_summary!P$19</f>
        <v>3.8063450970907473</v>
      </c>
      <c r="Q59" s="177">
        <f>RES_hhdet_emih!Q59/RES_summary!Q$19</f>
        <v>3.714808332464905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53.08327890045674</v>
      </c>
      <c r="C62" s="184">
        <f>RES_hhdet_emih!C62/RES_summary!C$19</f>
        <v>59.099654894278231</v>
      </c>
      <c r="D62" s="184">
        <f>RES_hhdet_emih!D62/RES_summary!D$19</f>
        <v>59.673719321187619</v>
      </c>
      <c r="E62" s="184">
        <f>RES_hhdet_emih!E62/RES_summary!E$19</f>
        <v>58.794007771304152</v>
      </c>
      <c r="F62" s="184">
        <f>RES_hhdet_emih!F62/RES_summary!F$19</f>
        <v>56.57894249688664</v>
      </c>
      <c r="G62" s="184">
        <f>RES_hhdet_emih!G62/RES_summary!G$19</f>
        <v>55.603922220852887</v>
      </c>
      <c r="H62" s="184">
        <f>RES_hhdet_emih!H62/RES_summary!H$19</f>
        <v>55.887064016242213</v>
      </c>
      <c r="I62" s="184">
        <f>RES_hhdet_emih!I62/RES_summary!I$19</f>
        <v>56.017607586356228</v>
      </c>
      <c r="J62" s="184">
        <f>RES_hhdet_emih!J62/RES_summary!J$19</f>
        <v>53.977689931584905</v>
      </c>
      <c r="K62" s="184">
        <f>RES_hhdet_emih!K62/RES_summary!K$19</f>
        <v>55.650611249227069</v>
      </c>
      <c r="L62" s="184">
        <f>RES_hhdet_emih!L62/RES_summary!L$19</f>
        <v>60.734348025237516</v>
      </c>
      <c r="M62" s="184">
        <f>RES_hhdet_emih!M62/RES_summary!M$19</f>
        <v>52.14147128855187</v>
      </c>
      <c r="N62" s="184">
        <f>RES_hhdet_emih!N62/RES_summary!N$19</f>
        <v>56.189118680967155</v>
      </c>
      <c r="O62" s="184">
        <f>RES_hhdet_emih!O62/RES_summary!O$19</f>
        <v>52.887931061465636</v>
      </c>
      <c r="P62" s="184">
        <f>RES_hhdet_emih!P62/RES_summary!P$19</f>
        <v>52.509779023603741</v>
      </c>
      <c r="Q62" s="184">
        <f>RES_hhdet_emih!Q62/RES_summary!Q$19</f>
        <v>50.56002027381124</v>
      </c>
    </row>
    <row r="63" spans="1:17" ht="12.95" customHeight="1" x14ac:dyDescent="0.25">
      <c r="A63" s="158" t="s">
        <v>65</v>
      </c>
      <c r="B63" s="178">
        <f>RES_hhdet_emih!B63/RES_summary!B$19</f>
        <v>43.593031912522804</v>
      </c>
      <c r="C63" s="178">
        <f>RES_hhdet_emih!C63/RES_summary!C$19</f>
        <v>49.438880961599303</v>
      </c>
      <c r="D63" s="178">
        <f>RES_hhdet_emih!D63/RES_summary!D$19</f>
        <v>49.731013430960445</v>
      </c>
      <c r="E63" s="178">
        <f>RES_hhdet_emih!E63/RES_summary!E$19</f>
        <v>49.07312317683342</v>
      </c>
      <c r="F63" s="178">
        <f>RES_hhdet_emih!F63/RES_summary!F$19</f>
        <v>46.528203917001825</v>
      </c>
      <c r="G63" s="178">
        <f>RES_hhdet_emih!G63/RES_summary!G$19</f>
        <v>45.443210242153469</v>
      </c>
      <c r="H63" s="178">
        <f>RES_hhdet_emih!H63/RES_summary!H$19</f>
        <v>45.575253168213187</v>
      </c>
      <c r="I63" s="178">
        <f>RES_hhdet_emih!I63/RES_summary!I$19</f>
        <v>45.563022896965286</v>
      </c>
      <c r="J63" s="178">
        <f>RES_hhdet_emih!J63/RES_summary!J$19</f>
        <v>43.444574002245972</v>
      </c>
      <c r="K63" s="178">
        <f>RES_hhdet_emih!K63/RES_summary!K$19</f>
        <v>45.175327331170678</v>
      </c>
      <c r="L63" s="178">
        <f>RES_hhdet_emih!L63/RES_summary!L$19</f>
        <v>50.364558827553623</v>
      </c>
      <c r="M63" s="178">
        <f>RES_hhdet_emih!M63/RES_summary!M$19</f>
        <v>41.788458676154065</v>
      </c>
      <c r="N63" s="178">
        <f>RES_hhdet_emih!N63/RES_summary!N$19</f>
        <v>45.783606897210014</v>
      </c>
      <c r="O63" s="178">
        <f>RES_hhdet_emih!O63/RES_summary!O$19</f>
        <v>42.488968287951451</v>
      </c>
      <c r="P63" s="178">
        <f>RES_hhdet_emih!P63/RES_summary!P$19</f>
        <v>42.15486369209826</v>
      </c>
      <c r="Q63" s="178">
        <f>RES_hhdet_emih!Q63/RES_summary!Q$19</f>
        <v>40.437541732227189</v>
      </c>
    </row>
    <row r="64" spans="1:17" ht="12" customHeight="1" x14ac:dyDescent="0.25">
      <c r="A64" s="23" t="s">
        <v>161</v>
      </c>
      <c r="B64" s="177">
        <f>RES_hhdet_emih!B64/RES_summary!B$19</f>
        <v>43.593031912522804</v>
      </c>
      <c r="C64" s="177">
        <f>RES_hhdet_emih!C64/RES_summary!C$19</f>
        <v>49.438880961599303</v>
      </c>
      <c r="D64" s="177">
        <f>RES_hhdet_emih!D64/RES_summary!D$19</f>
        <v>49.731013430960445</v>
      </c>
      <c r="E64" s="177">
        <f>RES_hhdet_emih!E64/RES_summary!E$19</f>
        <v>49.07312317683342</v>
      </c>
      <c r="F64" s="177">
        <f>RES_hhdet_emih!F64/RES_summary!F$19</f>
        <v>46.528203917001825</v>
      </c>
      <c r="G64" s="177">
        <f>RES_hhdet_emih!G64/RES_summary!G$19</f>
        <v>45.443210242153469</v>
      </c>
      <c r="H64" s="177">
        <f>RES_hhdet_emih!H64/RES_summary!H$19</f>
        <v>45.575253168213187</v>
      </c>
      <c r="I64" s="177">
        <f>RES_hhdet_emih!I64/RES_summary!I$19</f>
        <v>45.563022896965286</v>
      </c>
      <c r="J64" s="177">
        <f>RES_hhdet_emih!J64/RES_summary!J$19</f>
        <v>43.444574002245972</v>
      </c>
      <c r="K64" s="177">
        <f>RES_hhdet_emih!K64/RES_summary!K$19</f>
        <v>45.175327331170678</v>
      </c>
      <c r="L64" s="177">
        <f>RES_hhdet_emih!L64/RES_summary!L$19</f>
        <v>50.364558827553623</v>
      </c>
      <c r="M64" s="177">
        <f>RES_hhdet_emih!M64/RES_summary!M$19</f>
        <v>41.788458676154065</v>
      </c>
      <c r="N64" s="177">
        <f>RES_hhdet_emih!N64/RES_summary!N$19</f>
        <v>45.783606897210014</v>
      </c>
      <c r="O64" s="177">
        <f>RES_hhdet_emih!O64/RES_summary!O$19</f>
        <v>42.488968287951451</v>
      </c>
      <c r="P64" s="177">
        <f>RES_hhdet_emih!P64/RES_summary!P$19</f>
        <v>42.15486369209826</v>
      </c>
      <c r="Q64" s="177">
        <f>RES_hhdet_emih!Q64/RES_summary!Q$19</f>
        <v>40.437541732227189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7.2066950199348536</v>
      </c>
      <c r="C68" s="178">
        <f>RES_hhdet_emih!C68/RES_summary!C$19</f>
        <v>7.2947245601926873</v>
      </c>
      <c r="D68" s="178">
        <f>RES_hhdet_emih!D68/RES_summary!D$19</f>
        <v>7.4918501302176033</v>
      </c>
      <c r="E68" s="178">
        <f>RES_hhdet_emih!E68/RES_summary!E$19</f>
        <v>7.2810137115768629</v>
      </c>
      <c r="F68" s="178">
        <f>RES_hhdet_emih!F68/RES_summary!F$19</f>
        <v>7.5212286938831694</v>
      </c>
      <c r="G68" s="178">
        <f>RES_hhdet_emih!G68/RES_summary!G$19</f>
        <v>7.5506607030379849</v>
      </c>
      <c r="H68" s="178">
        <f>RES_hhdet_emih!H68/RES_summary!H$19</f>
        <v>7.6832664984242474</v>
      </c>
      <c r="I68" s="178">
        <f>RES_hhdet_emih!I68/RES_summary!I$19</f>
        <v>7.7692366885586983</v>
      </c>
      <c r="J68" s="178">
        <f>RES_hhdet_emih!J68/RES_summary!J$19</f>
        <v>7.8197315670784446</v>
      </c>
      <c r="K68" s="178">
        <f>RES_hhdet_emih!K68/RES_summary!K$19</f>
        <v>7.7762965005349063</v>
      </c>
      <c r="L68" s="178">
        <f>RES_hhdet_emih!L68/RES_summary!L$19</f>
        <v>7.6629196245715701</v>
      </c>
      <c r="M68" s="178">
        <f>RES_hhdet_emih!M68/RES_summary!M$19</f>
        <v>7.6075542175878876</v>
      </c>
      <c r="N68" s="178">
        <f>RES_hhdet_emih!N68/RES_summary!N$19</f>
        <v>7.6155677658085201</v>
      </c>
      <c r="O68" s="178">
        <f>RES_hhdet_emih!O68/RES_summary!O$19</f>
        <v>7.5933448813555477</v>
      </c>
      <c r="P68" s="178">
        <f>RES_hhdet_emih!P68/RES_summary!P$19</f>
        <v>7.5235756681790278</v>
      </c>
      <c r="Q68" s="178">
        <f>RES_hhdet_emih!Q68/RES_summary!Q$19</f>
        <v>7.3482039349055839</v>
      </c>
    </row>
    <row r="69" spans="1:17" ht="12" customHeight="1" x14ac:dyDescent="0.25">
      <c r="A69" s="167" t="s">
        <v>160</v>
      </c>
      <c r="B69" s="183">
        <f>RES_hhdet_emih!B69/RES_summary!B$19</f>
        <v>9.4228404109176562</v>
      </c>
      <c r="C69" s="183">
        <f>RES_hhdet_emih!C69/RES_summary!C$19</f>
        <v>9.2702379261946124</v>
      </c>
      <c r="D69" s="183">
        <f>RES_hhdet_emih!D69/RES_summary!D$19</f>
        <v>9.2438247493855066</v>
      </c>
      <c r="E69" s="183">
        <f>RES_hhdet_emih!E69/RES_summary!E$19</f>
        <v>8.9604077769007695</v>
      </c>
      <c r="F69" s="183">
        <f>RES_hhdet_emih!F69/RES_summary!F$19</f>
        <v>8.9226987167363223</v>
      </c>
      <c r="G69" s="183">
        <f>RES_hhdet_emih!G69/RES_summary!G$19</f>
        <v>8.841797564226928</v>
      </c>
      <c r="H69" s="183">
        <f>RES_hhdet_emih!H69/RES_summary!H$19</f>
        <v>8.735768073647435</v>
      </c>
      <c r="I69" s="183">
        <f>RES_hhdet_emih!I69/RES_summary!I$19</f>
        <v>8.6462680052582854</v>
      </c>
      <c r="J69" s="183">
        <f>RES_hhdet_emih!J69/RES_summary!J$19</f>
        <v>8.5451444711937743</v>
      </c>
      <c r="K69" s="183">
        <f>RES_hhdet_emih!K69/RES_summary!K$19</f>
        <v>8.4162159027883856</v>
      </c>
      <c r="L69" s="183">
        <f>RES_hhdet_emih!L69/RES_summary!L$19</f>
        <v>8.265342853976918</v>
      </c>
      <c r="M69" s="183">
        <f>RES_hhdet_emih!M69/RES_summary!M$19</f>
        <v>8.1707511273739684</v>
      </c>
      <c r="N69" s="183">
        <f>RES_hhdet_emih!N69/RES_summary!N$19</f>
        <v>8.153090882243454</v>
      </c>
      <c r="O69" s="183">
        <f>RES_hhdet_emih!O69/RES_summary!O$19</f>
        <v>8.0711401105293881</v>
      </c>
      <c r="P69" s="183">
        <f>RES_hhdet_emih!P69/RES_summary!P$19</f>
        <v>7.9887452281317026</v>
      </c>
      <c r="Q69" s="183">
        <f>RES_hhdet_emih!Q69/RES_summary!Q$19</f>
        <v>7.7924712248303551</v>
      </c>
    </row>
    <row r="70" spans="1:17" ht="12" customHeight="1" x14ac:dyDescent="0.25">
      <c r="A70" s="167" t="s">
        <v>159</v>
      </c>
      <c r="B70" s="183">
        <f>RES_hhdet_emih!B70/RES_summary!B$19</f>
        <v>8.4805563698258588</v>
      </c>
      <c r="C70" s="183">
        <f>RES_hhdet_emih!C70/RES_summary!C$19</f>
        <v>8.3432141335753425</v>
      </c>
      <c r="D70" s="183">
        <f>RES_hhdet_emih!D70/RES_summary!D$19</f>
        <v>8.3194422744472778</v>
      </c>
      <c r="E70" s="183">
        <f>RES_hhdet_emih!E70/RES_summary!E$19</f>
        <v>8.0643669992105469</v>
      </c>
      <c r="F70" s="183">
        <f>RES_hhdet_emih!F70/RES_summary!F$19</f>
        <v>8.0304288450624384</v>
      </c>
      <c r="G70" s="183">
        <f>RES_hhdet_emih!G70/RES_summary!G$19</f>
        <v>7.957617807803933</v>
      </c>
      <c r="H70" s="183">
        <f>RES_hhdet_emih!H70/RES_summary!H$19</f>
        <v>7.8621912662825792</v>
      </c>
      <c r="I70" s="183">
        <f>RES_hhdet_emih!I70/RES_summary!I$19</f>
        <v>7.7902874727376892</v>
      </c>
      <c r="J70" s="183">
        <f>RES_hhdet_emih!J70/RES_summary!J$19</f>
        <v>7.6906300240744443</v>
      </c>
      <c r="K70" s="183">
        <f>RES_hhdet_emih!K70/RES_summary!K$19</f>
        <v>7.5745943125095039</v>
      </c>
      <c r="L70" s="183">
        <f>RES_hhdet_emih!L70/RES_summary!L$19</f>
        <v>7.4388085685791099</v>
      </c>
      <c r="M70" s="183">
        <f>RES_hhdet_emih!M70/RES_summary!M$19</f>
        <v>7.3536760146365081</v>
      </c>
      <c r="N70" s="183">
        <f>RES_hhdet_emih!N70/RES_summary!N$19</f>
        <v>7.3377817940190262</v>
      </c>
      <c r="O70" s="183">
        <f>RES_hhdet_emih!O70/RES_summary!O$19</f>
        <v>7.2640260994763359</v>
      </c>
      <c r="P70" s="183">
        <f>RES_hhdet_emih!P70/RES_summary!P$19</f>
        <v>7.1898707053184152</v>
      </c>
      <c r="Q70" s="183">
        <f>RES_hhdet_emih!Q70/RES_summary!Q$19</f>
        <v>7.0132241023472579</v>
      </c>
    </row>
    <row r="71" spans="1:17" ht="12" customHeight="1" x14ac:dyDescent="0.25">
      <c r="A71" s="166" t="s">
        <v>109</v>
      </c>
      <c r="B71" s="182">
        <f>RES_hhdet_emih!B71/RES_summary!B$19</f>
        <v>8.4805563698258588</v>
      </c>
      <c r="C71" s="182">
        <f>RES_hhdet_emih!C71/RES_summary!C$19</f>
        <v>8.3432141335753425</v>
      </c>
      <c r="D71" s="182">
        <f>RES_hhdet_emih!D71/RES_summary!D$19</f>
        <v>8.3194422744472778</v>
      </c>
      <c r="E71" s="182">
        <f>RES_hhdet_emih!E71/RES_summary!E$19</f>
        <v>8.0643669992105469</v>
      </c>
      <c r="F71" s="182">
        <f>RES_hhdet_emih!F71/RES_summary!F$19</f>
        <v>8.0304288450624384</v>
      </c>
      <c r="G71" s="182">
        <f>RES_hhdet_emih!G71/RES_summary!G$19</f>
        <v>7.957617807803933</v>
      </c>
      <c r="H71" s="182">
        <f>RES_hhdet_emih!H71/RES_summary!H$19</f>
        <v>7.8621912662825792</v>
      </c>
      <c r="I71" s="182">
        <f>RES_hhdet_emih!I71/RES_summary!I$19</f>
        <v>7.7902874727376892</v>
      </c>
      <c r="J71" s="182">
        <f>RES_hhdet_emih!J71/RES_summary!J$19</f>
        <v>7.6906300240744443</v>
      </c>
      <c r="K71" s="182">
        <f>RES_hhdet_emih!K71/RES_summary!K$19</f>
        <v>7.5745943125095039</v>
      </c>
      <c r="L71" s="182">
        <f>RES_hhdet_emih!L71/RES_summary!L$19</f>
        <v>7.4388085685791099</v>
      </c>
      <c r="M71" s="182">
        <f>RES_hhdet_emih!M71/RES_summary!M$19</f>
        <v>7.3536760146365081</v>
      </c>
      <c r="N71" s="182">
        <f>RES_hhdet_emih!N71/RES_summary!N$19</f>
        <v>7.3377817940190262</v>
      </c>
      <c r="O71" s="182">
        <f>RES_hhdet_emih!O71/RES_summary!O$19</f>
        <v>7.2640260994763359</v>
      </c>
      <c r="P71" s="182">
        <f>RES_hhdet_emih!P71/RES_summary!P$19</f>
        <v>7.1898707053184152</v>
      </c>
      <c r="Q71" s="182">
        <f>RES_hhdet_emih!Q71/RES_summary!Q$19</f>
        <v>7.0132241023472579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2.2835519679990903</v>
      </c>
      <c r="C77" s="178">
        <f>RES_hhdet_emih!C77/RES_summary!C$19</f>
        <v>2.366049372486247</v>
      </c>
      <c r="D77" s="178">
        <f>RES_hhdet_emih!D77/RES_summary!D$19</f>
        <v>2.4508557600095711</v>
      </c>
      <c r="E77" s="178">
        <f>RES_hhdet_emih!E77/RES_summary!E$19</f>
        <v>2.4398708828938696</v>
      </c>
      <c r="F77" s="178">
        <f>RES_hhdet_emih!F77/RES_summary!F$19</f>
        <v>2.5295098860016458</v>
      </c>
      <c r="G77" s="178">
        <f>RES_hhdet_emih!G77/RES_summary!G$19</f>
        <v>2.61005127566143</v>
      </c>
      <c r="H77" s="178">
        <f>RES_hhdet_emih!H77/RES_summary!H$19</f>
        <v>2.6285443496047751</v>
      </c>
      <c r="I77" s="178">
        <f>RES_hhdet_emih!I77/RES_summary!I$19</f>
        <v>2.6853480008322452</v>
      </c>
      <c r="J77" s="178">
        <f>RES_hhdet_emih!J77/RES_summary!J$19</f>
        <v>2.7133843622604856</v>
      </c>
      <c r="K77" s="178">
        <f>RES_hhdet_emih!K77/RES_summary!K$19</f>
        <v>2.6989874175214816</v>
      </c>
      <c r="L77" s="178">
        <f>RES_hhdet_emih!L77/RES_summary!L$19</f>
        <v>2.7068695731123298</v>
      </c>
      <c r="M77" s="178">
        <f>RES_hhdet_emih!M77/RES_summary!M$19</f>
        <v>2.7454583948099129</v>
      </c>
      <c r="N77" s="178">
        <f>RES_hhdet_emih!N77/RES_summary!N$19</f>
        <v>2.7899440179486241</v>
      </c>
      <c r="O77" s="178">
        <f>RES_hhdet_emih!O77/RES_summary!O$19</f>
        <v>2.8056178921586388</v>
      </c>
      <c r="P77" s="178">
        <f>RES_hhdet_emih!P77/RES_summary!P$19</f>
        <v>2.8313396633264598</v>
      </c>
      <c r="Q77" s="178">
        <f>RES_hhdet_emih!Q77/RES_summary!Q$19</f>
        <v>2.7742746066784685</v>
      </c>
    </row>
    <row r="78" spans="1:17" ht="12" customHeight="1" x14ac:dyDescent="0.25">
      <c r="A78" s="23" t="s">
        <v>109</v>
      </c>
      <c r="B78" s="177">
        <f>RES_hhdet_emih!B78/RES_summary!B$19</f>
        <v>3.4719280149784058</v>
      </c>
      <c r="C78" s="177">
        <f>RES_hhdet_emih!C78/RES_summary!C$19</f>
        <v>3.4505713443482784</v>
      </c>
      <c r="D78" s="177">
        <f>RES_hhdet_emih!D78/RES_summary!D$19</f>
        <v>3.4370494627220642</v>
      </c>
      <c r="E78" s="177">
        <f>RES_hhdet_emih!E78/RES_summary!E$19</f>
        <v>3.4141757065649938</v>
      </c>
      <c r="F78" s="177">
        <f>RES_hhdet_emih!F78/RES_summary!F$19</f>
        <v>3.4015332715396784</v>
      </c>
      <c r="G78" s="177">
        <f>RES_hhdet_emih!G78/RES_summary!G$19</f>
        <v>3.3846397912394863</v>
      </c>
      <c r="H78" s="177">
        <f>RES_hhdet_emih!H78/RES_summary!H$19</f>
        <v>3.3892550151264653</v>
      </c>
      <c r="I78" s="177">
        <f>RES_hhdet_emih!I78/RES_summary!I$19</f>
        <v>3.3656719299142206</v>
      </c>
      <c r="J78" s="177">
        <f>RES_hhdet_emih!J78/RES_summary!J$19</f>
        <v>3.3394965446805753</v>
      </c>
      <c r="K78" s="177">
        <f>RES_hhdet_emih!K78/RES_summary!K$19</f>
        <v>3.3045967861741627</v>
      </c>
      <c r="L78" s="177">
        <f>RES_hhdet_emih!L78/RES_summary!L$19</f>
        <v>3.2817598840267102</v>
      </c>
      <c r="M78" s="177">
        <f>RES_hhdet_emih!M78/RES_summary!M$19</f>
        <v>3.2481276905497838</v>
      </c>
      <c r="N78" s="177">
        <f>RES_hhdet_emih!N78/RES_summary!N$19</f>
        <v>3.2874537112774429</v>
      </c>
      <c r="O78" s="177">
        <f>RES_hhdet_emih!O78/RES_summary!O$19</f>
        <v>3.2445410282675446</v>
      </c>
      <c r="P78" s="177">
        <f>RES_hhdet_emih!P78/RES_summary!P$19</f>
        <v>3.2337864770763129</v>
      </c>
      <c r="Q78" s="177">
        <f>RES_hhdet_emih!Q78/RES_summary!Q$19</f>
        <v>3.1565162638507278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4.3741725448851118E-2</v>
      </c>
      <c r="C81" s="184">
        <f>RES_hhdet_emih!C81/RES_summary!C$19</f>
        <v>7.2434671830739608E-2</v>
      </c>
      <c r="D81" s="184">
        <f>RES_hhdet_emih!D81/RES_summary!D$19</f>
        <v>7.0837477521178499E-2</v>
      </c>
      <c r="E81" s="184">
        <f>RES_hhdet_emih!E81/RES_summary!E$19</f>
        <v>8.3847783896728839E-2</v>
      </c>
      <c r="F81" s="184">
        <f>RES_hhdet_emih!F81/RES_summary!F$19</f>
        <v>6.7232834446059167E-2</v>
      </c>
      <c r="G81" s="184">
        <f>RES_hhdet_emih!G81/RES_summary!G$19</f>
        <v>8.0317065224504755E-2</v>
      </c>
      <c r="H81" s="184">
        <f>RES_hhdet_emih!H81/RES_summary!H$19</f>
        <v>3.8148296004877964E-2</v>
      </c>
      <c r="I81" s="184">
        <f>RES_hhdet_emih!I81/RES_summary!I$19</f>
        <v>5.1226523780194162E-2</v>
      </c>
      <c r="J81" s="184">
        <f>RES_hhdet_emih!J81/RES_summary!J$19</f>
        <v>7.4500821629814321E-2</v>
      </c>
      <c r="K81" s="184">
        <f>RES_hhdet_emih!K81/RES_summary!K$19</f>
        <v>8.638229279837048E-2</v>
      </c>
      <c r="L81" s="184">
        <f>RES_hhdet_emih!L81/RES_summary!L$19</f>
        <v>5.9825668768324333E-2</v>
      </c>
      <c r="M81" s="184">
        <f>RES_hhdet_emih!M81/RES_summary!M$19</f>
        <v>4.7433186199955173E-2</v>
      </c>
      <c r="N81" s="184">
        <f>RES_hhdet_emih!N81/RES_summary!N$19</f>
        <v>3.5425905235709668E-2</v>
      </c>
      <c r="O81" s="184">
        <f>RES_hhdet_emih!O81/RES_summary!O$19</f>
        <v>4.7956300587039376E-2</v>
      </c>
      <c r="P81" s="184">
        <f>RES_hhdet_emih!P81/RES_summary!P$19</f>
        <v>4.7556204565998142E-2</v>
      </c>
      <c r="Q81" s="184">
        <f>RES_hhdet_emih!Q81/RES_summary!Q$19</f>
        <v>5.9339464900164E-2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1.7021244125708022E-2</v>
      </c>
      <c r="C87" s="178">
        <f>RES_hhdet_emih!C87/RES_summary!C$19</f>
        <v>1.8269076999552079E-2</v>
      </c>
      <c r="D87" s="178">
        <f>RES_hhdet_emih!D87/RES_summary!D$19</f>
        <v>1.8224997050526964E-2</v>
      </c>
      <c r="E87" s="178">
        <f>RES_hhdet_emih!E87/RES_summary!E$19</f>
        <v>1.8446286542826706E-2</v>
      </c>
      <c r="F87" s="178">
        <f>RES_hhdet_emih!F87/RES_summary!F$19</f>
        <v>1.7759938902118466E-2</v>
      </c>
      <c r="G87" s="178">
        <f>RES_hhdet_emih!G87/RES_summary!G$19</f>
        <v>1.7716857133837347E-2</v>
      </c>
      <c r="H87" s="178">
        <f>RES_hhdet_emih!H87/RES_summary!H$19</f>
        <v>1.7114013442452503E-2</v>
      </c>
      <c r="I87" s="178">
        <f>RES_hhdet_emih!I87/RES_summary!I$19</f>
        <v>1.7088693755487279E-2</v>
      </c>
      <c r="J87" s="178">
        <f>RES_hhdet_emih!J87/RES_summary!J$19</f>
        <v>1.6841975417097373E-2</v>
      </c>
      <c r="K87" s="178">
        <f>RES_hhdet_emih!K87/RES_summary!K$19</f>
        <v>1.7097368921869926E-2</v>
      </c>
      <c r="L87" s="178">
        <f>RES_hhdet_emih!L87/RES_summary!L$19</f>
        <v>1.6276410560698066E-2</v>
      </c>
      <c r="M87" s="178">
        <f>RES_hhdet_emih!M87/RES_summary!M$19</f>
        <v>1.2710818832010687E-2</v>
      </c>
      <c r="N87" s="178">
        <f>RES_hhdet_emih!N87/RES_summary!N$19</f>
        <v>8.876617991489387E-3</v>
      </c>
      <c r="O87" s="178">
        <f>RES_hhdet_emih!O87/RES_summary!O$19</f>
        <v>7.1041413321659324E-3</v>
      </c>
      <c r="P87" s="178">
        <f>RES_hhdet_emih!P87/RES_summary!P$19</f>
        <v>6.6206942036149798E-3</v>
      </c>
      <c r="Q87" s="178">
        <f>RES_hhdet_emih!Q87/RES_summary!Q$19</f>
        <v>5.1107964400689439E-3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11.038727663471187</v>
      </c>
      <c r="C92" s="180">
        <f>RES_hhdet_emih!C92/RES_summary!C$19</f>
        <v>10.861910477860004</v>
      </c>
      <c r="D92" s="180">
        <f>RES_hhdet_emih!D92/RES_summary!D$19</f>
        <v>10.730859366463921</v>
      </c>
      <c r="E92" s="180">
        <f>RES_hhdet_emih!E92/RES_summary!E$19</f>
        <v>10.596194446065978</v>
      </c>
      <c r="F92" s="180">
        <f>RES_hhdet_emih!F92/RES_summary!F$19</f>
        <v>10.45436144512834</v>
      </c>
      <c r="G92" s="180">
        <f>RES_hhdet_emih!G92/RES_summary!G$19</f>
        <v>10.360311126465731</v>
      </c>
      <c r="H92" s="180">
        <f>RES_hhdet_emih!H92/RES_summary!H$19</f>
        <v>10.235101614006584</v>
      </c>
      <c r="I92" s="180">
        <f>RES_hhdet_emih!I92/RES_summary!I$19</f>
        <v>10.129701111685534</v>
      </c>
      <c r="J92" s="180">
        <f>RES_hhdet_emih!J92/RES_summary!J$19</f>
        <v>10.012311490747381</v>
      </c>
      <c r="K92" s="180">
        <f>RES_hhdet_emih!K92/RES_summary!K$19</f>
        <v>9.8616756656644267</v>
      </c>
      <c r="L92" s="180">
        <f>RES_hhdet_emih!L92/RES_summary!L$19</f>
        <v>9.6840846694196809</v>
      </c>
      <c r="M92" s="180">
        <f>RES_hhdet_emih!M92/RES_summary!M$19</f>
        <v>9.7436790160495761</v>
      </c>
      <c r="N92" s="180">
        <f>RES_hhdet_emih!N92/RES_summary!N$19</f>
        <v>9.7301710683356486</v>
      </c>
      <c r="O92" s="180">
        <f>RES_hhdet_emih!O92/RES_summary!O$19</f>
        <v>9.7057104707713204</v>
      </c>
      <c r="P92" s="180">
        <f>RES_hhdet_emih!P92/RES_summary!P$19</f>
        <v>9.631791746211011</v>
      </c>
      <c r="Q92" s="180">
        <f>RES_hhdet_emih!Q92/RES_summary!Q$19</f>
        <v>9.4077677819840559</v>
      </c>
    </row>
    <row r="93" spans="1:17" ht="12" customHeight="1" x14ac:dyDescent="0.25">
      <c r="A93" s="161" t="s">
        <v>143</v>
      </c>
      <c r="B93" s="179">
        <f>RES_hhdet_emih!B93/RES_summary!B$19</f>
        <v>9.9348548971241666</v>
      </c>
      <c r="C93" s="179">
        <f>RES_hhdet_emih!C93/RES_summary!C$19</f>
        <v>9.7757194300740977</v>
      </c>
      <c r="D93" s="179">
        <f>RES_hhdet_emih!D93/RES_summary!D$19</f>
        <v>9.6577734298177234</v>
      </c>
      <c r="E93" s="179">
        <f>RES_hhdet_emih!E93/RES_summary!E$19</f>
        <v>9.5365750014593651</v>
      </c>
      <c r="F93" s="179">
        <f>RES_hhdet_emih!F93/RES_summary!F$19</f>
        <v>9.4089253006151097</v>
      </c>
      <c r="G93" s="179">
        <f>RES_hhdet_emih!G93/RES_summary!G$19</f>
        <v>9.3242800138194184</v>
      </c>
      <c r="H93" s="179">
        <f>RES_hhdet_emih!H93/RES_summary!H$19</f>
        <v>9.2115914526058873</v>
      </c>
      <c r="I93" s="179">
        <f>RES_hhdet_emih!I93/RES_summary!I$19</f>
        <v>9.1268607016284715</v>
      </c>
      <c r="J93" s="179">
        <f>RES_hhdet_emih!J93/RES_summary!J$19</f>
        <v>9.0110803416726704</v>
      </c>
      <c r="K93" s="179">
        <f>RES_hhdet_emih!K93/RES_summary!K$19</f>
        <v>8.8755080990980915</v>
      </c>
      <c r="L93" s="179">
        <f>RES_hhdet_emih!L93/RES_summary!L$19</f>
        <v>8.7156762024775869</v>
      </c>
      <c r="M93" s="179">
        <f>RES_hhdet_emih!M93/RES_summary!M$19</f>
        <v>8.7693111144444629</v>
      </c>
      <c r="N93" s="179">
        <f>RES_hhdet_emih!N93/RES_summary!N$19</f>
        <v>8.7571539615019951</v>
      </c>
      <c r="O93" s="179">
        <f>RES_hhdet_emih!O93/RES_summary!O$19</f>
        <v>8.7351394236940649</v>
      </c>
      <c r="P93" s="179">
        <f>RES_hhdet_emih!P93/RES_summary!P$19</f>
        <v>8.6686125715898097</v>
      </c>
      <c r="Q93" s="179">
        <f>RES_hhdet_emih!Q93/RES_summary!Q$19</f>
        <v>8.4669910037855551</v>
      </c>
    </row>
    <row r="94" spans="1:17" ht="12" customHeight="1" x14ac:dyDescent="0.25">
      <c r="A94" s="148" t="s">
        <v>57</v>
      </c>
      <c r="B94" s="177">
        <f>RES_hhdet_emih!B94/RES_summary!B$19</f>
        <v>9.9348548971241666</v>
      </c>
      <c r="C94" s="177">
        <f>RES_hhdet_emih!C94/RES_summary!C$19</f>
        <v>9.7757194300740977</v>
      </c>
      <c r="D94" s="177">
        <f>RES_hhdet_emih!D94/RES_summary!D$19</f>
        <v>9.6577734298177234</v>
      </c>
      <c r="E94" s="177">
        <f>RES_hhdet_emih!E94/RES_summary!E$19</f>
        <v>9.5365750014593651</v>
      </c>
      <c r="F94" s="177">
        <f>RES_hhdet_emih!F94/RES_summary!F$19</f>
        <v>9.4089253006151097</v>
      </c>
      <c r="G94" s="177">
        <f>RES_hhdet_emih!G94/RES_summary!G$19</f>
        <v>9.3242800138194184</v>
      </c>
      <c r="H94" s="177">
        <f>RES_hhdet_emih!H94/RES_summary!H$19</f>
        <v>9.2115914526058873</v>
      </c>
      <c r="I94" s="177">
        <f>RES_hhdet_emih!I94/RES_summary!I$19</f>
        <v>9.1268607016284715</v>
      </c>
      <c r="J94" s="177">
        <f>RES_hhdet_emih!J94/RES_summary!J$19</f>
        <v>9.0110803416726704</v>
      </c>
      <c r="K94" s="177">
        <f>RES_hhdet_emih!K94/RES_summary!K$19</f>
        <v>8.8755080990980915</v>
      </c>
      <c r="L94" s="177">
        <f>RES_hhdet_emih!L94/RES_summary!L$19</f>
        <v>8.7156762024775869</v>
      </c>
      <c r="M94" s="177">
        <f>RES_hhdet_emih!M94/RES_summary!M$19</f>
        <v>8.7693111144444629</v>
      </c>
      <c r="N94" s="177">
        <f>RES_hhdet_emih!N94/RES_summary!N$19</f>
        <v>8.7571539615019951</v>
      </c>
      <c r="O94" s="177">
        <f>RES_hhdet_emih!O94/RES_summary!O$19</f>
        <v>8.7351394236940649</v>
      </c>
      <c r="P94" s="177">
        <f>RES_hhdet_emih!P94/RES_summary!P$19</f>
        <v>8.6686125715898097</v>
      </c>
      <c r="Q94" s="177">
        <f>RES_hhdet_emih!Q94/RES_summary!Q$19</f>
        <v>8.4669910037855551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2.6720481323143096E-2</v>
      </c>
      <c r="C100" s="178">
        <f>RES_hhdet_emih!C100/RES_summary!C$19</f>
        <v>5.4165594831187519E-2</v>
      </c>
      <c r="D100" s="178">
        <f>RES_hhdet_emih!D100/RES_summary!D$19</f>
        <v>5.2612480470651542E-2</v>
      </c>
      <c r="E100" s="178">
        <f>RES_hhdet_emih!E100/RES_summary!E$19</f>
        <v>6.5401497353902133E-2</v>
      </c>
      <c r="F100" s="178">
        <f>RES_hhdet_emih!F100/RES_summary!F$19</f>
        <v>4.9472895543940701E-2</v>
      </c>
      <c r="G100" s="178">
        <f>RES_hhdet_emih!G100/RES_summary!G$19</f>
        <v>6.2600208090667409E-2</v>
      </c>
      <c r="H100" s="178">
        <f>RES_hhdet_emih!H100/RES_summary!H$19</f>
        <v>2.1034282562425462E-2</v>
      </c>
      <c r="I100" s="178">
        <f>RES_hhdet_emih!I100/RES_summary!I$19</f>
        <v>3.4137830024706883E-2</v>
      </c>
      <c r="J100" s="178">
        <f>RES_hhdet_emih!J100/RES_summary!J$19</f>
        <v>5.7658846212716948E-2</v>
      </c>
      <c r="K100" s="178">
        <f>RES_hhdet_emih!K100/RES_summary!K$19</f>
        <v>6.9284923876500565E-2</v>
      </c>
      <c r="L100" s="178">
        <f>RES_hhdet_emih!L100/RES_summary!L$19</f>
        <v>4.3549258207626271E-2</v>
      </c>
      <c r="M100" s="178">
        <f>RES_hhdet_emih!M100/RES_summary!M$19</f>
        <v>3.4722367367944484E-2</v>
      </c>
      <c r="N100" s="178">
        <f>RES_hhdet_emih!N100/RES_summary!N$19</f>
        <v>2.6549287244220284E-2</v>
      </c>
      <c r="O100" s="178">
        <f>RES_hhdet_emih!O100/RES_summary!O$19</f>
        <v>4.0852159254873448E-2</v>
      </c>
      <c r="P100" s="178">
        <f>RES_hhdet_emih!P100/RES_summary!P$19</f>
        <v>4.0935510362383166E-2</v>
      </c>
      <c r="Q100" s="178">
        <f>RES_hhdet_emih!Q100/RES_summary!Q$19</f>
        <v>5.422866846009506E-2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4.205421133117194</v>
      </c>
      <c r="C102" s="177">
        <f>RES_hhdet_emih!C102/RES_summary!C$19</f>
        <v>4.1951747139897364</v>
      </c>
      <c r="D102" s="177">
        <f>RES_hhdet_emih!D102/RES_summary!D$19</f>
        <v>4.1359823092081403</v>
      </c>
      <c r="E102" s="177">
        <f>RES_hhdet_emih!E102/RES_summary!E$19</f>
        <v>4.6971020712624965</v>
      </c>
      <c r="F102" s="177">
        <f>RES_hhdet_emih!F102/RES_summary!F$19</f>
        <v>3.5699667600642817</v>
      </c>
      <c r="G102" s="177">
        <f>RES_hhdet_emih!G102/RES_summary!G$19</f>
        <v>4.0964636391317875</v>
      </c>
      <c r="H102" s="177">
        <f>RES_hhdet_emih!H102/RES_summary!H$19</f>
        <v>4.0990961270747786</v>
      </c>
      <c r="I102" s="177">
        <f>RES_hhdet_emih!I102/RES_summary!I$19</f>
        <v>4.0729861845343862</v>
      </c>
      <c r="J102" s="177">
        <f>RES_hhdet_emih!J102/RES_summary!J$19</f>
        <v>4.0391591901167088</v>
      </c>
      <c r="K102" s="177">
        <f>RES_hhdet_emih!K102/RES_summary!K$19</f>
        <v>3.9997875380563723</v>
      </c>
      <c r="L102" s="177">
        <f>RES_hhdet_emih!L102/RES_summary!L$19</f>
        <v>3.9737826535879606</v>
      </c>
      <c r="M102" s="177">
        <f>RES_hhdet_emih!M102/RES_summary!M$19</f>
        <v>3.9053101003473909</v>
      </c>
      <c r="N102" s="177">
        <f>RES_hhdet_emih!N102/RES_summary!N$19</f>
        <v>3.8629140873871344</v>
      </c>
      <c r="O102" s="177">
        <f>RES_hhdet_emih!O102/RES_summary!O$19</f>
        <v>3.8263196058569164</v>
      </c>
      <c r="P102" s="177">
        <f>RES_hhdet_emih!P102/RES_summary!P$19</f>
        <v>3.8074193661776667</v>
      </c>
      <c r="Q102" s="177">
        <f>RES_hhdet_emih!Q102/RES_summary!Q$19</f>
        <v>3.7137657758288265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2.67273510923066E-2</v>
      </c>
      <c r="C124" s="184">
        <f>RES_hhdet_emih!C124/RES_summary!C$19</f>
        <v>5.4207808948011936E-2</v>
      </c>
      <c r="D124" s="184">
        <f>RES_hhdet_emih!D124/RES_summary!D$19</f>
        <v>5.2638110424518852E-2</v>
      </c>
      <c r="E124" s="184">
        <f>RES_hhdet_emih!E124/RES_summary!E$19</f>
        <v>6.5371179422149123E-2</v>
      </c>
      <c r="F124" s="184">
        <f>RES_hhdet_emih!F124/RES_summary!F$19</f>
        <v>4.9496180437697657E-2</v>
      </c>
      <c r="G124" s="184">
        <f>RES_hhdet_emih!G124/RES_summary!G$19</f>
        <v>6.2664904376201411E-2</v>
      </c>
      <c r="H124" s="184">
        <f>RES_hhdet_emih!H124/RES_summary!H$19</f>
        <v>2.1054435340531738E-2</v>
      </c>
      <c r="I124" s="184">
        <f>RES_hhdet_emih!I124/RES_summary!I$19</f>
        <v>3.4156863936311281E-2</v>
      </c>
      <c r="J124" s="184">
        <f>RES_hhdet_emih!J124/RES_summary!J$19</f>
        <v>5.7722718352757808E-2</v>
      </c>
      <c r="K124" s="184">
        <f>RES_hhdet_emih!K124/RES_summary!K$19</f>
        <v>6.9348104046915535E-2</v>
      </c>
      <c r="L124" s="184">
        <f>RES_hhdet_emih!L124/RES_summary!L$19</f>
        <v>4.3561168590742105E-2</v>
      </c>
      <c r="M124" s="184">
        <f>RES_hhdet_emih!M124/RES_summary!M$19</f>
        <v>3.4718341362321346E-2</v>
      </c>
      <c r="N124" s="184">
        <f>RES_hhdet_emih!N124/RES_summary!N$19</f>
        <v>2.6551436773788541E-2</v>
      </c>
      <c r="O124" s="184">
        <f>RES_hhdet_emih!O124/RES_summary!O$19</f>
        <v>4.0840346285408391E-2</v>
      </c>
      <c r="P124" s="184">
        <f>RES_hhdet_emih!P124/RES_summary!P$19</f>
        <v>4.0921077234697248E-2</v>
      </c>
      <c r="Q124" s="184">
        <f>RES_hhdet_emih!Q124/RES_summary!Q$19</f>
        <v>5.4195866519370695E-2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2.67273510923066E-2</v>
      </c>
      <c r="C139" s="178">
        <f>RES_hhdet_emih!C139/RES_summary!C$19</f>
        <v>5.4207808948011936E-2</v>
      </c>
      <c r="D139" s="178">
        <f>RES_hhdet_emih!D139/RES_summary!D$19</f>
        <v>5.2638110424518852E-2</v>
      </c>
      <c r="E139" s="178">
        <f>RES_hhdet_emih!E139/RES_summary!E$19</f>
        <v>6.5371179422149123E-2</v>
      </c>
      <c r="F139" s="178">
        <f>RES_hhdet_emih!F139/RES_summary!F$19</f>
        <v>4.9496180437697657E-2</v>
      </c>
      <c r="G139" s="178">
        <f>RES_hhdet_emih!G139/RES_summary!G$19</f>
        <v>6.2664904376201411E-2</v>
      </c>
      <c r="H139" s="178">
        <f>RES_hhdet_emih!H139/RES_summary!H$19</f>
        <v>2.1054435340531738E-2</v>
      </c>
      <c r="I139" s="178">
        <f>RES_hhdet_emih!I139/RES_summary!I$19</f>
        <v>3.4156863936311281E-2</v>
      </c>
      <c r="J139" s="178">
        <f>RES_hhdet_emih!J139/RES_summary!J$19</f>
        <v>5.7722718352757808E-2</v>
      </c>
      <c r="K139" s="178">
        <f>RES_hhdet_emih!K139/RES_summary!K$19</f>
        <v>6.9348104046915535E-2</v>
      </c>
      <c r="L139" s="178">
        <f>RES_hhdet_emih!L139/RES_summary!L$19</f>
        <v>4.3561168590742105E-2</v>
      </c>
      <c r="M139" s="178">
        <f>RES_hhdet_emih!M139/RES_summary!M$19</f>
        <v>3.4718341362321346E-2</v>
      </c>
      <c r="N139" s="178">
        <f>RES_hhdet_emih!N139/RES_summary!N$19</f>
        <v>2.6551436773788541E-2</v>
      </c>
      <c r="O139" s="178">
        <f>RES_hhdet_emih!O139/RES_summary!O$19</f>
        <v>4.0840346285408391E-2</v>
      </c>
      <c r="P139" s="178">
        <f>RES_hhdet_emih!P139/RES_summary!P$19</f>
        <v>4.0921077234697248E-2</v>
      </c>
      <c r="Q139" s="178">
        <f>RES_hhdet_emih!Q139/RES_summary!Q$19</f>
        <v>5.4195866519370695E-2</v>
      </c>
    </row>
    <row r="140" spans="1:17" ht="12" customHeight="1" x14ac:dyDescent="0.25">
      <c r="A140" s="23" t="s">
        <v>57</v>
      </c>
      <c r="B140" s="177">
        <f>RES_hhdet_emih!B140/RES_summary!B$19</f>
        <v>4.2054211331171922</v>
      </c>
      <c r="C140" s="177">
        <f>RES_hhdet_emih!C140/RES_summary!C$19</f>
        <v>4.1985547621162578</v>
      </c>
      <c r="D140" s="177">
        <f>RES_hhdet_emih!D140/RES_summary!D$19</f>
        <v>4.1375906437969956</v>
      </c>
      <c r="E140" s="177">
        <f>RES_hhdet_emih!E140/RES_summary!E$19</f>
        <v>4.6945100365936332</v>
      </c>
      <c r="F140" s="177">
        <f>RES_hhdet_emih!F140/RES_summary!F$19</f>
        <v>3.5714970557382815</v>
      </c>
      <c r="G140" s="177">
        <f>RES_hhdet_emih!G140/RES_summary!G$19</f>
        <v>4.1006609138390182</v>
      </c>
      <c r="H140" s="177">
        <f>RES_hhdet_emih!H140/RES_summary!H$19</f>
        <v>4.1038531229065214</v>
      </c>
      <c r="I140" s="177">
        <f>RES_hhdet_emih!I140/RES_summary!I$19</f>
        <v>4.0755637642644897</v>
      </c>
      <c r="J140" s="177">
        <f>RES_hhdet_emih!J140/RES_summary!J$19</f>
        <v>4.0439378404595887</v>
      </c>
      <c r="K140" s="177">
        <f>RES_hhdet_emih!K140/RES_summary!K$19</f>
        <v>4.003292825525409</v>
      </c>
      <c r="L140" s="177">
        <f>RES_hhdet_emih!L140/RES_summary!L$19</f>
        <v>3.9751064868325128</v>
      </c>
      <c r="M140" s="177">
        <f>RES_hhdet_emih!M140/RES_summary!M$19</f>
        <v>3.9051958683809622</v>
      </c>
      <c r="N140" s="177">
        <f>RES_hhdet_emih!N140/RES_summary!N$19</f>
        <v>3.862900582918126</v>
      </c>
      <c r="O140" s="177">
        <f>RES_hhdet_emih!O140/RES_summary!O$19</f>
        <v>3.825045918431023</v>
      </c>
      <c r="P140" s="177">
        <f>RES_hhdet_emih!P140/RES_summary!P$19</f>
        <v>3.8061870326748375</v>
      </c>
      <c r="Q140" s="177">
        <f>RES_hhdet_emih!Q140/RES_summary!Q$19</f>
        <v>3.7117102270636511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9.1606704741370726E-2</v>
      </c>
      <c r="C143" s="184">
        <f>RES_hhdet_emih!C143/RES_summary!C$19</f>
        <v>0.11780351635204578</v>
      </c>
      <c r="D143" s="184">
        <f>RES_hhdet_emih!D143/RES_summary!D$19</f>
        <v>0.10998161673331502</v>
      </c>
      <c r="E143" s="184">
        <f>RES_hhdet_emih!E143/RES_summary!E$19</f>
        <v>0.11789940006493815</v>
      </c>
      <c r="F143" s="184">
        <f>RES_hhdet_emih!F143/RES_summary!F$19</f>
        <v>9.8173391220941569E-2</v>
      </c>
      <c r="G143" s="184">
        <f>RES_hhdet_emih!G143/RES_summary!G$19</f>
        <v>0.10705238296556405</v>
      </c>
      <c r="H143" s="184">
        <f>RES_hhdet_emih!H143/RES_summary!H$19</f>
        <v>6.2710414281117122E-2</v>
      </c>
      <c r="I143" s="184">
        <f>RES_hhdet_emih!I143/RES_summary!I$19</f>
        <v>7.3850377620832616E-2</v>
      </c>
      <c r="J143" s="184">
        <f>RES_hhdet_emih!J143/RES_summary!J$19</f>
        <v>9.9921989679736353E-2</v>
      </c>
      <c r="K143" s="184">
        <f>RES_hhdet_emih!K143/RES_summary!K$19</f>
        <v>0.1105606339293887</v>
      </c>
      <c r="L143" s="184">
        <f>RES_hhdet_emih!L143/RES_summary!L$19</f>
        <v>8.1239467255300277E-2</v>
      </c>
      <c r="M143" s="184">
        <f>RES_hhdet_emih!M143/RES_summary!M$19</f>
        <v>6.2011881984899951E-2</v>
      </c>
      <c r="N143" s="184">
        <f>RES_hhdet_emih!N143/RES_summary!N$19</f>
        <v>4.4024017316960637E-2</v>
      </c>
      <c r="O143" s="184">
        <f>RES_hhdet_emih!O143/RES_summary!O$19</f>
        <v>5.3586133032790716E-2</v>
      </c>
      <c r="P143" s="184">
        <f>RES_hhdet_emih!P143/RES_summary!P$19</f>
        <v>5.2056709448891535E-2</v>
      </c>
      <c r="Q143" s="184">
        <f>RES_hhdet_emih!Q143/RES_summary!Q$19</f>
        <v>6.1997161252828586E-2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6.4889711084196833E-2</v>
      </c>
      <c r="C148" s="178">
        <f>RES_hhdet_emih!C148/RES_summary!C$19</f>
        <v>6.3767873588707308E-2</v>
      </c>
      <c r="D148" s="178">
        <f>RES_hhdet_emih!D148/RES_summary!D$19</f>
        <v>5.7600089250051251E-2</v>
      </c>
      <c r="E148" s="178">
        <f>RES_hhdet_emih!E148/RES_summary!E$19</f>
        <v>5.2869750111368699E-2</v>
      </c>
      <c r="F148" s="178">
        <f>RES_hhdet_emih!F148/RES_summary!F$19</f>
        <v>4.8959180227792456E-2</v>
      </c>
      <c r="G148" s="178">
        <f>RES_hhdet_emih!G148/RES_summary!G$19</f>
        <v>4.4784044912968848E-2</v>
      </c>
      <c r="H148" s="178">
        <f>RES_hhdet_emih!H148/RES_summary!H$19</f>
        <v>4.1715271422154199E-2</v>
      </c>
      <c r="I148" s="178">
        <f>RES_hhdet_emih!I148/RES_summary!I$19</f>
        <v>3.9759980729077493E-2</v>
      </c>
      <c r="J148" s="178">
        <f>RES_hhdet_emih!J148/RES_summary!J$19</f>
        <v>4.2275513686609041E-2</v>
      </c>
      <c r="K148" s="178">
        <f>RES_hhdet_emih!K148/RES_summary!K$19</f>
        <v>4.1313455371538334E-2</v>
      </c>
      <c r="L148" s="178">
        <f>RES_hhdet_emih!L148/RES_summary!L$19</f>
        <v>3.768809598506196E-2</v>
      </c>
      <c r="M148" s="178">
        <f>RES_hhdet_emih!M148/RES_summary!M$19</f>
        <v>2.7291366889303423E-2</v>
      </c>
      <c r="N148" s="178">
        <f>RES_hhdet_emih!N148/RES_summary!N$19</f>
        <v>1.7467663543312164E-2</v>
      </c>
      <c r="O148" s="178">
        <f>RES_hhdet_emih!O148/RES_summary!O$19</f>
        <v>1.2776996785227203E-2</v>
      </c>
      <c r="P148" s="178">
        <f>RES_hhdet_emih!P148/RES_summary!P$19</f>
        <v>1.1205598392630771E-2</v>
      </c>
      <c r="Q148" s="178">
        <f>RES_hhdet_emih!Q148/RES_summary!Q$19</f>
        <v>7.9158672279643853E-3</v>
      </c>
    </row>
    <row r="149" spans="1:17" ht="12" customHeight="1" x14ac:dyDescent="0.25">
      <c r="A149" s="167" t="s">
        <v>144</v>
      </c>
      <c r="B149" s="183">
        <f>RES_hhdet_emih!B149/RES_summary!B$19</f>
        <v>11.038727663471187</v>
      </c>
      <c r="C149" s="183">
        <f>RES_hhdet_emih!C149/RES_summary!C$19</f>
        <v>10.861910477859988</v>
      </c>
      <c r="D149" s="183">
        <f>RES_hhdet_emih!D149/RES_summary!D$19</f>
        <v>10.73085936646393</v>
      </c>
      <c r="E149" s="183">
        <f>RES_hhdet_emih!E149/RES_summary!E$19</f>
        <v>10.596194446065979</v>
      </c>
      <c r="F149" s="183">
        <f>RES_hhdet_emih!F149/RES_summary!F$19</f>
        <v>10.45436144512834</v>
      </c>
      <c r="G149" s="183">
        <f>RES_hhdet_emih!G149/RES_summary!G$19</f>
        <v>10.360311126465488</v>
      </c>
      <c r="H149" s="183">
        <f>RES_hhdet_emih!H149/RES_summary!H$19</f>
        <v>10.235101614006579</v>
      </c>
      <c r="I149" s="183">
        <f>RES_hhdet_emih!I149/RES_summary!I$19</f>
        <v>10.12970111168552</v>
      </c>
      <c r="J149" s="183">
        <f>RES_hhdet_emih!J149/RES_summary!J$19</f>
        <v>10.012311490747377</v>
      </c>
      <c r="K149" s="183">
        <f>RES_hhdet_emih!K149/RES_summary!K$19</f>
        <v>9.8616756656644302</v>
      </c>
      <c r="L149" s="183">
        <f>RES_hhdet_emih!L149/RES_summary!L$19</f>
        <v>9.684084669419688</v>
      </c>
      <c r="M149" s="183">
        <f>RES_hhdet_emih!M149/RES_summary!M$19</f>
        <v>9.7436790160495761</v>
      </c>
      <c r="N149" s="183">
        <f>RES_hhdet_emih!N149/RES_summary!N$19</f>
        <v>9.7301710683356486</v>
      </c>
      <c r="O149" s="183">
        <f>RES_hhdet_emih!O149/RES_summary!O$19</f>
        <v>9.7057104707713222</v>
      </c>
      <c r="P149" s="183">
        <f>RES_hhdet_emih!P149/RES_summary!P$19</f>
        <v>9.6317917462110128</v>
      </c>
      <c r="Q149" s="183">
        <f>RES_hhdet_emih!Q149/RES_summary!Q$19</f>
        <v>9.4077677819840524</v>
      </c>
    </row>
    <row r="150" spans="1:17" ht="12" customHeight="1" x14ac:dyDescent="0.25">
      <c r="A150" s="167" t="s">
        <v>143</v>
      </c>
      <c r="B150" s="183">
        <f>RES_hhdet_emih!B150/RES_summary!B$19</f>
        <v>9.9348548971241666</v>
      </c>
      <c r="C150" s="183">
        <f>RES_hhdet_emih!C150/RES_summary!C$19</f>
        <v>9.7757194300740711</v>
      </c>
      <c r="D150" s="183">
        <f>RES_hhdet_emih!D150/RES_summary!D$19</f>
        <v>9.6577734298177376</v>
      </c>
      <c r="E150" s="183">
        <f>RES_hhdet_emih!E150/RES_summary!E$19</f>
        <v>9.5365750014593722</v>
      </c>
      <c r="F150" s="183">
        <f>RES_hhdet_emih!F150/RES_summary!F$19</f>
        <v>9.4089253006151079</v>
      </c>
      <c r="G150" s="183">
        <f>RES_hhdet_emih!G150/RES_summary!G$19</f>
        <v>9.3242800138184894</v>
      </c>
      <c r="H150" s="183">
        <f>RES_hhdet_emih!H150/RES_summary!H$19</f>
        <v>9.2115914526058464</v>
      </c>
      <c r="I150" s="183">
        <f>RES_hhdet_emih!I150/RES_summary!I$19</f>
        <v>9.1268607016284626</v>
      </c>
      <c r="J150" s="183">
        <f>RES_hhdet_emih!J150/RES_summary!J$19</f>
        <v>9.0110803416726846</v>
      </c>
      <c r="K150" s="183">
        <f>RES_hhdet_emih!K150/RES_summary!K$19</f>
        <v>8.8755080990980915</v>
      </c>
      <c r="L150" s="183">
        <f>RES_hhdet_emih!L150/RES_summary!L$19</f>
        <v>8.7156762024775976</v>
      </c>
      <c r="M150" s="183">
        <f>RES_hhdet_emih!M150/RES_summary!M$19</f>
        <v>8.7693111144444629</v>
      </c>
      <c r="N150" s="183">
        <f>RES_hhdet_emih!N150/RES_summary!N$19</f>
        <v>8.7571539615019898</v>
      </c>
      <c r="O150" s="183">
        <f>RES_hhdet_emih!O150/RES_summary!O$19</f>
        <v>8.7351394236940649</v>
      </c>
      <c r="P150" s="183">
        <f>RES_hhdet_emih!P150/RES_summary!P$19</f>
        <v>8.6686125715898008</v>
      </c>
      <c r="Q150" s="183">
        <f>RES_hhdet_emih!Q150/RES_summary!Q$19</f>
        <v>8.4669910037855516</v>
      </c>
    </row>
    <row r="151" spans="1:17" ht="12" customHeight="1" x14ac:dyDescent="0.25">
      <c r="A151" s="166" t="s">
        <v>57</v>
      </c>
      <c r="B151" s="182">
        <f>RES_hhdet_emih!B151/RES_summary!B$19</f>
        <v>9.9348548971241666</v>
      </c>
      <c r="C151" s="182">
        <f>RES_hhdet_emih!C151/RES_summary!C$19</f>
        <v>9.7757194300740711</v>
      </c>
      <c r="D151" s="182">
        <f>RES_hhdet_emih!D151/RES_summary!D$19</f>
        <v>9.6577734298177376</v>
      </c>
      <c r="E151" s="182">
        <f>RES_hhdet_emih!E151/RES_summary!E$19</f>
        <v>9.5365750014593722</v>
      </c>
      <c r="F151" s="182">
        <f>RES_hhdet_emih!F151/RES_summary!F$19</f>
        <v>9.4089253006151079</v>
      </c>
      <c r="G151" s="182">
        <f>RES_hhdet_emih!G151/RES_summary!G$19</f>
        <v>9.3242800138184894</v>
      </c>
      <c r="H151" s="182">
        <f>RES_hhdet_emih!H151/RES_summary!H$19</f>
        <v>9.2115914526058464</v>
      </c>
      <c r="I151" s="182">
        <f>RES_hhdet_emih!I151/RES_summary!I$19</f>
        <v>9.1268607016284626</v>
      </c>
      <c r="J151" s="182">
        <f>RES_hhdet_emih!J151/RES_summary!J$19</f>
        <v>9.0110803416726846</v>
      </c>
      <c r="K151" s="182">
        <f>RES_hhdet_emih!K151/RES_summary!K$19</f>
        <v>8.8755080990980915</v>
      </c>
      <c r="L151" s="182">
        <f>RES_hhdet_emih!L151/RES_summary!L$19</f>
        <v>8.7156762024775976</v>
      </c>
      <c r="M151" s="182">
        <f>RES_hhdet_emih!M151/RES_summary!M$19</f>
        <v>8.7693111144444629</v>
      </c>
      <c r="N151" s="182">
        <f>RES_hhdet_emih!N151/RES_summary!N$19</f>
        <v>8.7571539615019898</v>
      </c>
      <c r="O151" s="182">
        <f>RES_hhdet_emih!O151/RES_summary!O$19</f>
        <v>8.7351394236940649</v>
      </c>
      <c r="P151" s="182">
        <f>RES_hhdet_emih!P151/RES_summary!P$19</f>
        <v>8.6686125715898008</v>
      </c>
      <c r="Q151" s="182">
        <f>RES_hhdet_emih!Q151/RES_summary!Q$19</f>
        <v>8.4669910037855516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2.6716993657173893E-2</v>
      </c>
      <c r="C157" s="178">
        <f>RES_hhdet_emih!C157/RES_summary!C$19</f>
        <v>5.4035642763338471E-2</v>
      </c>
      <c r="D157" s="178">
        <f>RES_hhdet_emih!D157/RES_summary!D$19</f>
        <v>5.2381527483263787E-2</v>
      </c>
      <c r="E157" s="178">
        <f>RES_hhdet_emih!E157/RES_summary!E$19</f>
        <v>6.5029649953569454E-2</v>
      </c>
      <c r="F157" s="178">
        <f>RES_hhdet_emih!F157/RES_summary!F$19</f>
        <v>4.921421099314912E-2</v>
      </c>
      <c r="G157" s="178">
        <f>RES_hhdet_emih!G157/RES_summary!G$19</f>
        <v>6.2268338052595205E-2</v>
      </c>
      <c r="H157" s="178">
        <f>RES_hhdet_emih!H157/RES_summary!H$19</f>
        <v>2.0995142858962926E-2</v>
      </c>
      <c r="I157" s="178">
        <f>RES_hhdet_emih!I157/RES_summary!I$19</f>
        <v>3.409039689175513E-2</v>
      </c>
      <c r="J157" s="178">
        <f>RES_hhdet_emih!J157/RES_summary!J$19</f>
        <v>5.7646475993127312E-2</v>
      </c>
      <c r="K157" s="178">
        <f>RES_hhdet_emih!K157/RES_summary!K$19</f>
        <v>6.9247178557850356E-2</v>
      </c>
      <c r="L157" s="178">
        <f>RES_hhdet_emih!L157/RES_summary!L$19</f>
        <v>4.3551371270238309E-2</v>
      </c>
      <c r="M157" s="178">
        <f>RES_hhdet_emih!M157/RES_summary!M$19</f>
        <v>3.4720515095596531E-2</v>
      </c>
      <c r="N157" s="178">
        <f>RES_hhdet_emih!N157/RES_summary!N$19</f>
        <v>2.6556353773648473E-2</v>
      </c>
      <c r="O157" s="178">
        <f>RES_hhdet_emih!O157/RES_summary!O$19</f>
        <v>4.0809136247563514E-2</v>
      </c>
      <c r="P157" s="178">
        <f>RES_hhdet_emih!P157/RES_summary!P$19</f>
        <v>4.0851111056260762E-2</v>
      </c>
      <c r="Q157" s="178">
        <f>RES_hhdet_emih!Q157/RES_summary!Q$19</f>
        <v>5.4081294024864203E-2</v>
      </c>
    </row>
    <row r="158" spans="1:17" ht="12" customHeight="1" x14ac:dyDescent="0.25">
      <c r="A158" s="23" t="s">
        <v>57</v>
      </c>
      <c r="B158" s="177">
        <f>RES_hhdet_emih!B158/RES_summary!B$19</f>
        <v>4.2054211331171922</v>
      </c>
      <c r="C158" s="177">
        <f>RES_hhdet_emih!C158/RES_summary!C$19</f>
        <v>4.1851464677684067</v>
      </c>
      <c r="D158" s="177">
        <f>RES_hhdet_emih!D158/RES_summary!D$19</f>
        <v>4.1168134369641383</v>
      </c>
      <c r="E158" s="177">
        <f>RES_hhdet_emih!E158/RES_summary!E$19</f>
        <v>4.6698679166579744</v>
      </c>
      <c r="F158" s="177">
        <f>RES_hhdet_emih!F158/RES_summary!F$19</f>
        <v>3.5511194317562538</v>
      </c>
      <c r="G158" s="177">
        <f>RES_hhdet_emih!G158/RES_summary!G$19</f>
        <v>4.0744638574855401</v>
      </c>
      <c r="H158" s="177">
        <f>RES_hhdet_emih!H158/RES_summary!H$19</f>
        <v>4.0917688199841757</v>
      </c>
      <c r="I158" s="177">
        <f>RES_hhdet_emih!I158/RES_summary!I$19</f>
        <v>4.0670651119720462</v>
      </c>
      <c r="J158" s="177">
        <f>RES_hhdet_emih!J158/RES_summary!J$19</f>
        <v>4.0383293962004592</v>
      </c>
      <c r="K158" s="177">
        <f>RES_hhdet_emih!K158/RES_summary!K$19</f>
        <v>3.9975869850444181</v>
      </c>
      <c r="L158" s="177">
        <f>RES_hhdet_emih!L158/RES_summary!L$19</f>
        <v>3.9744770445718522</v>
      </c>
      <c r="M158" s="177">
        <f>RES_hhdet_emih!M158/RES_summary!M$19</f>
        <v>3.905723709939493</v>
      </c>
      <c r="N158" s="177">
        <f>RES_hhdet_emih!N158/RES_summary!N$19</f>
        <v>3.8634587747545361</v>
      </c>
      <c r="O158" s="177">
        <f>RES_hhdet_emih!O158/RES_summary!O$19</f>
        <v>3.8219786184820626</v>
      </c>
      <c r="P158" s="177">
        <f>RES_hhdet_emih!P158/RES_summary!P$19</f>
        <v>3.799322082821988</v>
      </c>
      <c r="Q158" s="177">
        <f>RES_hhdet_emih!Q158/RES_summary!Q$19</f>
        <v>3.7035939229914345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9.159758581208842E-2</v>
      </c>
      <c r="C161" s="184">
        <f>RES_hhdet_emih!C161/RES_summary!C$19</f>
        <v>0.12447384605504005</v>
      </c>
      <c r="D161" s="184">
        <f>RES_hhdet_emih!D161/RES_summary!D$19</f>
        <v>0.12522081774573451</v>
      </c>
      <c r="E161" s="184">
        <f>RES_hhdet_emih!E161/RES_summary!E$19</f>
        <v>0.14094909151947363</v>
      </c>
      <c r="F161" s="184">
        <f>RES_hhdet_emih!F161/RES_summary!F$19</f>
        <v>0.12767680258423916</v>
      </c>
      <c r="G161" s="184">
        <f>RES_hhdet_emih!G161/RES_summary!G$19</f>
        <v>0.14283841259208271</v>
      </c>
      <c r="H161" s="184">
        <f>RES_hhdet_emih!H161/RES_summary!H$19</f>
        <v>0.10221214599877965</v>
      </c>
      <c r="I161" s="184">
        <f>RES_hhdet_emih!I161/RES_summary!I$19</f>
        <v>0.11810697664488599</v>
      </c>
      <c r="J161" s="184">
        <f>RES_hhdet_emih!J161/RES_summary!J$19</f>
        <v>0.15792810403951085</v>
      </c>
      <c r="K161" s="184">
        <f>RES_hhdet_emih!K161/RES_summary!K$19</f>
        <v>0.1791798831462057</v>
      </c>
      <c r="L161" s="184">
        <f>RES_hhdet_emih!L161/RES_summary!L$19</f>
        <v>0.1510502837343895</v>
      </c>
      <c r="M161" s="184">
        <f>RES_hhdet_emih!M161/RES_summary!M$19</f>
        <v>0.12120670494171738</v>
      </c>
      <c r="N161" s="184">
        <f>RES_hhdet_emih!N161/RES_summary!N$19</f>
        <v>9.1340957945095655E-2</v>
      </c>
      <c r="O161" s="184">
        <f>RES_hhdet_emih!O161/RES_summary!O$19</f>
        <v>9.5322951791242144E-2</v>
      </c>
      <c r="P161" s="184">
        <f>RES_hhdet_emih!P161/RES_summary!P$19</f>
        <v>9.3126941301015898E-2</v>
      </c>
      <c r="Q161" s="184">
        <f>RES_hhdet_emih!Q161/RES_summary!Q$19</f>
        <v>9.5094402896218289E-2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6.4870260602849519E-2</v>
      </c>
      <c r="C166" s="178">
        <f>RES_hhdet_emih!C166/RES_summary!C$19</f>
        <v>7.0308456163562696E-2</v>
      </c>
      <c r="D166" s="178">
        <f>RES_hhdet_emih!D166/RES_summary!D$19</f>
        <v>7.2539867760554294E-2</v>
      </c>
      <c r="E166" s="178">
        <f>RES_hhdet_emih!E166/RES_summary!E$19</f>
        <v>7.5428401540579615E-2</v>
      </c>
      <c r="F166" s="178">
        <f>RES_hhdet_emih!F166/RES_summary!F$19</f>
        <v>7.8028843850639212E-2</v>
      </c>
      <c r="G166" s="178">
        <f>RES_hhdet_emih!G166/RES_summary!G$19</f>
        <v>8.0039502215896258E-2</v>
      </c>
      <c r="H166" s="178">
        <f>RES_hhdet_emih!H166/RES_summary!H$19</f>
        <v>8.11580613757973E-2</v>
      </c>
      <c r="I166" s="178">
        <f>RES_hhdet_emih!I166/RES_summary!I$19</f>
        <v>8.392715630705784E-2</v>
      </c>
      <c r="J166" s="178">
        <f>RES_hhdet_emih!J166/RES_summary!J$19</f>
        <v>0.10012864210524396</v>
      </c>
      <c r="K166" s="178">
        <f>RES_hhdet_emih!K166/RES_summary!K$19</f>
        <v>0.1096737070447731</v>
      </c>
      <c r="L166" s="178">
        <f>RES_hhdet_emih!L166/RES_summary!L$19</f>
        <v>0.10743166374659713</v>
      </c>
      <c r="M166" s="178">
        <f>RES_hhdet_emih!M166/RES_summary!M$19</f>
        <v>8.64540674247119E-2</v>
      </c>
      <c r="N166" s="178">
        <f>RES_hhdet_emih!N166/RES_summary!N$19</f>
        <v>6.4771646181154205E-2</v>
      </c>
      <c r="O166" s="178">
        <f>RES_hhdet_emih!O166/RES_summary!O$19</f>
        <v>5.4409265888415999E-2</v>
      </c>
      <c r="P166" s="178">
        <f>RES_hhdet_emih!P166/RES_summary!P$19</f>
        <v>5.2146947451106346E-2</v>
      </c>
      <c r="Q166" s="178">
        <f>RES_hhdet_emih!Q166/RES_summary!Q$19</f>
        <v>4.0808308098421404E-2</v>
      </c>
    </row>
    <row r="167" spans="1:17" ht="12" customHeight="1" x14ac:dyDescent="0.25">
      <c r="A167" s="167" t="s">
        <v>144</v>
      </c>
      <c r="B167" s="183">
        <f>RES_hhdet_emih!B167/RES_summary!B$19</f>
        <v>11.038727663471189</v>
      </c>
      <c r="C167" s="183">
        <f>RES_hhdet_emih!C167/RES_summary!C$19</f>
        <v>10.861910477859984</v>
      </c>
      <c r="D167" s="183">
        <f>RES_hhdet_emih!D167/RES_summary!D$19</f>
        <v>10.730859366463932</v>
      </c>
      <c r="E167" s="183">
        <f>RES_hhdet_emih!E167/RES_summary!E$19</f>
        <v>10.596194446065979</v>
      </c>
      <c r="F167" s="183">
        <f>RES_hhdet_emih!F167/RES_summary!F$19</f>
        <v>10.454361445128349</v>
      </c>
      <c r="G167" s="183">
        <f>RES_hhdet_emih!G167/RES_summary!G$19</f>
        <v>10.36031112646549</v>
      </c>
      <c r="H167" s="183">
        <f>RES_hhdet_emih!H167/RES_summary!H$19</f>
        <v>10.235101614006577</v>
      </c>
      <c r="I167" s="183">
        <f>RES_hhdet_emih!I167/RES_summary!I$19</f>
        <v>10.12970111168552</v>
      </c>
      <c r="J167" s="183">
        <f>RES_hhdet_emih!J167/RES_summary!J$19</f>
        <v>10.012311490747379</v>
      </c>
      <c r="K167" s="183">
        <f>RES_hhdet_emih!K167/RES_summary!K$19</f>
        <v>9.8616756656644249</v>
      </c>
      <c r="L167" s="183">
        <f>RES_hhdet_emih!L167/RES_summary!L$19</f>
        <v>9.6840846694196845</v>
      </c>
      <c r="M167" s="183">
        <f>RES_hhdet_emih!M167/RES_summary!M$19</f>
        <v>9.7436790160495743</v>
      </c>
      <c r="N167" s="183">
        <f>RES_hhdet_emih!N167/RES_summary!N$19</f>
        <v>9.7301710683356433</v>
      </c>
      <c r="O167" s="183">
        <f>RES_hhdet_emih!O167/RES_summary!O$19</f>
        <v>9.7057104707713222</v>
      </c>
      <c r="P167" s="183">
        <f>RES_hhdet_emih!P167/RES_summary!P$19</f>
        <v>9.6317917462110163</v>
      </c>
      <c r="Q167" s="183">
        <f>RES_hhdet_emih!Q167/RES_summary!Q$19</f>
        <v>9.407767781984063</v>
      </c>
    </row>
    <row r="168" spans="1:17" ht="12" customHeight="1" x14ac:dyDescent="0.25">
      <c r="A168" s="167" t="s">
        <v>143</v>
      </c>
      <c r="B168" s="183">
        <f>RES_hhdet_emih!B168/RES_summary!B$19</f>
        <v>9.9348548971241701</v>
      </c>
      <c r="C168" s="183">
        <f>RES_hhdet_emih!C168/RES_summary!C$19</f>
        <v>9.7757194300740728</v>
      </c>
      <c r="D168" s="183">
        <f>RES_hhdet_emih!D168/RES_summary!D$19</f>
        <v>9.6577734298177376</v>
      </c>
      <c r="E168" s="183">
        <f>RES_hhdet_emih!E168/RES_summary!E$19</f>
        <v>9.536575001459374</v>
      </c>
      <c r="F168" s="183">
        <f>RES_hhdet_emih!F168/RES_summary!F$19</f>
        <v>9.4089253006151132</v>
      </c>
      <c r="G168" s="183">
        <f>RES_hhdet_emih!G168/RES_summary!G$19</f>
        <v>9.3242800138184805</v>
      </c>
      <c r="H168" s="183">
        <f>RES_hhdet_emih!H168/RES_summary!H$19</f>
        <v>9.2115914526058482</v>
      </c>
      <c r="I168" s="183">
        <f>RES_hhdet_emih!I168/RES_summary!I$19</f>
        <v>9.1268607016284662</v>
      </c>
      <c r="J168" s="183">
        <f>RES_hhdet_emih!J168/RES_summary!J$19</f>
        <v>9.0110803416726775</v>
      </c>
      <c r="K168" s="183">
        <f>RES_hhdet_emih!K168/RES_summary!K$19</f>
        <v>8.8755080990980879</v>
      </c>
      <c r="L168" s="183">
        <f>RES_hhdet_emih!L168/RES_summary!L$19</f>
        <v>8.7156762024775993</v>
      </c>
      <c r="M168" s="183">
        <f>RES_hhdet_emih!M168/RES_summary!M$19</f>
        <v>8.7693111144444682</v>
      </c>
      <c r="N168" s="183">
        <f>RES_hhdet_emih!N168/RES_summary!N$19</f>
        <v>8.7571539615019898</v>
      </c>
      <c r="O168" s="183">
        <f>RES_hhdet_emih!O168/RES_summary!O$19</f>
        <v>8.7351394236940596</v>
      </c>
      <c r="P168" s="183">
        <f>RES_hhdet_emih!P168/RES_summary!P$19</f>
        <v>8.668612571589799</v>
      </c>
      <c r="Q168" s="183">
        <f>RES_hhdet_emih!Q168/RES_summary!Q$19</f>
        <v>8.4669910037855498</v>
      </c>
    </row>
    <row r="169" spans="1:17" ht="12" customHeight="1" x14ac:dyDescent="0.25">
      <c r="A169" s="166" t="s">
        <v>57</v>
      </c>
      <c r="B169" s="182">
        <f>RES_hhdet_emih!B169/RES_summary!B$19</f>
        <v>9.9348548971241701</v>
      </c>
      <c r="C169" s="182">
        <f>RES_hhdet_emih!C169/RES_summary!C$19</f>
        <v>9.7757194300740728</v>
      </c>
      <c r="D169" s="182">
        <f>RES_hhdet_emih!D169/RES_summary!D$19</f>
        <v>9.6577734298177376</v>
      </c>
      <c r="E169" s="182">
        <f>RES_hhdet_emih!E169/RES_summary!E$19</f>
        <v>9.536575001459374</v>
      </c>
      <c r="F169" s="182">
        <f>RES_hhdet_emih!F169/RES_summary!F$19</f>
        <v>9.4089253006151132</v>
      </c>
      <c r="G169" s="182">
        <f>RES_hhdet_emih!G169/RES_summary!G$19</f>
        <v>9.3242800138184805</v>
      </c>
      <c r="H169" s="182">
        <f>RES_hhdet_emih!H169/RES_summary!H$19</f>
        <v>9.2115914526058482</v>
      </c>
      <c r="I169" s="182">
        <f>RES_hhdet_emih!I169/RES_summary!I$19</f>
        <v>9.1268607016284662</v>
      </c>
      <c r="J169" s="182">
        <f>RES_hhdet_emih!J169/RES_summary!J$19</f>
        <v>9.0110803416726775</v>
      </c>
      <c r="K169" s="182">
        <f>RES_hhdet_emih!K169/RES_summary!K$19</f>
        <v>8.8755080990980879</v>
      </c>
      <c r="L169" s="182">
        <f>RES_hhdet_emih!L169/RES_summary!L$19</f>
        <v>8.7156762024775993</v>
      </c>
      <c r="M169" s="182">
        <f>RES_hhdet_emih!M169/RES_summary!M$19</f>
        <v>8.7693111144444682</v>
      </c>
      <c r="N169" s="182">
        <f>RES_hhdet_emih!N169/RES_summary!N$19</f>
        <v>8.7571539615019898</v>
      </c>
      <c r="O169" s="182">
        <f>RES_hhdet_emih!O169/RES_summary!O$19</f>
        <v>8.7351394236940596</v>
      </c>
      <c r="P169" s="182">
        <f>RES_hhdet_emih!P169/RES_summary!P$19</f>
        <v>8.668612571589799</v>
      </c>
      <c r="Q169" s="182">
        <f>RES_hhdet_emih!Q169/RES_summary!Q$19</f>
        <v>8.4669910037855498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2.6727325209238897E-2</v>
      </c>
      <c r="C175" s="178">
        <f>RES_hhdet_emih!C175/RES_summary!C$19</f>
        <v>5.4165389891477372E-2</v>
      </c>
      <c r="D175" s="178">
        <f>RES_hhdet_emih!D175/RES_summary!D$19</f>
        <v>5.2680949985180213E-2</v>
      </c>
      <c r="E175" s="178">
        <f>RES_hhdet_emih!E175/RES_summary!E$19</f>
        <v>6.5520689978894028E-2</v>
      </c>
      <c r="F175" s="178">
        <f>RES_hhdet_emih!F175/RES_summary!F$19</f>
        <v>4.9647958733599951E-2</v>
      </c>
      <c r="G175" s="178">
        <f>RES_hhdet_emih!G175/RES_summary!G$19</f>
        <v>6.2798910376186456E-2</v>
      </c>
      <c r="H175" s="178">
        <f>RES_hhdet_emih!H175/RES_summary!H$19</f>
        <v>2.1054084622982343E-2</v>
      </c>
      <c r="I175" s="178">
        <f>RES_hhdet_emih!I175/RES_summary!I$19</f>
        <v>3.4179820337828147E-2</v>
      </c>
      <c r="J175" s="178">
        <f>RES_hhdet_emih!J175/RES_summary!J$19</f>
        <v>5.7799461934266889E-2</v>
      </c>
      <c r="K175" s="178">
        <f>RES_hhdet_emih!K175/RES_summary!K$19</f>
        <v>6.9506176101432629E-2</v>
      </c>
      <c r="L175" s="178">
        <f>RES_hhdet_emih!L175/RES_summary!L$19</f>
        <v>4.3618619987792359E-2</v>
      </c>
      <c r="M175" s="178">
        <f>RES_hhdet_emih!M175/RES_summary!M$19</f>
        <v>3.475263751700549E-2</v>
      </c>
      <c r="N175" s="178">
        <f>RES_hhdet_emih!N175/RES_summary!N$19</f>
        <v>2.656931176394146E-2</v>
      </c>
      <c r="O175" s="178">
        <f>RES_hhdet_emih!O175/RES_summary!O$19</f>
        <v>4.0913685902826132E-2</v>
      </c>
      <c r="P175" s="178">
        <f>RES_hhdet_emih!P175/RES_summary!P$19</f>
        <v>4.0979993849909545E-2</v>
      </c>
      <c r="Q175" s="178">
        <f>RES_hhdet_emih!Q175/RES_summary!Q$19</f>
        <v>5.4286094797796898E-2</v>
      </c>
    </row>
    <row r="176" spans="1:17" ht="12" customHeight="1" x14ac:dyDescent="0.25">
      <c r="A176" s="23" t="s">
        <v>57</v>
      </c>
      <c r="B176" s="177">
        <f>RES_hhdet_emih!B176/RES_summary!B$19</f>
        <v>4.2054211331171922</v>
      </c>
      <c r="C176" s="177">
        <f>RES_hhdet_emih!C176/RES_summary!C$19</f>
        <v>4.1965210411564211</v>
      </c>
      <c r="D176" s="177">
        <f>RES_hhdet_emih!D176/RES_summary!D$19</f>
        <v>4.1414087463233447</v>
      </c>
      <c r="E176" s="177">
        <f>RES_hhdet_emih!E176/RES_summary!E$19</f>
        <v>4.7056300197192158</v>
      </c>
      <c r="F176" s="177">
        <f>RES_hhdet_emih!F176/RES_summary!F$19</f>
        <v>3.5830190607347743</v>
      </c>
      <c r="G176" s="177">
        <f>RES_hhdet_emih!G176/RES_summary!G$19</f>
        <v>4.1103499502054532</v>
      </c>
      <c r="H176" s="177">
        <f>RES_hhdet_emih!H176/RES_summary!H$19</f>
        <v>4.1067492225318878</v>
      </c>
      <c r="I176" s="177">
        <f>RES_hhdet_emih!I176/RES_summary!I$19</f>
        <v>4.0790568534950733</v>
      </c>
      <c r="J176" s="177">
        <f>RES_hhdet_emih!J176/RES_summary!J$19</f>
        <v>4.0493713440310177</v>
      </c>
      <c r="K176" s="177">
        <f>RES_hhdet_emih!K176/RES_summary!K$19</f>
        <v>4.0119464467308736</v>
      </c>
      <c r="L176" s="177">
        <f>RES_hhdet_emih!L176/RES_summary!L$19</f>
        <v>3.979833846206728</v>
      </c>
      <c r="M176" s="177">
        <f>RES_hhdet_emih!M176/RES_summary!M$19</f>
        <v>3.9091150766855711</v>
      </c>
      <c r="N176" s="177">
        <f>RES_hhdet_emih!N176/RES_summary!N$19</f>
        <v>3.865322682149599</v>
      </c>
      <c r="O176" s="177">
        <f>RES_hhdet_emih!O176/RES_summary!O$19</f>
        <v>3.8304955359387627</v>
      </c>
      <c r="P176" s="177">
        <f>RES_hhdet_emih!P176/RES_summary!P$19</f>
        <v>3.8112597047530969</v>
      </c>
      <c r="Q176" s="177">
        <f>RES_hhdet_emih!Q176/RES_summary!Q$19</f>
        <v>3.717502807393243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0.30367611131865591</v>
      </c>
      <c r="D3" s="168">
        <f t="shared" ref="D3" si="1">SUM(D4,D7,D9,D19)</f>
        <v>0.27796248075998858</v>
      </c>
      <c r="E3" s="168">
        <f t="shared" ref="E3" si="2">SUM(E4,E7,E9,E19)</f>
        <v>6.0780771498547027E-2</v>
      </c>
      <c r="F3" s="168">
        <f t="shared" ref="F3" si="3">SUM(F4,F7,F9,F19)</f>
        <v>0.98374066338024435</v>
      </c>
      <c r="G3" s="168">
        <f t="shared" ref="G3" si="4">SUM(G4,G7,G9,G19)</f>
        <v>0.47486837781965857</v>
      </c>
      <c r="H3" s="168">
        <f t="shared" ref="H3" si="5">SUM(H4,H7,H9,H19)</f>
        <v>0.44169065048120681</v>
      </c>
      <c r="I3" s="168">
        <f t="shared" ref="I3" si="6">SUM(I4,I7,I9,I19)</f>
        <v>7.0989376504799013E-3</v>
      </c>
      <c r="J3" s="168">
        <f t="shared" ref="J3" si="7">SUM(J4,J7,J9,J19)</f>
        <v>0</v>
      </c>
      <c r="K3" s="168">
        <f t="shared" ref="K3" si="8">SUM(K4,K7,K9,K19)</f>
        <v>0.20318508911020838</v>
      </c>
      <c r="L3" s="168">
        <f t="shared" ref="L3" si="9">SUM(L4,L7,L9,L19)</f>
        <v>0.47271575712811625</v>
      </c>
      <c r="M3" s="168">
        <f t="shared" ref="M3" si="10">SUM(M4,M7,M9,M19)</f>
        <v>0</v>
      </c>
      <c r="N3" s="168">
        <f t="shared" ref="N3" si="11">SUM(N4,N7,N9,N19)</f>
        <v>0.13338154056218279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0.26253619923274824</v>
      </c>
      <c r="D4" s="157">
        <f t="shared" ref="D4:Q4" si="16">SUM(D5:D6)</f>
        <v>0.2403877614395124</v>
      </c>
      <c r="E4" s="157">
        <f t="shared" si="16"/>
        <v>5.297800813483608E-2</v>
      </c>
      <c r="F4" s="157">
        <f t="shared" si="16"/>
        <v>0.85224156721603916</v>
      </c>
      <c r="G4" s="157">
        <f t="shared" si="16"/>
        <v>0.40944253952695819</v>
      </c>
      <c r="H4" s="157">
        <f t="shared" si="16"/>
        <v>0.381180062276818</v>
      </c>
      <c r="I4" s="157">
        <f t="shared" si="16"/>
        <v>6.0642272243997949E-3</v>
      </c>
      <c r="J4" s="157">
        <f t="shared" si="16"/>
        <v>0</v>
      </c>
      <c r="K4" s="157">
        <f t="shared" si="16"/>
        <v>0.17431790462775842</v>
      </c>
      <c r="L4" s="157">
        <f t="shared" si="16"/>
        <v>0.40924331132428216</v>
      </c>
      <c r="M4" s="157">
        <f t="shared" si="16"/>
        <v>0</v>
      </c>
      <c r="N4" s="157">
        <f t="shared" si="16"/>
        <v>0.11351139220968748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0.26143395636042416</v>
      </c>
      <c r="D5" s="156">
        <v>0.23935879193195744</v>
      </c>
      <c r="E5" s="156">
        <v>5.2754816055078216E-2</v>
      </c>
      <c r="F5" s="156">
        <v>0.84851304232432756</v>
      </c>
      <c r="G5" s="156">
        <v>0.40731070757741461</v>
      </c>
      <c r="H5" s="156">
        <v>0.37916109277970877</v>
      </c>
      <c r="I5" s="156">
        <v>6.0415375035365662E-3</v>
      </c>
      <c r="J5" s="156">
        <v>0</v>
      </c>
      <c r="K5" s="156">
        <v>0.17319849398315915</v>
      </c>
      <c r="L5" s="156">
        <v>0.40638492941942939</v>
      </c>
      <c r="M5" s="156">
        <v>0</v>
      </c>
      <c r="N5" s="156">
        <v>0.11248593944087243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1.1022428723240813E-3</v>
      </c>
      <c r="D6" s="156">
        <v>1.0289695075549668E-3</v>
      </c>
      <c r="E6" s="156">
        <v>2.2319207975786634E-4</v>
      </c>
      <c r="F6" s="156">
        <v>3.7285248917116234E-3</v>
      </c>
      <c r="G6" s="156">
        <v>2.1318319495435686E-3</v>
      </c>
      <c r="H6" s="156">
        <v>2.018969497109213E-3</v>
      </c>
      <c r="I6" s="156">
        <v>2.268972086322865E-5</v>
      </c>
      <c r="J6" s="156">
        <v>0</v>
      </c>
      <c r="K6" s="156">
        <v>1.1194106445992654E-3</v>
      </c>
      <c r="L6" s="156">
        <v>2.8583819048527892E-3</v>
      </c>
      <c r="M6" s="156">
        <v>0</v>
      </c>
      <c r="N6" s="156">
        <v>1.0254527688150557E-3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4.7414444958578003E-4</v>
      </c>
      <c r="D7" s="157">
        <f t="shared" si="17"/>
        <v>2.7378271924781108E-4</v>
      </c>
      <c r="E7" s="157">
        <f t="shared" si="17"/>
        <v>2.4956577991294736E-4</v>
      </c>
      <c r="F7" s="157">
        <f t="shared" si="17"/>
        <v>3.7460038709685885E-4</v>
      </c>
      <c r="G7" s="157">
        <f t="shared" si="17"/>
        <v>2.0589366044127208E-4</v>
      </c>
      <c r="H7" s="157">
        <f t="shared" si="17"/>
        <v>4.8174154071679393E-4</v>
      </c>
      <c r="I7" s="157">
        <f t="shared" si="17"/>
        <v>1.1255366569004576E-4</v>
      </c>
      <c r="J7" s="157">
        <f t="shared" si="17"/>
        <v>0</v>
      </c>
      <c r="K7" s="157">
        <f t="shared" si="17"/>
        <v>4.0611594889729383E-4</v>
      </c>
      <c r="L7" s="157">
        <f t="shared" si="17"/>
        <v>6.3997730682876662E-4</v>
      </c>
      <c r="M7" s="157">
        <f t="shared" si="17"/>
        <v>0</v>
      </c>
      <c r="N7" s="157">
        <f t="shared" si="17"/>
        <v>2.6688758880841944E-4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4.7414444958578003E-4</v>
      </c>
      <c r="D8" s="156">
        <v>2.7378271924781108E-4</v>
      </c>
      <c r="E8" s="156">
        <v>2.4956577991294736E-4</v>
      </c>
      <c r="F8" s="156">
        <v>3.7460038709685885E-4</v>
      </c>
      <c r="G8" s="156">
        <v>2.0589366044127208E-4</v>
      </c>
      <c r="H8" s="156">
        <v>4.8174154071679393E-4</v>
      </c>
      <c r="I8" s="156">
        <v>1.1255366569004576E-4</v>
      </c>
      <c r="J8" s="156">
        <v>0</v>
      </c>
      <c r="K8" s="156">
        <v>4.0611594889729383E-4</v>
      </c>
      <c r="L8" s="156">
        <v>6.3997730682876662E-4</v>
      </c>
      <c r="M8" s="156">
        <v>0</v>
      </c>
      <c r="N8" s="156">
        <v>2.6688758880841944E-4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3.231686921406255E-2</v>
      </c>
      <c r="D9" s="157">
        <f t="shared" ref="D9" si="19">SUM(D10:D12,D15:D16)</f>
        <v>2.9578693833051926E-2</v>
      </c>
      <c r="E9" s="157">
        <f t="shared" ref="E9" si="20">SUM(E10:E12,E15:E16)</f>
        <v>5.9433998871761332E-3</v>
      </c>
      <c r="F9" s="157">
        <f t="shared" ref="F9" si="21">SUM(F10:F12,F15:F16)</f>
        <v>0.10300772213898754</v>
      </c>
      <c r="G9" s="157">
        <f t="shared" ref="G9" si="22">SUM(G10:G12,G15:G16)</f>
        <v>5.1180108638378054E-2</v>
      </c>
      <c r="H9" s="157">
        <f t="shared" ref="H9" si="23">SUM(H10:H12,H15:H16)</f>
        <v>4.6962050064367225E-2</v>
      </c>
      <c r="I9" s="157">
        <f t="shared" ref="I9" si="24">SUM(I10:I12,I15:I16)</f>
        <v>7.1743935574147876E-4</v>
      </c>
      <c r="J9" s="157">
        <f t="shared" ref="J9" si="25">SUM(J10:J12,J15:J16)</f>
        <v>0</v>
      </c>
      <c r="K9" s="157">
        <f t="shared" ref="K9" si="26">SUM(K10:K12,K15:K16)</f>
        <v>2.2115533690272093E-2</v>
      </c>
      <c r="L9" s="157">
        <f t="shared" ref="L9" si="27">SUM(L10:L12,L15:L16)</f>
        <v>4.8619791313095975E-2</v>
      </c>
      <c r="M9" s="157">
        <f t="shared" ref="M9" si="28">SUM(M10:M12,M15:M16)</f>
        <v>0</v>
      </c>
      <c r="N9" s="157">
        <f t="shared" ref="N9" si="29">SUM(N10:N12,N15:N16)</f>
        <v>1.5125061471759817E-2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3.1782097109780055E-2</v>
      </c>
      <c r="D15" s="162">
        <v>2.933886874967289E-2</v>
      </c>
      <c r="E15" s="162">
        <v>5.8955209824694994E-3</v>
      </c>
      <c r="F15" s="162">
        <v>0.10169134303221102</v>
      </c>
      <c r="G15" s="162">
        <v>4.807732604647063E-2</v>
      </c>
      <c r="H15" s="162">
        <v>4.2692369374707842E-2</v>
      </c>
      <c r="I15" s="162">
        <v>7.0894699741724679E-4</v>
      </c>
      <c r="J15" s="162">
        <v>0</v>
      </c>
      <c r="K15" s="162">
        <v>2.1779934132532857E-2</v>
      </c>
      <c r="L15" s="162">
        <v>4.5450798376747308E-2</v>
      </c>
      <c r="M15" s="162">
        <v>0</v>
      </c>
      <c r="N15" s="162">
        <v>1.5125061471759817E-2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5.3477210428249495E-4</v>
      </c>
      <c r="D16" s="160">
        <f t="shared" ref="D16" si="49">SUM(D17:D18)</f>
        <v>2.3982508337903701E-4</v>
      </c>
      <c r="E16" s="160">
        <f t="shared" ref="E16" si="50">SUM(E17:E18)</f>
        <v>4.7878904706634029E-5</v>
      </c>
      <c r="F16" s="160">
        <f t="shared" ref="F16" si="51">SUM(F17:F18)</f>
        <v>1.3163791067765211E-3</v>
      </c>
      <c r="G16" s="160">
        <f t="shared" ref="G16" si="52">SUM(G17:G18)</f>
        <v>3.1027825919074221E-3</v>
      </c>
      <c r="H16" s="160">
        <f t="shared" ref="H16" si="53">SUM(H17:H18)</f>
        <v>4.2696806896593839E-3</v>
      </c>
      <c r="I16" s="160">
        <f t="shared" ref="I16" si="54">SUM(I17:I18)</f>
        <v>8.492358324231939E-6</v>
      </c>
      <c r="J16" s="160">
        <f t="shared" ref="J16" si="55">SUM(J17:J18)</f>
        <v>0</v>
      </c>
      <c r="K16" s="160">
        <f t="shared" ref="K16" si="56">SUM(K17:K18)</f>
        <v>3.3559955773923539E-4</v>
      </c>
      <c r="L16" s="160">
        <f t="shared" ref="L16" si="57">SUM(L17:L18)</f>
        <v>3.1689929363486655E-3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4.9554711120736953E-4</v>
      </c>
      <c r="D17" s="156">
        <v>2.221821746839207E-4</v>
      </c>
      <c r="E17" s="156">
        <v>4.4250651736359608E-5</v>
      </c>
      <c r="F17" s="156">
        <v>1.2165688053112766E-3</v>
      </c>
      <c r="G17" s="156">
        <v>2.8706385033734241E-3</v>
      </c>
      <c r="H17" s="156">
        <v>3.9538041551891853E-3</v>
      </c>
      <c r="I17" s="156">
        <v>7.853798160637185E-6</v>
      </c>
      <c r="J17" s="156">
        <v>0</v>
      </c>
      <c r="K17" s="156">
        <v>3.1204647981310528E-4</v>
      </c>
      <c r="L17" s="156">
        <v>2.9567268400557509E-3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3.9224993075125424E-5</v>
      </c>
      <c r="D18" s="156">
        <v>1.7642908695116306E-5</v>
      </c>
      <c r="E18" s="156">
        <v>3.6282529702744212E-6</v>
      </c>
      <c r="F18" s="156">
        <v>9.9810301465244622E-5</v>
      </c>
      <c r="G18" s="156">
        <v>2.3214408853399789E-4</v>
      </c>
      <c r="H18" s="156">
        <v>3.158765344701986E-4</v>
      </c>
      <c r="I18" s="156">
        <v>6.3856016359475321E-7</v>
      </c>
      <c r="J18" s="156">
        <v>0</v>
      </c>
      <c r="K18" s="156">
        <v>2.3553077926130107E-5</v>
      </c>
      <c r="L18" s="156">
        <v>2.122660962929146E-4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8.3488984222593147E-3</v>
      </c>
      <c r="D19" s="157">
        <f t="shared" ref="D19" si="64">SUM(D20:D22)</f>
        <v>7.7222427681764728E-3</v>
      </c>
      <c r="E19" s="157">
        <f t="shared" ref="E19" si="65">SUM(E20:E22)</f>
        <v>1.6097976966218677E-3</v>
      </c>
      <c r="F19" s="157">
        <f t="shared" ref="F19" si="66">SUM(F20:F22)</f>
        <v>2.8116773638120689E-2</v>
      </c>
      <c r="G19" s="157">
        <f t="shared" ref="G19" si="67">SUM(G20:G22)</f>
        <v>1.403983599388102E-2</v>
      </c>
      <c r="H19" s="157">
        <f t="shared" ref="H19" si="68">SUM(H20:H22)</f>
        <v>1.3066796599304834E-2</v>
      </c>
      <c r="I19" s="157">
        <f t="shared" ref="I19" si="69">SUM(I20:I22)</f>
        <v>2.0471740464858109E-4</v>
      </c>
      <c r="J19" s="157">
        <f t="shared" ref="J19" si="70">SUM(J20:J22)</f>
        <v>0</v>
      </c>
      <c r="K19" s="157">
        <f t="shared" ref="K19" si="71">SUM(K20:K22)</f>
        <v>6.3455348432805573E-3</v>
      </c>
      <c r="L19" s="157">
        <f t="shared" ref="L19" si="72">SUM(L20:L22)</f>
        <v>1.4212677183909393E-2</v>
      </c>
      <c r="M19" s="157">
        <f t="shared" ref="M19" si="73">SUM(M20:M22)</f>
        <v>0</v>
      </c>
      <c r="N19" s="157">
        <f t="shared" ref="N19" si="74">SUM(N20:N22)</f>
        <v>4.4781992919270784E-3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8.3488984222593147E-3</v>
      </c>
      <c r="D22" s="57">
        <v>7.7222427681764728E-3</v>
      </c>
      <c r="E22" s="57">
        <v>1.6097976966218677E-3</v>
      </c>
      <c r="F22" s="57">
        <v>2.8116773638120689E-2</v>
      </c>
      <c r="G22" s="57">
        <v>1.403983599388102E-2</v>
      </c>
      <c r="H22" s="57">
        <v>1.3066796599304834E-2</v>
      </c>
      <c r="I22" s="57">
        <v>2.0471740464858109E-4</v>
      </c>
      <c r="J22" s="57">
        <v>0</v>
      </c>
      <c r="K22" s="57">
        <v>6.3455348432805573E-3</v>
      </c>
      <c r="L22" s="57">
        <v>1.4212677183909393E-2</v>
      </c>
      <c r="M22" s="57">
        <v>0</v>
      </c>
      <c r="N22" s="57">
        <v>4.4781992919270784E-3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80.673337398205717</v>
      </c>
      <c r="D43" s="168">
        <f t="shared" ref="D43" si="156">SUM(D44,D47,D49,D58)</f>
        <v>8.3050038966729804</v>
      </c>
      <c r="E43" s="168">
        <f t="shared" ref="E43" si="157">SUM(E44,E47,E49,E58)</f>
        <v>32.73910941133736</v>
      </c>
      <c r="F43" s="168">
        <f t="shared" ref="F43" si="158">SUM(F44,F47,F49,F58)</f>
        <v>0</v>
      </c>
      <c r="G43" s="168">
        <f t="shared" ref="G43" si="159">SUM(G44,G47,G49,G58)</f>
        <v>1.9295473971847663</v>
      </c>
      <c r="H43" s="168">
        <f t="shared" ref="H43" si="160">SUM(H44,H47,H49,H58)</f>
        <v>1.3770206450890365</v>
      </c>
      <c r="I43" s="168">
        <f t="shared" ref="I43" si="161">SUM(I44,I47,I49,I58)</f>
        <v>27.779752403342002</v>
      </c>
      <c r="J43" s="168">
        <f t="shared" ref="J43" si="162">SUM(J44,J47,J49,J58)</f>
        <v>0</v>
      </c>
      <c r="K43" s="168">
        <f t="shared" ref="K43" si="163">SUM(K44,K47,K49,K58)</f>
        <v>12.967669836328275</v>
      </c>
      <c r="L43" s="168">
        <f t="shared" ref="L43" si="164">SUM(L44,L47,L49,L58)</f>
        <v>29.659696905715219</v>
      </c>
      <c r="M43" s="168">
        <f t="shared" ref="M43" si="165">SUM(M44,M47,M49,M58)</f>
        <v>4.8424282742126179</v>
      </c>
      <c r="N43" s="168">
        <f t="shared" ref="N43" si="166">SUM(N44,N47,N49,N58)</f>
        <v>19.555281228202805</v>
      </c>
      <c r="O43" s="168">
        <f t="shared" ref="O43" si="167">SUM(O44,O47,O49,O58)</f>
        <v>14.235021445713285</v>
      </c>
      <c r="P43" s="168">
        <f t="shared" ref="P43" si="168">SUM(P44,P47,P49,P58)</f>
        <v>19.332510209897208</v>
      </c>
      <c r="Q43" s="168">
        <f t="shared" ref="Q43" si="169">SUM(Q44,Q47,Q49,Q58)</f>
        <v>12.054403464704169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67.14487219898173</v>
      </c>
      <c r="D44" s="157">
        <f t="shared" si="170"/>
        <v>6.8430467091305855</v>
      </c>
      <c r="E44" s="157">
        <f t="shared" si="170"/>
        <v>27.696750749879932</v>
      </c>
      <c r="F44" s="157">
        <f t="shared" si="170"/>
        <v>0</v>
      </c>
      <c r="G44" s="157">
        <f t="shared" si="170"/>
        <v>1.5842016610758534</v>
      </c>
      <c r="H44" s="157">
        <f t="shared" si="170"/>
        <v>1.1281484178492835</v>
      </c>
      <c r="I44" s="157">
        <f t="shared" si="170"/>
        <v>23.238143556887806</v>
      </c>
      <c r="J44" s="157">
        <f t="shared" si="170"/>
        <v>0</v>
      </c>
      <c r="K44" s="157">
        <f t="shared" si="170"/>
        <v>10.802843183083686</v>
      </c>
      <c r="L44" s="157">
        <f t="shared" si="170"/>
        <v>25.102639483196384</v>
      </c>
      <c r="M44" s="157">
        <f t="shared" si="170"/>
        <v>3.9431874350466281</v>
      </c>
      <c r="N44" s="157">
        <f t="shared" si="170"/>
        <v>16.24036889135008</v>
      </c>
      <c r="O44" s="157">
        <f t="shared" si="170"/>
        <v>11.626704739434459</v>
      </c>
      <c r="P44" s="157">
        <f t="shared" si="170"/>
        <v>15.893458367006302</v>
      </c>
      <c r="Q44" s="157">
        <f t="shared" si="170"/>
        <v>9.9157147290365213</v>
      </c>
    </row>
    <row r="45" spans="1:17" ht="12" customHeight="1" x14ac:dyDescent="0.25">
      <c r="A45" s="23" t="s">
        <v>166</v>
      </c>
      <c r="B45" s="156"/>
      <c r="C45" s="156">
        <v>66.335478817703546</v>
      </c>
      <c r="D45" s="156">
        <v>6.7590215567409162</v>
      </c>
      <c r="E45" s="156">
        <v>27.361331303391943</v>
      </c>
      <c r="F45" s="156">
        <v>0</v>
      </c>
      <c r="G45" s="156">
        <v>1.5607642469520211</v>
      </c>
      <c r="H45" s="156">
        <v>1.1112271106417169</v>
      </c>
      <c r="I45" s="156">
        <v>22.990346279068749</v>
      </c>
      <c r="J45" s="156">
        <v>0</v>
      </c>
      <c r="K45" s="156">
        <v>10.60761564872368</v>
      </c>
      <c r="L45" s="156">
        <v>24.61029064508223</v>
      </c>
      <c r="M45" s="156">
        <v>3.8499664734248884</v>
      </c>
      <c r="N45" s="156">
        <v>15.831232764578877</v>
      </c>
      <c r="O45" s="156">
        <v>11.347918620539799</v>
      </c>
      <c r="P45" s="156">
        <v>15.547771878578443</v>
      </c>
      <c r="Q45" s="156">
        <v>9.6690458188603614</v>
      </c>
    </row>
    <row r="46" spans="1:17" ht="12" customHeight="1" x14ac:dyDescent="0.25">
      <c r="A46" s="23" t="s">
        <v>60</v>
      </c>
      <c r="B46" s="156"/>
      <c r="C46" s="156">
        <v>0.80939338127817972</v>
      </c>
      <c r="D46" s="156">
        <v>8.4025152389669663E-2</v>
      </c>
      <c r="E46" s="156">
        <v>0.33541944648798794</v>
      </c>
      <c r="F46" s="156">
        <v>0</v>
      </c>
      <c r="G46" s="156">
        <v>2.3437414123832236E-2</v>
      </c>
      <c r="H46" s="156">
        <v>1.6921307207566742E-2</v>
      </c>
      <c r="I46" s="156">
        <v>0.2477972778190578</v>
      </c>
      <c r="J46" s="156">
        <v>0</v>
      </c>
      <c r="K46" s="156">
        <v>0.19522753436000628</v>
      </c>
      <c r="L46" s="156">
        <v>0.49234883811415531</v>
      </c>
      <c r="M46" s="156">
        <v>9.3220961621739776E-2</v>
      </c>
      <c r="N46" s="156">
        <v>0.40913612677120448</v>
      </c>
      <c r="O46" s="156">
        <v>0.27878611889466048</v>
      </c>
      <c r="P46" s="156">
        <v>0.34568648842785876</v>
      </c>
      <c r="Q46" s="156">
        <v>0.24666891017615949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6.6896704066208998E-2</v>
      </c>
      <c r="D47" s="157">
        <f t="shared" si="171"/>
        <v>2.382532293105576E-2</v>
      </c>
      <c r="E47" s="157">
        <f t="shared" si="171"/>
        <v>2.337586657647488E-2</v>
      </c>
      <c r="F47" s="157">
        <f t="shared" si="171"/>
        <v>0</v>
      </c>
      <c r="G47" s="157">
        <f t="shared" si="171"/>
        <v>1.1279385638095331E-2</v>
      </c>
      <c r="H47" s="157">
        <f t="shared" si="171"/>
        <v>1.7667250840626179E-2</v>
      </c>
      <c r="I47" s="157">
        <f t="shared" si="171"/>
        <v>3.1374026636451821E-2</v>
      </c>
      <c r="J47" s="157">
        <f t="shared" si="171"/>
        <v>0</v>
      </c>
      <c r="K47" s="157">
        <f t="shared" si="171"/>
        <v>5.6871105373627613E-2</v>
      </c>
      <c r="L47" s="157">
        <f t="shared" si="171"/>
        <v>5.0597812915780749E-2</v>
      </c>
      <c r="M47" s="157">
        <f t="shared" si="171"/>
        <v>3.1274604662398293E-2</v>
      </c>
      <c r="N47" s="157">
        <f t="shared" si="171"/>
        <v>2.0467329231317381E-2</v>
      </c>
      <c r="O47" s="157">
        <f t="shared" si="171"/>
        <v>2.4815685280154463E-2</v>
      </c>
      <c r="P47" s="157">
        <f t="shared" si="171"/>
        <v>1.0884621851183076E-2</v>
      </c>
      <c r="Q47" s="157">
        <f t="shared" si="171"/>
        <v>2.2187355908494882E-2</v>
      </c>
    </row>
    <row r="48" spans="1:17" ht="12" customHeight="1" x14ac:dyDescent="0.25">
      <c r="A48" s="23" t="s">
        <v>60</v>
      </c>
      <c r="B48" s="156"/>
      <c r="C48" s="156">
        <v>6.6896704066208998E-2</v>
      </c>
      <c r="D48" s="156">
        <v>2.382532293105576E-2</v>
      </c>
      <c r="E48" s="156">
        <v>2.337586657647488E-2</v>
      </c>
      <c r="F48" s="156">
        <v>0</v>
      </c>
      <c r="G48" s="156">
        <v>1.1279385638095331E-2</v>
      </c>
      <c r="H48" s="156">
        <v>1.7667250840626179E-2</v>
      </c>
      <c r="I48" s="156">
        <v>3.1374026636451821E-2</v>
      </c>
      <c r="J48" s="156">
        <v>0</v>
      </c>
      <c r="K48" s="156">
        <v>5.6871105373627613E-2</v>
      </c>
      <c r="L48" s="156">
        <v>5.0597812915780749E-2</v>
      </c>
      <c r="M48" s="156">
        <v>3.1274604662398293E-2</v>
      </c>
      <c r="N48" s="156">
        <v>2.0467329231317381E-2</v>
      </c>
      <c r="O48" s="156">
        <v>2.4815685280154463E-2</v>
      </c>
      <c r="P48" s="156">
        <v>1.0884621851183076E-2</v>
      </c>
      <c r="Q48" s="156">
        <v>2.2187355908494882E-2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11.029158335636394</v>
      </c>
      <c r="D49" s="157">
        <f t="shared" ref="D49" si="173">SUM(D50:D51,D54:D55)</f>
        <v>1.1821499378147187</v>
      </c>
      <c r="E49" s="157">
        <f t="shared" ref="E49" si="174">SUM(E50:E51,E54:E55)</f>
        <v>4.0794513188845531</v>
      </c>
      <c r="F49" s="157">
        <f t="shared" ref="F49" si="175">SUM(F50:F51,F54:F55)</f>
        <v>0</v>
      </c>
      <c r="G49" s="157">
        <f t="shared" ref="G49" si="176">SUM(G50:G51,G54:G55)</f>
        <v>0.27192827305038281</v>
      </c>
      <c r="H49" s="157">
        <f t="shared" ref="H49" si="177">SUM(H50:H51,H54:H55)</f>
        <v>0.18614407645534334</v>
      </c>
      <c r="I49" s="157">
        <f t="shared" ref="I49" si="178">SUM(I50:I51,I54:I55)</f>
        <v>3.6109402758341571</v>
      </c>
      <c r="J49" s="157">
        <f t="shared" ref="J49" si="179">SUM(J50:J51,J54:J55)</f>
        <v>0</v>
      </c>
      <c r="K49" s="157">
        <f t="shared" ref="K49" si="180">SUM(K50:K51,K54:K55)</f>
        <v>1.6586851290716955</v>
      </c>
      <c r="L49" s="157">
        <f t="shared" ref="L49" si="181">SUM(L50:L51,L54:L55)</f>
        <v>3.5077007494930483</v>
      </c>
      <c r="M49" s="157">
        <f t="shared" ref="M49" si="182">SUM(M50:M51,M54:M55)</f>
        <v>0.6738968569298831</v>
      </c>
      <c r="N49" s="157">
        <f t="shared" ref="N49" si="183">SUM(N50:N51,N54:N55)</f>
        <v>2.5375134548670077</v>
      </c>
      <c r="O49" s="157">
        <f t="shared" ref="O49" si="184">SUM(O50:O51,O54:O55)</f>
        <v>1.9913995844368955</v>
      </c>
      <c r="P49" s="157">
        <f t="shared" ref="P49" si="185">SUM(P50:P51,P54:P55)</f>
        <v>2.6413239134307327</v>
      </c>
      <c r="Q49" s="157">
        <f t="shared" ref="Q49" si="186">SUM(Q50:Q51,Q54:Q55)</f>
        <v>1.626541228822121</v>
      </c>
    </row>
    <row r="50" spans="1:17" ht="12" customHeight="1" x14ac:dyDescent="0.25">
      <c r="A50" s="167" t="s">
        <v>165</v>
      </c>
      <c r="B50" s="132"/>
      <c r="C50" s="132">
        <v>7.8538973106993728</v>
      </c>
      <c r="D50" s="132">
        <v>1.1726580775369391</v>
      </c>
      <c r="E50" s="132">
        <v>2.5962937120579368</v>
      </c>
      <c r="F50" s="132">
        <v>0</v>
      </c>
      <c r="G50" s="132">
        <v>0.14613473898248611</v>
      </c>
      <c r="H50" s="132">
        <v>0</v>
      </c>
      <c r="I50" s="132">
        <v>2.2686655093113495</v>
      </c>
      <c r="J50" s="132">
        <v>0</v>
      </c>
      <c r="K50" s="132">
        <v>0.9444373430605949</v>
      </c>
      <c r="L50" s="132">
        <v>2.0948483600913952</v>
      </c>
      <c r="M50" s="132">
        <v>0.11049831249475352</v>
      </c>
      <c r="N50" s="132">
        <v>1.0803884890263558</v>
      </c>
      <c r="O50" s="132">
        <v>0.72016410495978</v>
      </c>
      <c r="P50" s="132">
        <v>1.5607335228823953</v>
      </c>
      <c r="Q50" s="132">
        <v>1.3408361740699073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0.21363008336065512</v>
      </c>
      <c r="D51" s="132">
        <f t="shared" ref="D51" si="188">SUM(D52:D53)</f>
        <v>9.4918602777796842E-3</v>
      </c>
      <c r="E51" s="132">
        <f t="shared" ref="E51" si="189">SUM(E52:E53)</f>
        <v>2.062203560733222E-2</v>
      </c>
      <c r="F51" s="132">
        <f t="shared" ref="F51" si="190">SUM(F52:F53)</f>
        <v>0</v>
      </c>
      <c r="G51" s="132">
        <f t="shared" ref="G51" si="191">SUM(G52:G53)</f>
        <v>0.1257935340678967</v>
      </c>
      <c r="H51" s="132">
        <f t="shared" ref="H51" si="192">SUM(H52:H53)</f>
        <v>0.18614407645534334</v>
      </c>
      <c r="I51" s="132">
        <f t="shared" ref="I51" si="193">SUM(I52:I53)</f>
        <v>2.6799369123823111E-2</v>
      </c>
      <c r="J51" s="132">
        <f t="shared" ref="J51" si="194">SUM(J52:J53)</f>
        <v>0</v>
      </c>
      <c r="K51" s="132">
        <f t="shared" ref="K51" si="195">SUM(K52:K53)</f>
        <v>1.461132601453906E-2</v>
      </c>
      <c r="L51" s="132">
        <f t="shared" ref="L51" si="196">SUM(L52:L53)</f>
        <v>0.23794288150747125</v>
      </c>
      <c r="M51" s="132">
        <f t="shared" ref="M51" si="197">SUM(M52:M53)</f>
        <v>2.4561583539673998E-2</v>
      </c>
      <c r="N51" s="132">
        <f t="shared" ref="N51" si="198">SUM(N52:N53)</f>
        <v>8.8880726519469072E-2</v>
      </c>
      <c r="O51" s="132">
        <f t="shared" ref="O51" si="199">SUM(O52:O53)</f>
        <v>6.9708014053300293E-2</v>
      </c>
      <c r="P51" s="132">
        <f t="shared" ref="P51" si="200">SUM(P52:P53)</f>
        <v>0.14983099086667867</v>
      </c>
      <c r="Q51" s="132">
        <f t="shared" ref="Q51" si="201">SUM(Q52:Q53)</f>
        <v>0.10882732418296723</v>
      </c>
    </row>
    <row r="52" spans="1:17" ht="12" customHeight="1" x14ac:dyDescent="0.25">
      <c r="A52" s="166" t="s">
        <v>163</v>
      </c>
      <c r="B52" s="165"/>
      <c r="C52" s="165">
        <v>0.20099567093103571</v>
      </c>
      <c r="D52" s="165">
        <v>8.9112540008924462E-3</v>
      </c>
      <c r="E52" s="165">
        <v>1.9411129235550762E-2</v>
      </c>
      <c r="F52" s="165">
        <v>0</v>
      </c>
      <c r="G52" s="165">
        <v>0.11810522687580284</v>
      </c>
      <c r="H52" s="165">
        <v>0.17451858159791853</v>
      </c>
      <c r="I52" s="165">
        <v>2.5201488673764511E-2</v>
      </c>
      <c r="J52" s="165">
        <v>0</v>
      </c>
      <c r="K52" s="165">
        <v>1.36888579408002E-2</v>
      </c>
      <c r="L52" s="165">
        <v>0.22286213608681552</v>
      </c>
      <c r="M52" s="165">
        <v>2.3004712271631672E-2</v>
      </c>
      <c r="N52" s="165">
        <v>8.3242484852978513E-2</v>
      </c>
      <c r="O52" s="165">
        <v>6.5281292201276417E-2</v>
      </c>
      <c r="P52" s="165">
        <v>0.14030271661106142</v>
      </c>
      <c r="Q52" s="165">
        <v>0.10189342145913116</v>
      </c>
    </row>
    <row r="53" spans="1:17" ht="12" customHeight="1" x14ac:dyDescent="0.25">
      <c r="A53" s="147" t="s">
        <v>59</v>
      </c>
      <c r="B53" s="164"/>
      <c r="C53" s="164">
        <v>1.2634412429619398E-2</v>
      </c>
      <c r="D53" s="164">
        <v>5.8060627688723862E-4</v>
      </c>
      <c r="E53" s="164">
        <v>1.2109063717814579E-3</v>
      </c>
      <c r="F53" s="164">
        <v>0</v>
      </c>
      <c r="G53" s="164">
        <v>7.68830719209386E-3</v>
      </c>
      <c r="H53" s="164">
        <v>1.1625494857424815E-2</v>
      </c>
      <c r="I53" s="164">
        <v>1.5978804500586005E-3</v>
      </c>
      <c r="J53" s="164">
        <v>0</v>
      </c>
      <c r="K53" s="164">
        <v>9.2246807373885993E-4</v>
      </c>
      <c r="L53" s="164">
        <v>1.5080745420655727E-2</v>
      </c>
      <c r="M53" s="164">
        <v>1.5568712680423271E-3</v>
      </c>
      <c r="N53" s="164">
        <v>5.6382416664905524E-3</v>
      </c>
      <c r="O53" s="164">
        <v>4.4267218520238809E-3</v>
      </c>
      <c r="P53" s="164">
        <v>9.528274255617265E-3</v>
      </c>
      <c r="Q53" s="164">
        <v>6.9339027238360688E-3</v>
      </c>
    </row>
    <row r="54" spans="1:17" ht="12" customHeight="1" x14ac:dyDescent="0.25">
      <c r="A54" s="163" t="s">
        <v>142</v>
      </c>
      <c r="B54" s="162"/>
      <c r="C54" s="162">
        <v>2.9253431849203011</v>
      </c>
      <c r="D54" s="162">
        <v>0</v>
      </c>
      <c r="E54" s="162">
        <v>1.4508680608995177</v>
      </c>
      <c r="F54" s="162">
        <v>0</v>
      </c>
      <c r="G54" s="162">
        <v>0</v>
      </c>
      <c r="H54" s="162">
        <v>0</v>
      </c>
      <c r="I54" s="162">
        <v>1.2996267412210605</v>
      </c>
      <c r="J54" s="162">
        <v>0</v>
      </c>
      <c r="K54" s="162">
        <v>0.68914499546119945</v>
      </c>
      <c r="L54" s="162">
        <v>1.1471169060133022</v>
      </c>
      <c r="M54" s="162">
        <v>0.5285883527415105</v>
      </c>
      <c r="N54" s="162">
        <v>1.3342384737140029</v>
      </c>
      <c r="O54" s="162">
        <v>1.1633997987036329</v>
      </c>
      <c r="P54" s="162">
        <v>0.90779158613606947</v>
      </c>
      <c r="Q54" s="162">
        <v>0.15942756667268024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3.6287756656066164E-2</v>
      </c>
      <c r="D55" s="160">
        <f t="shared" ref="D55" si="203">SUM(D56:D57)</f>
        <v>0</v>
      </c>
      <c r="E55" s="160">
        <f t="shared" ref="E55" si="204">SUM(E56:E57)</f>
        <v>1.1667510319765741E-2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1.5848656177923873E-2</v>
      </c>
      <c r="J55" s="160">
        <f t="shared" ref="J55" si="209">SUM(J56:J57)</f>
        <v>0</v>
      </c>
      <c r="K55" s="160">
        <f t="shared" ref="K55" si="210">SUM(K56:K57)</f>
        <v>1.0491464535362066E-2</v>
      </c>
      <c r="L55" s="160">
        <f t="shared" ref="L55" si="211">SUM(L56:L57)</f>
        <v>2.779260188087964E-2</v>
      </c>
      <c r="M55" s="160">
        <f t="shared" ref="M55" si="212">SUM(M56:M57)</f>
        <v>1.0248608153945035E-2</v>
      </c>
      <c r="N55" s="160">
        <f t="shared" ref="N55" si="213">SUM(N56:N57)</f>
        <v>3.4005765607179952E-2</v>
      </c>
      <c r="O55" s="160">
        <f t="shared" ref="O55" si="214">SUM(O56:O57)</f>
        <v>3.8127666720182217E-2</v>
      </c>
      <c r="P55" s="160">
        <f t="shared" ref="P55" si="215">SUM(P56:P57)</f>
        <v>2.296781354558949E-2</v>
      </c>
      <c r="Q55" s="160">
        <f t="shared" ref="Q55" si="216">SUM(Q56:Q57)</f>
        <v>1.7450163896566336E-2</v>
      </c>
    </row>
    <row r="56" spans="1:17" ht="12" customHeight="1" x14ac:dyDescent="0.25">
      <c r="A56" s="148" t="s">
        <v>60</v>
      </c>
      <c r="B56" s="156"/>
      <c r="C56" s="156">
        <v>3.3626086400367627E-2</v>
      </c>
      <c r="D56" s="156">
        <v>0</v>
      </c>
      <c r="E56" s="156">
        <v>1.0783348929007527E-2</v>
      </c>
      <c r="F56" s="156">
        <v>0</v>
      </c>
      <c r="G56" s="156">
        <v>0</v>
      </c>
      <c r="H56" s="156">
        <v>0</v>
      </c>
      <c r="I56" s="156">
        <v>1.4656958878381655E-2</v>
      </c>
      <c r="J56" s="156">
        <v>0</v>
      </c>
      <c r="K56" s="156">
        <v>9.7551516408360926E-3</v>
      </c>
      <c r="L56" s="156">
        <v>2.5930992459346883E-2</v>
      </c>
      <c r="M56" s="156">
        <v>9.5679208581766154E-3</v>
      </c>
      <c r="N56" s="156">
        <v>3.183413443327985E-2</v>
      </c>
      <c r="O56" s="156">
        <v>3.568644368590234E-2</v>
      </c>
      <c r="P56" s="156">
        <v>2.1497967416736125E-2</v>
      </c>
      <c r="Q56" s="156">
        <v>1.6330924160176185E-2</v>
      </c>
    </row>
    <row r="57" spans="1:17" ht="12" customHeight="1" x14ac:dyDescent="0.25">
      <c r="A57" s="148" t="s">
        <v>59</v>
      </c>
      <c r="B57" s="156"/>
      <c r="C57" s="156">
        <v>2.6616702556985341E-3</v>
      </c>
      <c r="D57" s="156">
        <v>0</v>
      </c>
      <c r="E57" s="156">
        <v>8.8416139075821328E-4</v>
      </c>
      <c r="F57" s="156">
        <v>0</v>
      </c>
      <c r="G57" s="156">
        <v>0</v>
      </c>
      <c r="H57" s="156">
        <v>0</v>
      </c>
      <c r="I57" s="156">
        <v>1.1916972995422161E-3</v>
      </c>
      <c r="J57" s="156">
        <v>0</v>
      </c>
      <c r="K57" s="156">
        <v>7.3631289452597384E-4</v>
      </c>
      <c r="L57" s="156">
        <v>1.8616094215327585E-3</v>
      </c>
      <c r="M57" s="156">
        <v>6.8068729576841911E-4</v>
      </c>
      <c r="N57" s="156">
        <v>2.171631173900102E-3</v>
      </c>
      <c r="O57" s="156">
        <v>2.441223034279876E-3</v>
      </c>
      <c r="P57" s="156">
        <v>1.4698461288533658E-3</v>
      </c>
      <c r="Q57" s="156">
        <v>1.1192397363901511E-3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2.4324101595213778</v>
      </c>
      <c r="D58" s="157">
        <f t="shared" ref="D58" si="218">SUM(D59:D60)</f>
        <v>0.2559819267966193</v>
      </c>
      <c r="E58" s="157">
        <f t="shared" ref="E58" si="219">SUM(E59:E60)</f>
        <v>0.93953147599639486</v>
      </c>
      <c r="F58" s="157">
        <f t="shared" ref="F58" si="220">SUM(F59:F60)</f>
        <v>0</v>
      </c>
      <c r="G58" s="157">
        <f t="shared" ref="G58" si="221">SUM(G59:G60)</f>
        <v>6.2138077420434881E-2</v>
      </c>
      <c r="H58" s="157">
        <f t="shared" ref="H58" si="222">SUM(H59:H60)</f>
        <v>4.5060899943783636E-2</v>
      </c>
      <c r="I58" s="157">
        <f t="shared" ref="I58" si="223">SUM(I59:I60)</f>
        <v>0.89929454398358766</v>
      </c>
      <c r="J58" s="157">
        <f t="shared" ref="J58" si="224">SUM(J59:J60)</f>
        <v>0</v>
      </c>
      <c r="K58" s="157">
        <f t="shared" ref="K58" si="225">SUM(K59:K60)</f>
        <v>0.44927041879926655</v>
      </c>
      <c r="L58" s="157">
        <f t="shared" ref="L58" si="226">SUM(L59:L60)</f>
        <v>0.99875886011000614</v>
      </c>
      <c r="M58" s="157">
        <f t="shared" ref="M58" si="227">SUM(M59:M60)</f>
        <v>0.19406937757370923</v>
      </c>
      <c r="N58" s="157">
        <f t="shared" ref="N58" si="228">SUM(N59:N60)</f>
        <v>0.75693155275440116</v>
      </c>
      <c r="O58" s="157">
        <f t="shared" ref="O58" si="229">SUM(O59:O60)</f>
        <v>0.59210143656177583</v>
      </c>
      <c r="P58" s="157">
        <f t="shared" ref="P58" si="230">SUM(P59:P60)</f>
        <v>0.78684330760899013</v>
      </c>
      <c r="Q58" s="157">
        <f t="shared" ref="Q58" si="231">SUM(Q59:Q60)</f>
        <v>0.48996015093703205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2.4324101595213778</v>
      </c>
      <c r="D60" s="57">
        <v>0.2559819267966193</v>
      </c>
      <c r="E60" s="57">
        <v>0.93953147599639486</v>
      </c>
      <c r="F60" s="57">
        <v>0</v>
      </c>
      <c r="G60" s="57">
        <v>6.2138077420434881E-2</v>
      </c>
      <c r="H60" s="57">
        <v>4.5060899943783636E-2</v>
      </c>
      <c r="I60" s="57">
        <v>0.89929454398358766</v>
      </c>
      <c r="J60" s="57">
        <v>0</v>
      </c>
      <c r="K60" s="57">
        <v>0.44927041879926655</v>
      </c>
      <c r="L60" s="57">
        <v>0.99875886011000614</v>
      </c>
      <c r="M60" s="57">
        <v>0.19406937757370923</v>
      </c>
      <c r="N60" s="57">
        <v>0.75693155275440116</v>
      </c>
      <c r="O60" s="57">
        <v>0.59210143656177583</v>
      </c>
      <c r="P60" s="57">
        <v>0.78684330760899013</v>
      </c>
      <c r="Q60" s="57">
        <v>0.48996015093703205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1.3492843292254286</v>
      </c>
      <c r="D62" s="168">
        <f t="shared" ref="D62" si="233">SUM(D63,D66,D68,D77)</f>
        <v>2.0635212800858507</v>
      </c>
      <c r="E62" s="168">
        <f t="shared" ref="E62" si="234">SUM(E63,E66,E68,E77)</f>
        <v>0.85151141648065976</v>
      </c>
      <c r="F62" s="168">
        <f t="shared" ref="F62" si="235">SUM(F63,F66,F68,F77)</f>
        <v>1.8642021968095284</v>
      </c>
      <c r="G62" s="168">
        <f t="shared" ref="G62" si="236">SUM(G63,G66,G68,G77)</f>
        <v>1.1450690449922782</v>
      </c>
      <c r="H62" s="168">
        <f t="shared" ref="H62" si="237">SUM(H63,H66,H68,H77)</f>
        <v>3.1914532061692209</v>
      </c>
      <c r="I62" s="168">
        <f t="shared" ref="I62" si="238">SUM(I63,I66,I68,I77)</f>
        <v>2.0478134609524092</v>
      </c>
      <c r="J62" s="168">
        <f t="shared" ref="J62" si="239">SUM(J63,J66,J68,J77)</f>
        <v>0.9518082563356175</v>
      </c>
      <c r="K62" s="168">
        <f t="shared" ref="K62" si="240">SUM(K63,K66,K68,K77)</f>
        <v>1.3612124409223427</v>
      </c>
      <c r="L62" s="168">
        <f t="shared" ref="L62" si="241">SUM(L63,L66,L68,L77)</f>
        <v>1.3666413034944158</v>
      </c>
      <c r="M62" s="168">
        <f t="shared" ref="M62" si="242">SUM(M63,M66,M68,M77)</f>
        <v>0</v>
      </c>
      <c r="N62" s="168">
        <f t="shared" ref="N62" si="243">SUM(N63,N66,N68,N77)</f>
        <v>0</v>
      </c>
      <c r="O62" s="168">
        <f t="shared" ref="O62" si="244">SUM(O63,O66,O68,O77)</f>
        <v>0</v>
      </c>
      <c r="P62" s="168">
        <f t="shared" ref="P62" si="245">SUM(P63,P66,P68,P77)</f>
        <v>0</v>
      </c>
      <c r="Q62" s="168">
        <f t="shared" ref="Q62" si="246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1.0989187229017114</v>
      </c>
      <c r="D63" s="157">
        <f t="shared" si="247"/>
        <v>1.6898247536175692</v>
      </c>
      <c r="E63" s="157">
        <f t="shared" si="247"/>
        <v>0.70098967600419082</v>
      </c>
      <c r="F63" s="157">
        <f t="shared" si="247"/>
        <v>1.5163777733525998</v>
      </c>
      <c r="G63" s="157">
        <f t="shared" si="247"/>
        <v>0.93101748363900816</v>
      </c>
      <c r="H63" s="157">
        <f t="shared" si="247"/>
        <v>2.6155062324359153</v>
      </c>
      <c r="I63" s="157">
        <f t="shared" si="247"/>
        <v>1.6758312286770394</v>
      </c>
      <c r="J63" s="157">
        <f t="shared" si="247"/>
        <v>0.766226142040483</v>
      </c>
      <c r="K63" s="157">
        <f t="shared" si="247"/>
        <v>1.1131305369019784</v>
      </c>
      <c r="L63" s="157">
        <f t="shared" si="247"/>
        <v>1.133430839648168</v>
      </c>
      <c r="M63" s="157">
        <f t="shared" si="247"/>
        <v>0</v>
      </c>
      <c r="N63" s="157">
        <f t="shared" si="247"/>
        <v>0</v>
      </c>
      <c r="O63" s="157">
        <f t="shared" si="247"/>
        <v>0</v>
      </c>
      <c r="P63" s="157">
        <f t="shared" si="247"/>
        <v>0</v>
      </c>
      <c r="Q63" s="157">
        <f t="shared" si="247"/>
        <v>0</v>
      </c>
    </row>
    <row r="64" spans="1:17" ht="12" customHeight="1" x14ac:dyDescent="0.25">
      <c r="A64" s="23" t="s">
        <v>161</v>
      </c>
      <c r="B64" s="156"/>
      <c r="C64" s="156">
        <v>1.0848192570853319</v>
      </c>
      <c r="D64" s="156">
        <v>1.6676485272252719</v>
      </c>
      <c r="E64" s="156">
        <v>0.69191681959299411</v>
      </c>
      <c r="F64" s="156">
        <v>1.4960345540308237</v>
      </c>
      <c r="G64" s="156">
        <v>0.91617992557111638</v>
      </c>
      <c r="H64" s="156">
        <v>2.5729207276092629</v>
      </c>
      <c r="I64" s="156">
        <v>1.6564179068673903</v>
      </c>
      <c r="J64" s="156">
        <v>0.7569297176709463</v>
      </c>
      <c r="K64" s="156">
        <v>1.0912842598477039</v>
      </c>
      <c r="L64" s="156">
        <v>1.1093718916910351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1.4099465816379596E-2</v>
      </c>
      <c r="D65" s="156">
        <v>2.2176226392297417E-2</v>
      </c>
      <c r="E65" s="156">
        <v>9.0728564111966711E-3</v>
      </c>
      <c r="F65" s="156">
        <v>2.0343219321776095E-2</v>
      </c>
      <c r="G65" s="156">
        <v>1.483755806789175E-2</v>
      </c>
      <c r="H65" s="156">
        <v>4.2585504826652208E-2</v>
      </c>
      <c r="I65" s="156">
        <v>1.9413321809649161E-2</v>
      </c>
      <c r="J65" s="156">
        <v>9.2964243695367373E-3</v>
      </c>
      <c r="K65" s="156">
        <v>2.184627705427444E-2</v>
      </c>
      <c r="L65" s="156">
        <v>2.4058947957132985E-2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1.3803014497200327E-3</v>
      </c>
      <c r="D66" s="157">
        <f t="shared" si="248"/>
        <v>1.4313645768752883E-3</v>
      </c>
      <c r="E66" s="157">
        <f t="shared" si="248"/>
        <v>6.6733395125313962E-4</v>
      </c>
      <c r="F66" s="157">
        <f t="shared" si="248"/>
        <v>9.6241508573749013E-4</v>
      </c>
      <c r="G66" s="157">
        <f t="shared" si="248"/>
        <v>6.8027814428939226E-4</v>
      </c>
      <c r="H66" s="157">
        <f t="shared" si="248"/>
        <v>2.5561577720249139E-3</v>
      </c>
      <c r="I66" s="157">
        <f t="shared" si="248"/>
        <v>2.3370257793430085E-3</v>
      </c>
      <c r="J66" s="157">
        <f t="shared" si="248"/>
        <v>2.2499141427613795E-3</v>
      </c>
      <c r="K66" s="157">
        <f t="shared" si="248"/>
        <v>2.4458477240727975E-3</v>
      </c>
      <c r="L66" s="157">
        <f t="shared" si="248"/>
        <v>3.7685668833075487E-3</v>
      </c>
      <c r="M66" s="157">
        <f t="shared" si="248"/>
        <v>0</v>
      </c>
      <c r="N66" s="157">
        <f t="shared" si="248"/>
        <v>0</v>
      </c>
      <c r="O66" s="157">
        <f t="shared" si="248"/>
        <v>0</v>
      </c>
      <c r="P66" s="157">
        <f t="shared" si="248"/>
        <v>0</v>
      </c>
      <c r="Q66" s="157">
        <f t="shared" si="248"/>
        <v>0</v>
      </c>
    </row>
    <row r="67" spans="1:17" ht="12" customHeight="1" x14ac:dyDescent="0.25">
      <c r="A67" s="23" t="s">
        <v>60</v>
      </c>
      <c r="B67" s="156"/>
      <c r="C67" s="156">
        <v>1.3803014497200327E-3</v>
      </c>
      <c r="D67" s="156">
        <v>1.4313645768752883E-3</v>
      </c>
      <c r="E67" s="156">
        <v>6.6733395125313962E-4</v>
      </c>
      <c r="F67" s="156">
        <v>9.6241508573749013E-4</v>
      </c>
      <c r="G67" s="156">
        <v>6.8027814428939226E-4</v>
      </c>
      <c r="H67" s="156">
        <v>2.5561577720249139E-3</v>
      </c>
      <c r="I67" s="156">
        <v>2.3370257793430085E-3</v>
      </c>
      <c r="J67" s="156">
        <v>2.2499141427613795E-3</v>
      </c>
      <c r="K67" s="156">
        <v>2.4458477240727975E-3</v>
      </c>
      <c r="L67" s="156">
        <v>3.7685668833075487E-3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0.18655096901487844</v>
      </c>
      <c r="D68" s="157">
        <f t="shared" ref="D68" si="250">SUM(D69:D70,D73:D74)</f>
        <v>0.28113602770986429</v>
      </c>
      <c r="E68" s="157">
        <f t="shared" ref="E68" si="251">SUM(E69:E70,E73:E74)</f>
        <v>0.11042526639047905</v>
      </c>
      <c r="F68" s="157">
        <f t="shared" ref="F68" si="252">SUM(F69:F70,F73:F74)</f>
        <v>0.25832366562186693</v>
      </c>
      <c r="G68" s="157">
        <f t="shared" ref="G68" si="253">SUM(G69:G70,G73:G74)</f>
        <v>0.15760589519541013</v>
      </c>
      <c r="H68" s="157">
        <f t="shared" ref="H68" si="254">SUM(H69:H70,H73:H74)</f>
        <v>0.43510675340293559</v>
      </c>
      <c r="I68" s="157">
        <f t="shared" ref="I68" si="255">SUM(I69:I70,I73:I74)</f>
        <v>0.27476322558500038</v>
      </c>
      <c r="J68" s="157">
        <f t="shared" ref="J68" si="256">SUM(J69:J70,J73:J74)</f>
        <v>0.13273299037750641</v>
      </c>
      <c r="K68" s="157">
        <f t="shared" ref="K68" si="257">SUM(K69:K70,K73:K74)</f>
        <v>0.17861282956433353</v>
      </c>
      <c r="L68" s="157">
        <f t="shared" ref="L68" si="258">SUM(L69:L70,L73:L74)</f>
        <v>0.16439664362116482</v>
      </c>
      <c r="M68" s="157">
        <f t="shared" ref="M68" si="259">SUM(M69:M70,M73:M74)</f>
        <v>0</v>
      </c>
      <c r="N68" s="157">
        <f t="shared" ref="N68" si="260">SUM(N69:N70,N73:N74)</f>
        <v>0</v>
      </c>
      <c r="O68" s="157">
        <f t="shared" ref="O68" si="261">SUM(O69:O70,O73:O74)</f>
        <v>0</v>
      </c>
      <c r="P68" s="157">
        <f t="shared" ref="P68" si="262">SUM(P69:P70,P73:P74)</f>
        <v>0</v>
      </c>
      <c r="Q68" s="157">
        <f t="shared" ref="Q68" si="263">SUM(Q69:Q70,Q73:Q74)</f>
        <v>0</v>
      </c>
    </row>
    <row r="69" spans="1:17" ht="12" customHeight="1" x14ac:dyDescent="0.25">
      <c r="A69" s="167" t="s">
        <v>160</v>
      </c>
      <c r="B69" s="132"/>
      <c r="C69" s="132">
        <v>0.14344750851301674</v>
      </c>
      <c r="D69" s="132">
        <v>0.21272076718325597</v>
      </c>
      <c r="E69" s="132">
        <v>7.264567816875403E-2</v>
      </c>
      <c r="F69" s="132">
        <v>0.22021316565496307</v>
      </c>
      <c r="G69" s="132">
        <v>0.10735848099751569</v>
      </c>
      <c r="H69" s="132">
        <v>0.31132110909239674</v>
      </c>
      <c r="I69" s="132">
        <v>0.20840559615859391</v>
      </c>
      <c r="J69" s="132">
        <v>0.10284312232064351</v>
      </c>
      <c r="K69" s="132">
        <v>0.13374993711918101</v>
      </c>
      <c r="L69" s="132">
        <v>9.4959994718391019E-2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3.7019750548594934E-3</v>
      </c>
      <c r="D70" s="132">
        <f t="shared" ref="D70" si="265">SUM(D71:D72)</f>
        <v>4.5728532573536202E-3</v>
      </c>
      <c r="E70" s="132">
        <f t="shared" ref="E70" si="266">SUM(E71:E72)</f>
        <v>5.7727670208955007E-4</v>
      </c>
      <c r="F70" s="132">
        <f t="shared" ref="F70" si="267">SUM(F71:F72)</f>
        <v>4.4856723859893451E-3</v>
      </c>
      <c r="G70" s="132">
        <f t="shared" ref="G70" si="268">SUM(G71:G72)</f>
        <v>8.3341037488571645E-3</v>
      </c>
      <c r="H70" s="132">
        <f t="shared" ref="H70" si="269">SUM(H71:H72)</f>
        <v>2.2631107826121436E-2</v>
      </c>
      <c r="I70" s="132">
        <f t="shared" ref="I70" si="270">SUM(I71:I72)</f>
        <v>7.9322888360327092E-3</v>
      </c>
      <c r="J70" s="132">
        <f t="shared" ref="J70" si="271">SUM(J71:J72)</f>
        <v>2.331045625324836E-2</v>
      </c>
      <c r="K70" s="132">
        <f t="shared" ref="K70" si="272">SUM(K71:K72)</f>
        <v>5.0382738660306164E-3</v>
      </c>
      <c r="L70" s="132">
        <f t="shared" ref="L70" si="273">SUM(L71:L72)</f>
        <v>1.754083007269347E-2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3.4683878489004914E-3</v>
      </c>
      <c r="D71" s="165">
        <v>4.2843263500429154E-3</v>
      </c>
      <c r="E71" s="165">
        <v>5.3988911307883936E-4</v>
      </c>
      <c r="F71" s="165">
        <v>4.1951603506798192E-3</v>
      </c>
      <c r="G71" s="165">
        <v>7.7907127785754949E-3</v>
      </c>
      <c r="H71" s="165">
        <v>2.1145159333864228E-2</v>
      </c>
      <c r="I71" s="165">
        <v>7.4131134309864486E-3</v>
      </c>
      <c r="J71" s="165">
        <v>2.1757150734324694E-2</v>
      </c>
      <c r="K71" s="165">
        <v>4.7001669663423789E-3</v>
      </c>
      <c r="L71" s="165">
        <v>1.6355041177951491E-2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2.3358720595900199E-4</v>
      </c>
      <c r="D72" s="164">
        <v>2.8852690731070497E-4</v>
      </c>
      <c r="E72" s="164">
        <v>3.7387589010710749E-5</v>
      </c>
      <c r="F72" s="164">
        <v>2.9051203530952558E-4</v>
      </c>
      <c r="G72" s="164">
        <v>5.4339097028166983E-4</v>
      </c>
      <c r="H72" s="164">
        <v>1.4859484922572091E-3</v>
      </c>
      <c r="I72" s="164">
        <v>5.1917540504626105E-4</v>
      </c>
      <c r="J72" s="164">
        <v>1.5533055189236667E-3</v>
      </c>
      <c r="K72" s="164">
        <v>3.3810689968823767E-4</v>
      </c>
      <c r="L72" s="164">
        <v>1.1857888947419768E-3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3.9075222930777476E-2</v>
      </c>
      <c r="D73" s="162">
        <v>6.3321699357014344E-2</v>
      </c>
      <c r="E73" s="162">
        <v>3.6909977769451263E-2</v>
      </c>
      <c r="F73" s="162">
        <v>3.3360794613194772E-2</v>
      </c>
      <c r="G73" s="162">
        <v>4.0724769785599531E-2</v>
      </c>
      <c r="H73" s="162">
        <v>9.8894061794187915E-2</v>
      </c>
      <c r="I73" s="162">
        <v>5.7757606470017639E-2</v>
      </c>
      <c r="J73" s="162">
        <v>5.6819095136431946E-3</v>
      </c>
      <c r="K73" s="162">
        <v>3.9220860365815673E-2</v>
      </c>
      <c r="L73" s="162">
        <v>5.0110848419858536E-2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3.2626251622472813E-4</v>
      </c>
      <c r="D74" s="160">
        <f t="shared" ref="D74" si="280">SUM(D75:D76)</f>
        <v>5.2070791224032259E-4</v>
      </c>
      <c r="E74" s="160">
        <f t="shared" ref="E74" si="281">SUM(E75:E76)</f>
        <v>2.9233375018420402E-4</v>
      </c>
      <c r="F74" s="160">
        <f t="shared" ref="F74" si="282">SUM(F75:F76)</f>
        <v>2.6403296771973278E-4</v>
      </c>
      <c r="G74" s="160">
        <f t="shared" ref="G74" si="283">SUM(G75:G76)</f>
        <v>1.1885406634377471E-3</v>
      </c>
      <c r="H74" s="160">
        <f t="shared" ref="H74" si="284">SUM(H75:H76)</f>
        <v>2.2604746902294961E-3</v>
      </c>
      <c r="I74" s="160">
        <f t="shared" ref="I74" si="285">SUM(I75:I76)</f>
        <v>6.677341203561465E-4</v>
      </c>
      <c r="J74" s="160">
        <f t="shared" ref="J74" si="286">SUM(J75:J76)</f>
        <v>8.9750228997135032E-4</v>
      </c>
      <c r="K74" s="160">
        <f t="shared" ref="K74" si="287">SUM(K75:K76)</f>
        <v>6.0375821330622482E-4</v>
      </c>
      <c r="L74" s="160">
        <f t="shared" ref="L74" si="288">SUM(L75:L76)</f>
        <v>1.784970410221811E-3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3.023314905838926E-4</v>
      </c>
      <c r="D75" s="156">
        <v>4.8240165159801462E-4</v>
      </c>
      <c r="E75" s="156">
        <v>2.7018076226778797E-4</v>
      </c>
      <c r="F75" s="156">
        <v>2.4401349918729606E-4</v>
      </c>
      <c r="G75" s="156">
        <v>1.0996163895556595E-3</v>
      </c>
      <c r="H75" s="156">
        <v>2.0932418306068598E-3</v>
      </c>
      <c r="I75" s="156">
        <v>6.175256396428715E-4</v>
      </c>
      <c r="J75" s="156">
        <v>8.3067078915576964E-4</v>
      </c>
      <c r="K75" s="156">
        <v>5.6138520083166138E-4</v>
      </c>
      <c r="L75" s="156">
        <v>1.6654091778093765E-3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2.3931025640835526E-5</v>
      </c>
      <c r="D76" s="156">
        <v>3.8306260642308025E-5</v>
      </c>
      <c r="E76" s="156">
        <v>2.2152987916416036E-5</v>
      </c>
      <c r="F76" s="156">
        <v>2.0019468532436721E-5</v>
      </c>
      <c r="G76" s="156">
        <v>8.8924273882087505E-5</v>
      </c>
      <c r="H76" s="156">
        <v>1.6723285962263638E-4</v>
      </c>
      <c r="I76" s="156">
        <v>5.0208480713274984E-5</v>
      </c>
      <c r="J76" s="156">
        <v>6.6831500815580668E-5</v>
      </c>
      <c r="K76" s="156">
        <v>4.2373012474563445E-5</v>
      </c>
      <c r="L76" s="156">
        <v>1.195612324124345E-4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6.2434335859118936E-2</v>
      </c>
      <c r="D77" s="157">
        <f t="shared" ref="D77" si="295">SUM(D78:D79)</f>
        <v>9.1129134181541754E-2</v>
      </c>
      <c r="E77" s="157">
        <f t="shared" ref="E77" si="296">SUM(E78:E79)</f>
        <v>3.9429140134736765E-2</v>
      </c>
      <c r="F77" s="157">
        <f t="shared" ref="F77" si="297">SUM(F78:F79)</f>
        <v>8.8538342749324303E-2</v>
      </c>
      <c r="G77" s="157">
        <f t="shared" ref="G77" si="298">SUM(G78:G79)</f>
        <v>5.5765388013570755E-2</v>
      </c>
      <c r="H77" s="157">
        <f t="shared" ref="H77" si="299">SUM(H78:H79)</f>
        <v>0.13828406255834538</v>
      </c>
      <c r="I77" s="157">
        <f t="shared" ref="I77" si="300">SUM(I78:I79)</f>
        <v>9.4881980911026426E-2</v>
      </c>
      <c r="J77" s="157">
        <f t="shared" ref="J77" si="301">SUM(J78:J79)</f>
        <v>5.0599209774866698E-2</v>
      </c>
      <c r="K77" s="157">
        <f t="shared" ref="K77" si="302">SUM(K78:K79)</f>
        <v>6.7023226731958097E-2</v>
      </c>
      <c r="L77" s="157">
        <f t="shared" ref="L77" si="303">SUM(L78:L79)</f>
        <v>6.5045253341775466E-2</v>
      </c>
      <c r="M77" s="157">
        <f t="shared" ref="M77" si="304">SUM(M78:M79)</f>
        <v>0</v>
      </c>
      <c r="N77" s="157">
        <f t="shared" ref="N77" si="305">SUM(N78:N79)</f>
        <v>0</v>
      </c>
      <c r="O77" s="157">
        <f t="shared" ref="O77" si="306">SUM(O78:O79)</f>
        <v>0</v>
      </c>
      <c r="P77" s="157">
        <f t="shared" ref="P77" si="307">SUM(P78:P79)</f>
        <v>0</v>
      </c>
      <c r="Q77" s="157">
        <f t="shared" ref="Q77" si="308">SUM(Q78:Q79)</f>
        <v>0</v>
      </c>
    </row>
    <row r="78" spans="1:17" ht="12" customHeight="1" x14ac:dyDescent="0.25">
      <c r="A78" s="23" t="s">
        <v>109</v>
      </c>
      <c r="B78" s="156"/>
      <c r="C78" s="156">
        <v>5.1456003423267074E-2</v>
      </c>
      <c r="D78" s="156">
        <v>6.8042262731545455E-2</v>
      </c>
      <c r="E78" s="156">
        <v>3.281288837403596E-2</v>
      </c>
      <c r="F78" s="156">
        <v>7.1531705974279658E-2</v>
      </c>
      <c r="G78" s="156">
        <v>4.4996857687366096E-2</v>
      </c>
      <c r="H78" s="156">
        <v>7.7817391158723367E-2</v>
      </c>
      <c r="I78" s="156">
        <v>6.8609611061068582E-2</v>
      </c>
      <c r="J78" s="156">
        <v>4.7779768970491514E-2</v>
      </c>
      <c r="K78" s="156">
        <v>5.8458883505027752E-2</v>
      </c>
      <c r="L78" s="156">
        <v>6.5045253341775466E-2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1.097833243585186E-2</v>
      </c>
      <c r="D79" s="57">
        <v>2.3086871449996296E-2</v>
      </c>
      <c r="E79" s="57">
        <v>6.6162517607008071E-3</v>
      </c>
      <c r="F79" s="57">
        <v>1.7006636775044649E-2</v>
      </c>
      <c r="G79" s="57">
        <v>1.0768530326204661E-2</v>
      </c>
      <c r="H79" s="57">
        <v>6.0466671399622016E-2</v>
      </c>
      <c r="I79" s="57">
        <v>2.627236984995784E-2</v>
      </c>
      <c r="J79" s="57">
        <v>2.8194408043751822E-3</v>
      </c>
      <c r="K79" s="57">
        <v>8.5643432269303394E-3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32.444715157219889</v>
      </c>
      <c r="D81" s="168">
        <f t="shared" ref="D81" si="310">SUM(D82,D85,D87,D100)</f>
        <v>44.521817016533163</v>
      </c>
      <c r="E81" s="168">
        <f t="shared" ref="E81" si="311">SUM(E82,E85,E87,E100)</f>
        <v>34.083365211445994</v>
      </c>
      <c r="F81" s="168">
        <f t="shared" ref="F81" si="312">SUM(F82,F85,F87,F100)</f>
        <v>64.030143729538423</v>
      </c>
      <c r="G81" s="168">
        <f t="shared" ref="G81" si="313">SUM(G82,G85,G87,G100)</f>
        <v>36.13840906202914</v>
      </c>
      <c r="H81" s="168">
        <f t="shared" ref="H81" si="314">SUM(H82,H85,H87,H100)</f>
        <v>40.699157576486485</v>
      </c>
      <c r="I81" s="168">
        <f t="shared" ref="I81" si="315">SUM(I82,I85,I87,I100)</f>
        <v>31.517872145169203</v>
      </c>
      <c r="J81" s="168">
        <f t="shared" ref="J81" si="316">SUM(J82,J85,J87,J100)</f>
        <v>88.840048448971018</v>
      </c>
      <c r="K81" s="168">
        <f t="shared" ref="K81" si="317">SUM(K82,K85,K87,K100)</f>
        <v>41.491912598475082</v>
      </c>
      <c r="L81" s="168">
        <f t="shared" ref="L81" si="318">SUM(L82,L85,L87,L100)</f>
        <v>39.770766786326369</v>
      </c>
      <c r="M81" s="168">
        <f t="shared" ref="M81" si="319">SUM(M82,M85,M87,M100)</f>
        <v>29.853178296557736</v>
      </c>
      <c r="N81" s="168">
        <f t="shared" ref="N81" si="320">SUM(N82,N85,N87,N100)</f>
        <v>31.631811613376161</v>
      </c>
      <c r="O81" s="168">
        <f t="shared" ref="O81" si="321">SUM(O82,O85,O87,O100)</f>
        <v>23.490410275152559</v>
      </c>
      <c r="P81" s="168">
        <f t="shared" ref="P81" si="322">SUM(P82,P85,P87,P100)</f>
        <v>29.920713433590482</v>
      </c>
      <c r="Q81" s="168">
        <f t="shared" ref="Q81" si="323">SUM(Q82,Q85,Q87,Q100)</f>
        <v>24.938173970407014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26.896256408221713</v>
      </c>
      <c r="D82" s="157">
        <f t="shared" si="324"/>
        <v>37.122137208461183</v>
      </c>
      <c r="E82" s="157">
        <f t="shared" si="324"/>
        <v>28.933718123861912</v>
      </c>
      <c r="F82" s="157">
        <f t="shared" si="324"/>
        <v>53.485759251686879</v>
      </c>
      <c r="G82" s="157">
        <f t="shared" si="324"/>
        <v>30.252329112292013</v>
      </c>
      <c r="H82" s="157">
        <f t="shared" si="324"/>
        <v>34.231403146688891</v>
      </c>
      <c r="I82" s="157">
        <f t="shared" si="324"/>
        <v>26.446305185189587</v>
      </c>
      <c r="J82" s="157">
        <f t="shared" si="324"/>
        <v>74.229795287194193</v>
      </c>
      <c r="K82" s="157">
        <f t="shared" si="324"/>
        <v>34.953811695644582</v>
      </c>
      <c r="L82" s="157">
        <f t="shared" si="324"/>
        <v>33.94480830363436</v>
      </c>
      <c r="M82" s="157">
        <f t="shared" si="324"/>
        <v>24.852444127783475</v>
      </c>
      <c r="N82" s="157">
        <f t="shared" si="324"/>
        <v>26.698095875520909</v>
      </c>
      <c r="O82" s="157">
        <f t="shared" si="324"/>
        <v>19.542794890934804</v>
      </c>
      <c r="P82" s="157">
        <f t="shared" si="324"/>
        <v>24.953861287569413</v>
      </c>
      <c r="Q82" s="157">
        <f t="shared" si="324"/>
        <v>20.655208926457671</v>
      </c>
    </row>
    <row r="83" spans="1:17" ht="12" customHeight="1" x14ac:dyDescent="0.25">
      <c r="A83" s="23" t="s">
        <v>157</v>
      </c>
      <c r="B83" s="156"/>
      <c r="C83" s="156">
        <v>26.787688750769366</v>
      </c>
      <c r="D83" s="156">
        <v>36.967761507565406</v>
      </c>
      <c r="E83" s="156">
        <v>28.814242462171894</v>
      </c>
      <c r="F83" s="156">
        <v>53.254216279159749</v>
      </c>
      <c r="G83" s="156">
        <v>30.095372336647895</v>
      </c>
      <c r="H83" s="156">
        <v>34.049411413400868</v>
      </c>
      <c r="I83" s="156">
        <v>26.346171529397026</v>
      </c>
      <c r="J83" s="156">
        <v>73.930514283982035</v>
      </c>
      <c r="K83" s="156">
        <v>34.72345202999972</v>
      </c>
      <c r="L83" s="156">
        <v>33.701413573136428</v>
      </c>
      <c r="M83" s="156">
        <v>24.636132645522594</v>
      </c>
      <c r="N83" s="156">
        <v>26.450002343981613</v>
      </c>
      <c r="O83" s="156">
        <v>19.370021861845125</v>
      </c>
      <c r="P83" s="156">
        <v>24.754227559337743</v>
      </c>
      <c r="Q83" s="156">
        <v>20.465363979263955</v>
      </c>
    </row>
    <row r="84" spans="1:17" ht="12" customHeight="1" x14ac:dyDescent="0.25">
      <c r="A84" s="23" t="s">
        <v>60</v>
      </c>
      <c r="B84" s="156"/>
      <c r="C84" s="156">
        <v>0.10856765745234621</v>
      </c>
      <c r="D84" s="156">
        <v>0.15437570089577676</v>
      </c>
      <c r="E84" s="156">
        <v>0.11947566169001828</v>
      </c>
      <c r="F84" s="156">
        <v>0.23154297252713271</v>
      </c>
      <c r="G84" s="156">
        <v>0.1569567756441195</v>
      </c>
      <c r="H84" s="156">
        <v>0.18199173328802062</v>
      </c>
      <c r="I84" s="156">
        <v>0.10013365579256124</v>
      </c>
      <c r="J84" s="156">
        <v>0.2992810032121514</v>
      </c>
      <c r="K84" s="156">
        <v>0.23035966564486218</v>
      </c>
      <c r="L84" s="156">
        <v>0.24339473049793178</v>
      </c>
      <c r="M84" s="156">
        <v>0.21631148226087993</v>
      </c>
      <c r="N84" s="156">
        <v>0.24809353153929717</v>
      </c>
      <c r="O84" s="156">
        <v>0.17277302908967809</v>
      </c>
      <c r="P84" s="156">
        <v>0.19963372823167147</v>
      </c>
      <c r="Q84" s="156">
        <v>0.18984494719371597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3.7130022870055415E-2</v>
      </c>
      <c r="D85" s="157">
        <f t="shared" si="325"/>
        <v>3.0842171174286875E-2</v>
      </c>
      <c r="E85" s="157">
        <f t="shared" si="325"/>
        <v>2.1356534777606909E-2</v>
      </c>
      <c r="F85" s="157">
        <f t="shared" si="325"/>
        <v>2.6932942835393103E-2</v>
      </c>
      <c r="G85" s="157">
        <f t="shared" si="325"/>
        <v>1.8794280843457113E-2</v>
      </c>
      <c r="H85" s="157">
        <f t="shared" si="325"/>
        <v>4.326612938528078E-2</v>
      </c>
      <c r="I85" s="157">
        <f t="shared" si="325"/>
        <v>4.4097720916881432E-2</v>
      </c>
      <c r="J85" s="157">
        <f t="shared" si="325"/>
        <v>0.1121728134969453</v>
      </c>
      <c r="K85" s="157">
        <f t="shared" si="325"/>
        <v>6.0693474852033184E-2</v>
      </c>
      <c r="L85" s="157">
        <f t="shared" si="325"/>
        <v>9.0268922793126746E-2</v>
      </c>
      <c r="M85" s="157">
        <f t="shared" si="325"/>
        <v>6.9101729279455168E-2</v>
      </c>
      <c r="N85" s="157">
        <f t="shared" si="325"/>
        <v>4.9771025176395728E-2</v>
      </c>
      <c r="O85" s="157">
        <f t="shared" si="325"/>
        <v>6.0321260508657534E-2</v>
      </c>
      <c r="P85" s="157">
        <f t="shared" si="325"/>
        <v>3.7933051443953245E-2</v>
      </c>
      <c r="Q85" s="157">
        <f t="shared" si="325"/>
        <v>3.3546524123737834E-2</v>
      </c>
    </row>
    <row r="86" spans="1:17" ht="12" customHeight="1" x14ac:dyDescent="0.25">
      <c r="A86" s="23" t="s">
        <v>60</v>
      </c>
      <c r="B86" s="156"/>
      <c r="C86" s="156">
        <v>3.7130022870055415E-2</v>
      </c>
      <c r="D86" s="156">
        <v>3.0842171174286875E-2</v>
      </c>
      <c r="E86" s="156">
        <v>2.1356534777606909E-2</v>
      </c>
      <c r="F86" s="156">
        <v>2.6932942835393103E-2</v>
      </c>
      <c r="G86" s="156">
        <v>1.8794280843457113E-2</v>
      </c>
      <c r="H86" s="156">
        <v>4.326612938528078E-2</v>
      </c>
      <c r="I86" s="156">
        <v>4.4097720916881432E-2</v>
      </c>
      <c r="J86" s="156">
        <v>0.1121728134969453</v>
      </c>
      <c r="K86" s="156">
        <v>6.0693474852033184E-2</v>
      </c>
      <c r="L86" s="156">
        <v>9.0268922793126746E-2</v>
      </c>
      <c r="M86" s="156">
        <v>6.9101729279455168E-2</v>
      </c>
      <c r="N86" s="156">
        <v>4.9771025176395728E-2</v>
      </c>
      <c r="O86" s="156">
        <v>6.0321260508657534E-2</v>
      </c>
      <c r="P86" s="156">
        <v>3.7933051443953245E-2</v>
      </c>
      <c r="Q86" s="156">
        <v>3.3546524123737834E-2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4.6160565148672354</v>
      </c>
      <c r="D87" s="157">
        <f t="shared" ref="D87" si="327">SUM(D88:D89,D92:D93,D96:D97)</f>
        <v>6.1511904529999724</v>
      </c>
      <c r="E87" s="157">
        <f t="shared" ref="E87" si="328">SUM(E88:E89,E92:E93,E96:E97)</f>
        <v>4.2081119520539101</v>
      </c>
      <c r="F87" s="157">
        <f t="shared" ref="F87" si="329">SUM(F88:F89,F92:F93,F96:F97)</f>
        <v>8.7151713076771937</v>
      </c>
      <c r="G87" s="157">
        <f t="shared" ref="G87" si="330">SUM(G88:G89,G92:G93,G96:G97)</f>
        <v>4.8166510340179833</v>
      </c>
      <c r="H87" s="157">
        <f t="shared" ref="H87" si="331">SUM(H88:H89,H92:H93,H96:H97)</f>
        <v>5.2452900972216483</v>
      </c>
      <c r="I87" s="157">
        <f t="shared" ref="I87" si="332">SUM(I88:I89,I92:I93,I96:I97)</f>
        <v>4.1324897633601925</v>
      </c>
      <c r="J87" s="157">
        <f t="shared" ref="J87" si="333">SUM(J88:J89,J92:J93,J96:J97)</f>
        <v>11.858081129034961</v>
      </c>
      <c r="K87" s="157">
        <f t="shared" ref="K87" si="334">SUM(K88:K89,K92:K93,K96:K97)</f>
        <v>5.2295711931930109</v>
      </c>
      <c r="L87" s="157">
        <f t="shared" ref="L87" si="335">SUM(L88:L89,L92:L93,L96:L97)</f>
        <v>4.5822259721578043</v>
      </c>
      <c r="M87" s="157">
        <f t="shared" ref="M87" si="336">SUM(M88:M89,M92:M93,M96:M97)</f>
        <v>3.9149406816691354</v>
      </c>
      <c r="N87" s="157">
        <f t="shared" ref="N87" si="337">SUM(N88:N89,N92:N93,N96:N97)</f>
        <v>3.83802822143875</v>
      </c>
      <c r="O87" s="157">
        <f t="shared" ref="O87" si="338">SUM(O88:O89,O92:O93,O96:O97)</f>
        <v>3.0597755365604939</v>
      </c>
      <c r="P87" s="157">
        <f t="shared" ref="P87" si="339">SUM(P88:P89,P92:P93,P96:P97)</f>
        <v>3.894737875937837</v>
      </c>
      <c r="Q87" s="157">
        <f t="shared" ref="Q87" si="340">SUM(Q88:Q89,Q92:Q93,Q96:Q97)</f>
        <v>3.3649219700062756</v>
      </c>
    </row>
    <row r="88" spans="1:17" ht="12" customHeight="1" x14ac:dyDescent="0.25">
      <c r="A88" s="167" t="s">
        <v>156</v>
      </c>
      <c r="B88" s="132"/>
      <c r="C88" s="132">
        <v>3.9996769472864413</v>
      </c>
      <c r="D88" s="132">
        <v>5.2119959697804807</v>
      </c>
      <c r="E88" s="132">
        <v>2.6723069899192708</v>
      </c>
      <c r="F88" s="132">
        <v>7.0143728404267636</v>
      </c>
      <c r="G88" s="132">
        <v>3.2394171321009333</v>
      </c>
      <c r="H88" s="132">
        <v>3.3312083782236397</v>
      </c>
      <c r="I88" s="132">
        <v>3.4053192113358124</v>
      </c>
      <c r="J88" s="132">
        <v>8.5647464985669508</v>
      </c>
      <c r="K88" s="132">
        <v>3.9309636782473794</v>
      </c>
      <c r="L88" s="132">
        <v>3.191094531134008</v>
      </c>
      <c r="M88" s="132">
        <v>2.3510742890213026</v>
      </c>
      <c r="N88" s="132">
        <v>1.9410234686380299</v>
      </c>
      <c r="O88" s="132">
        <v>1.8065257756100255</v>
      </c>
      <c r="P88" s="132">
        <v>2.6196202871422227</v>
      </c>
      <c r="Q88" s="132">
        <v>2.5684363777559969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9.5593596109993739E-2</v>
      </c>
      <c r="D89" s="132">
        <f t="shared" ref="D89" si="342">SUM(D90:D91)</f>
        <v>7.9105800683570801E-2</v>
      </c>
      <c r="E89" s="132">
        <f t="shared" ref="E89" si="343">SUM(E90:E91)</f>
        <v>2.1129818125277745E-2</v>
      </c>
      <c r="F89" s="132">
        <f t="shared" ref="F89" si="344">SUM(F90:F91)</f>
        <v>0.12461526273603804</v>
      </c>
      <c r="G89" s="132">
        <f t="shared" ref="G89" si="345">SUM(G90:G91)</f>
        <v>0.26498447014690379</v>
      </c>
      <c r="H89" s="132">
        <f t="shared" ref="H89" si="346">SUM(H90:H91)</f>
        <v>0.40753030505853777</v>
      </c>
      <c r="I89" s="132">
        <f t="shared" ref="I89" si="347">SUM(I90:I91)</f>
        <v>8.4115199053397371E-2</v>
      </c>
      <c r="J89" s="132">
        <f t="shared" ref="J89" si="348">SUM(J90:J91)</f>
        <v>0.99096659278458954</v>
      </c>
      <c r="K89" s="132">
        <f t="shared" ref="K89" si="349">SUM(K90:K91)</f>
        <v>0.11758967258025016</v>
      </c>
      <c r="L89" s="132">
        <f t="shared" ref="L89" si="350">SUM(L90:L91)</f>
        <v>0.53185221836175001</v>
      </c>
      <c r="M89" s="132">
        <f t="shared" ref="M89" si="351">SUM(M90:M91)</f>
        <v>0.39731326841521758</v>
      </c>
      <c r="N89" s="132">
        <f t="shared" ref="N89" si="352">SUM(N90:N91)</f>
        <v>0.346732601343896</v>
      </c>
      <c r="O89" s="132">
        <f t="shared" ref="O89" si="353">SUM(O90:O91)</f>
        <v>0.40258162554356786</v>
      </c>
      <c r="P89" s="132">
        <f t="shared" ref="P89" si="354">SUM(P90:P91)</f>
        <v>0.51162921047637944</v>
      </c>
      <c r="Q89" s="132">
        <f t="shared" ref="Q89" si="355">SUM(Q90:Q91)</f>
        <v>0.50485375738805283</v>
      </c>
    </row>
    <row r="90" spans="1:17" ht="12" customHeight="1" x14ac:dyDescent="0.25">
      <c r="A90" s="166" t="s">
        <v>55</v>
      </c>
      <c r="B90" s="165"/>
      <c r="C90" s="165">
        <v>9.0706403898368496E-2</v>
      </c>
      <c r="D90" s="165">
        <v>7.5026165090572736E-2</v>
      </c>
      <c r="E90" s="165">
        <v>2.0030421395956861E-2</v>
      </c>
      <c r="F90" s="165">
        <v>0.11807410521811471</v>
      </c>
      <c r="G90" s="165">
        <v>0.2509803960521953</v>
      </c>
      <c r="H90" s="165">
        <v>0.38583902768353906</v>
      </c>
      <c r="I90" s="165">
        <v>7.9652516065728499E-2</v>
      </c>
      <c r="J90" s="165">
        <v>0.93742717085291805</v>
      </c>
      <c r="K90" s="165">
        <v>0.11119091377790712</v>
      </c>
      <c r="L90" s="165">
        <v>0.50269505822900018</v>
      </c>
      <c r="M90" s="165">
        <v>0.37552805424431429</v>
      </c>
      <c r="N90" s="165">
        <v>0.32788819655373758</v>
      </c>
      <c r="O90" s="165">
        <v>0.38027882457122097</v>
      </c>
      <c r="P90" s="165">
        <v>0.48346176059309459</v>
      </c>
      <c r="Q90" s="165">
        <v>0.47700339188559465</v>
      </c>
    </row>
    <row r="91" spans="1:17" ht="12" customHeight="1" x14ac:dyDescent="0.25">
      <c r="A91" s="147" t="s">
        <v>59</v>
      </c>
      <c r="B91" s="164"/>
      <c r="C91" s="164">
        <v>4.8871922116252471E-3</v>
      </c>
      <c r="D91" s="164">
        <v>4.0796355929980611E-3</v>
      </c>
      <c r="E91" s="164">
        <v>1.0993967293208848E-3</v>
      </c>
      <c r="F91" s="164">
        <v>6.5411575179233307E-3</v>
      </c>
      <c r="G91" s="164">
        <v>1.4004074094708505E-2</v>
      </c>
      <c r="H91" s="164">
        <v>2.169127737499869E-2</v>
      </c>
      <c r="I91" s="164">
        <v>4.4626829876688772E-3</v>
      </c>
      <c r="J91" s="164">
        <v>5.3539421931671528E-2</v>
      </c>
      <c r="K91" s="164">
        <v>6.3987588023430393E-3</v>
      </c>
      <c r="L91" s="164">
        <v>2.9157160132749823E-2</v>
      </c>
      <c r="M91" s="164">
        <v>2.1785214170903303E-2</v>
      </c>
      <c r="N91" s="164">
        <v>1.8844404790158437E-2</v>
      </c>
      <c r="O91" s="164">
        <v>2.2302800972346867E-2</v>
      </c>
      <c r="P91" s="164">
        <v>2.8167449883284894E-2</v>
      </c>
      <c r="Q91" s="164">
        <v>2.7850365502458223E-2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0.51649140155041184</v>
      </c>
      <c r="D96" s="162">
        <v>0.85311826323260032</v>
      </c>
      <c r="E96" s="162">
        <v>1.5026007080899726</v>
      </c>
      <c r="F96" s="162">
        <v>1.5638463221772323</v>
      </c>
      <c r="G96" s="162">
        <v>1.2714335530358374</v>
      </c>
      <c r="H96" s="162">
        <v>1.4394911999064002</v>
      </c>
      <c r="I96" s="162">
        <v>0.63550825223187324</v>
      </c>
      <c r="J96" s="162">
        <v>2.1781553761854595</v>
      </c>
      <c r="K96" s="162">
        <v>1.1631837047123974</v>
      </c>
      <c r="L96" s="162">
        <v>0.82565327552264967</v>
      </c>
      <c r="M96" s="162">
        <v>1.144314201305539</v>
      </c>
      <c r="N96" s="162">
        <v>1.5026002197257957</v>
      </c>
      <c r="O96" s="162">
        <v>0.83144654615773428</v>
      </c>
      <c r="P96" s="162">
        <v>0.74458661966226702</v>
      </c>
      <c r="Q96" s="162">
        <v>0.2837499643801617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4.2945699203891415E-3</v>
      </c>
      <c r="D97" s="160">
        <f t="shared" ref="D97" si="372">SUM(D98:D99)</f>
        <v>6.9704193033201202E-3</v>
      </c>
      <c r="E97" s="160">
        <f t="shared" ref="E97" si="373">SUM(E98:E99)</f>
        <v>1.2074435919388359E-2</v>
      </c>
      <c r="F97" s="160">
        <f t="shared" ref="F97" si="374">SUM(F98:F99)</f>
        <v>1.2336882337160753E-2</v>
      </c>
      <c r="G97" s="160">
        <f t="shared" ref="G97" si="375">SUM(G98:G99)</f>
        <v>4.0815878734309134E-2</v>
      </c>
      <c r="H97" s="160">
        <f t="shared" ref="H97" si="376">SUM(H98:H99)</f>
        <v>6.7060214033070303E-2</v>
      </c>
      <c r="I97" s="160">
        <f t="shared" ref="I97" si="377">SUM(I98:I99)</f>
        <v>7.5471007391094353E-3</v>
      </c>
      <c r="J97" s="160">
        <f t="shared" ref="J97" si="378">SUM(J98:J99)</f>
        <v>0.12421266149795961</v>
      </c>
      <c r="K97" s="160">
        <f t="shared" ref="K97" si="379">SUM(K98:K99)</f>
        <v>1.7834137652983674E-2</v>
      </c>
      <c r="L97" s="160">
        <f t="shared" ref="L97" si="380">SUM(L98:L99)</f>
        <v>3.3625947139396005E-2</v>
      </c>
      <c r="M97" s="160">
        <f t="shared" ref="M97" si="381">SUM(M98:M99)</f>
        <v>2.2238922927076365E-2</v>
      </c>
      <c r="N97" s="160">
        <f t="shared" ref="N97" si="382">SUM(N98:N99)</f>
        <v>4.7671931731028225E-2</v>
      </c>
      <c r="O97" s="160">
        <f t="shared" ref="O97" si="383">SUM(O98:O99)</f>
        <v>1.9221589249166168E-2</v>
      </c>
      <c r="P97" s="160">
        <f t="shared" ref="P97" si="384">SUM(P98:P99)</f>
        <v>1.8901758656967957E-2</v>
      </c>
      <c r="Q97" s="160">
        <f t="shared" ref="Q97" si="385">SUM(Q98:Q99)</f>
        <v>7.881870482063973E-3</v>
      </c>
    </row>
    <row r="98" spans="1:17" ht="12" customHeight="1" x14ac:dyDescent="0.25">
      <c r="A98" s="148" t="s">
        <v>60</v>
      </c>
      <c r="B98" s="156"/>
      <c r="C98" s="156">
        <v>3.9795675594976329E-3</v>
      </c>
      <c r="D98" s="156">
        <v>6.4576352792204018E-3</v>
      </c>
      <c r="E98" s="156">
        <v>1.1159437795322275E-2</v>
      </c>
      <c r="F98" s="156">
        <v>1.1401477073681204E-2</v>
      </c>
      <c r="G98" s="156">
        <v>3.7762114996171887E-2</v>
      </c>
      <c r="H98" s="156">
        <v>6.209901211909629E-2</v>
      </c>
      <c r="I98" s="156">
        <v>6.9796166906701974E-3</v>
      </c>
      <c r="J98" s="156">
        <v>0.11496330505512388</v>
      </c>
      <c r="K98" s="156">
        <v>1.6582500622483062E-2</v>
      </c>
      <c r="L98" s="156">
        <v>3.1373607460262631E-2</v>
      </c>
      <c r="M98" s="156">
        <v>2.0761868474349836E-2</v>
      </c>
      <c r="N98" s="156">
        <v>4.4627569952410309E-2</v>
      </c>
      <c r="O98" s="156">
        <v>1.7990877000894957E-2</v>
      </c>
      <c r="P98" s="156">
        <v>1.7692123410873752E-2</v>
      </c>
      <c r="Q98" s="156">
        <v>7.376333531643557E-3</v>
      </c>
    </row>
    <row r="99" spans="1:17" ht="12" customHeight="1" x14ac:dyDescent="0.25">
      <c r="A99" s="148" t="s">
        <v>59</v>
      </c>
      <c r="B99" s="156"/>
      <c r="C99" s="156">
        <v>3.1500236089150878E-4</v>
      </c>
      <c r="D99" s="156">
        <v>5.1278402409971838E-4</v>
      </c>
      <c r="E99" s="156">
        <v>9.1499812406608465E-4</v>
      </c>
      <c r="F99" s="156">
        <v>9.3540526347954975E-4</v>
      </c>
      <c r="G99" s="156">
        <v>3.0537637381372455E-3</v>
      </c>
      <c r="H99" s="156">
        <v>4.9612019139740155E-3</v>
      </c>
      <c r="I99" s="156">
        <v>5.6748404843923812E-4</v>
      </c>
      <c r="J99" s="156">
        <v>9.2493564428357319E-3</v>
      </c>
      <c r="K99" s="156">
        <v>1.2516370305006126E-3</v>
      </c>
      <c r="L99" s="156">
        <v>2.2523396791333757E-3</v>
      </c>
      <c r="M99" s="156">
        <v>1.4770544527265275E-3</v>
      </c>
      <c r="N99" s="156">
        <v>3.0443617786179169E-3</v>
      </c>
      <c r="O99" s="156">
        <v>1.230712248271211E-3</v>
      </c>
      <c r="P99" s="156">
        <v>1.2096352460942046E-3</v>
      </c>
      <c r="Q99" s="156">
        <v>5.055369504204162E-4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0.8952722112608873</v>
      </c>
      <c r="D100" s="157">
        <f t="shared" ref="D100" si="387">SUM(D101:D103)</f>
        <v>1.2176471838977232</v>
      </c>
      <c r="E100" s="157">
        <f t="shared" ref="E100" si="388">SUM(E101:E103)</f>
        <v>0.92017860075256164</v>
      </c>
      <c r="F100" s="157">
        <f t="shared" ref="F100" si="389">SUM(F101:F103)</f>
        <v>1.8022802273389502</v>
      </c>
      <c r="G100" s="157">
        <f t="shared" ref="G100" si="390">SUM(G101:G103)</f>
        <v>1.050634634875687</v>
      </c>
      <c r="H100" s="157">
        <f t="shared" ref="H100" si="391">SUM(H101:H103)</f>
        <v>1.1791982031906674</v>
      </c>
      <c r="I100" s="157">
        <f t="shared" ref="I100" si="392">SUM(I101:I103)</f>
        <v>0.89497947570254655</v>
      </c>
      <c r="J100" s="157">
        <f t="shared" ref="J100" si="393">SUM(J101:J103)</f>
        <v>2.6399992192449218</v>
      </c>
      <c r="K100" s="157">
        <f t="shared" ref="K100" si="394">SUM(K101:K103)</f>
        <v>1.2478362347854599</v>
      </c>
      <c r="L100" s="157">
        <f t="shared" ref="L100" si="395">SUM(L101:L103)</f>
        <v>1.153463587741077</v>
      </c>
      <c r="M100" s="157">
        <f t="shared" ref="M100" si="396">SUM(M101:M103)</f>
        <v>1.0166917578256691</v>
      </c>
      <c r="N100" s="157">
        <f t="shared" ref="N100" si="397">SUM(N101:N103)</f>
        <v>1.0459164912401053</v>
      </c>
      <c r="O100" s="157">
        <f t="shared" ref="O100" si="398">SUM(O101:O103)</f>
        <v>0.82751858714860371</v>
      </c>
      <c r="P100" s="157">
        <f t="shared" ref="P100" si="399">SUM(P101:P103)</f>
        <v>1.0341812186392803</v>
      </c>
      <c r="Q100" s="157">
        <f t="shared" ref="Q100" si="400">SUM(Q101:Q103)</f>
        <v>0.88449654981932668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0.8952722112608873</v>
      </c>
      <c r="D103" s="57">
        <v>1.2176471838977232</v>
      </c>
      <c r="E103" s="57">
        <v>0.92017860075256164</v>
      </c>
      <c r="F103" s="57">
        <v>1.8022802273389502</v>
      </c>
      <c r="G103" s="57">
        <v>1.050634634875687</v>
      </c>
      <c r="H103" s="57">
        <v>1.1791982031906674</v>
      </c>
      <c r="I103" s="57">
        <v>0.89497947570254655</v>
      </c>
      <c r="J103" s="57">
        <v>2.6399992192449218</v>
      </c>
      <c r="K103" s="57">
        <v>1.2478362347854599</v>
      </c>
      <c r="L103" s="57">
        <v>1.153463587741077</v>
      </c>
      <c r="M103" s="57">
        <v>1.0166917578256691</v>
      </c>
      <c r="N103" s="57">
        <v>1.0459164912401053</v>
      </c>
      <c r="O103" s="57">
        <v>0.82751858714860371</v>
      </c>
      <c r="P103" s="57">
        <v>1.0341812186392803</v>
      </c>
      <c r="Q103" s="57">
        <v>0.88449654981932668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28.032998456017989</v>
      </c>
      <c r="D124" s="168">
        <f t="shared" ref="D124" si="479">SUM(D125,D128,D130,D139)</f>
        <v>71.512605214245184</v>
      </c>
      <c r="E124" s="168">
        <f t="shared" ref="E124" si="480">SUM(E125,E128,E130,E139)</f>
        <v>74.280001217421344</v>
      </c>
      <c r="F124" s="168">
        <f t="shared" ref="F124" si="481">SUM(F125,F128,F130,F139)</f>
        <v>69.667390965770423</v>
      </c>
      <c r="G124" s="168">
        <f t="shared" ref="G124" si="482">SUM(G125,G128,G130,G139)</f>
        <v>34.419838320347964</v>
      </c>
      <c r="H124" s="168">
        <f t="shared" ref="H124" si="483">SUM(H125,H128,H130,H139)</f>
        <v>53.931167614351303</v>
      </c>
      <c r="I124" s="168">
        <f t="shared" ref="I124" si="484">SUM(I125,I128,I130,I139)</f>
        <v>50.21478978824873</v>
      </c>
      <c r="J124" s="168">
        <f t="shared" ref="J124" si="485">SUM(J125,J128,J130,J139)</f>
        <v>52.894566982104912</v>
      </c>
      <c r="K124" s="168">
        <f t="shared" ref="K124" si="486">SUM(K125,K128,K130,K139)</f>
        <v>62.089248695420793</v>
      </c>
      <c r="L124" s="168">
        <f t="shared" ref="L124" si="487">SUM(L125,L128,L130,L139)</f>
        <v>56.118010747820406</v>
      </c>
      <c r="M124" s="168">
        <f t="shared" ref="M124" si="488">SUM(M125,M128,M130,M139)</f>
        <v>51.771418855504095</v>
      </c>
      <c r="N124" s="168">
        <f t="shared" ref="N124" si="489">SUM(N125,N128,N130,N139)</f>
        <v>56.797239520344149</v>
      </c>
      <c r="O124" s="168">
        <f t="shared" ref="O124" si="490">SUM(O125,O128,O130,O139)</f>
        <v>55.341208951745749</v>
      </c>
      <c r="P124" s="168">
        <f t="shared" ref="P124" si="491">SUM(P125,P128,P130,P139)</f>
        <v>41.67979781457489</v>
      </c>
      <c r="Q124" s="168">
        <f t="shared" ref="Q124" si="492">SUM(Q125,Q128,Q130,Q139)</f>
        <v>55.919200545205868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23.221936130435139</v>
      </c>
      <c r="D125" s="157">
        <f t="shared" si="493"/>
        <v>58.865882248969562</v>
      </c>
      <c r="E125" s="157">
        <f t="shared" si="493"/>
        <v>61.709710857055867</v>
      </c>
      <c r="F125" s="157">
        <f t="shared" si="493"/>
        <v>57.350729511040647</v>
      </c>
      <c r="G125" s="157">
        <f t="shared" si="493"/>
        <v>28.164053454495399</v>
      </c>
      <c r="H125" s="157">
        <f t="shared" si="493"/>
        <v>44.334651799712276</v>
      </c>
      <c r="I125" s="157">
        <f t="shared" si="493"/>
        <v>41.368339921732058</v>
      </c>
      <c r="J125" s="157">
        <f t="shared" si="493"/>
        <v>43.27371534142852</v>
      </c>
      <c r="K125" s="157">
        <f t="shared" si="493"/>
        <v>50.815785074798157</v>
      </c>
      <c r="L125" s="157">
        <f t="shared" si="493"/>
        <v>46.585048607681529</v>
      </c>
      <c r="M125" s="157">
        <f t="shared" si="493"/>
        <v>41.171891647965069</v>
      </c>
      <c r="N125" s="157">
        <f t="shared" si="493"/>
        <v>45.912530913403572</v>
      </c>
      <c r="O125" s="157">
        <f t="shared" si="493"/>
        <v>44.38789641122591</v>
      </c>
      <c r="P125" s="157">
        <f t="shared" si="493"/>
        <v>33.409305466619855</v>
      </c>
      <c r="Q125" s="157">
        <f t="shared" si="493"/>
        <v>44.867216918921351</v>
      </c>
    </row>
    <row r="126" spans="1:17" ht="12" customHeight="1" x14ac:dyDescent="0.25">
      <c r="A126" s="23" t="s">
        <v>149</v>
      </c>
      <c r="B126" s="156"/>
      <c r="C126" s="156">
        <v>23.146874569441405</v>
      </c>
      <c r="D126" s="156">
        <v>58.671493570955597</v>
      </c>
      <c r="E126" s="156">
        <v>61.508480353468826</v>
      </c>
      <c r="F126" s="156">
        <v>57.157034142587754</v>
      </c>
      <c r="G126" s="156">
        <v>28.050973130241797</v>
      </c>
      <c r="H126" s="156">
        <v>44.153523658748874</v>
      </c>
      <c r="I126" s="156">
        <v>41.248634336823031</v>
      </c>
      <c r="J126" s="156">
        <v>43.142278935262524</v>
      </c>
      <c r="K126" s="156">
        <v>50.564374327092189</v>
      </c>
      <c r="L126" s="156">
        <v>46.335238643219846</v>
      </c>
      <c r="M126" s="156">
        <v>40.904650017221186</v>
      </c>
      <c r="N126" s="156">
        <v>45.595315419404287</v>
      </c>
      <c r="O126" s="156">
        <v>44.096942884058492</v>
      </c>
      <c r="P126" s="156">
        <v>33.211940560895599</v>
      </c>
      <c r="Q126" s="156">
        <v>44.563535053167087</v>
      </c>
    </row>
    <row r="127" spans="1:17" ht="12" customHeight="1" x14ac:dyDescent="0.25">
      <c r="A127" s="23" t="s">
        <v>60</v>
      </c>
      <c r="B127" s="156"/>
      <c r="C127" s="156">
        <v>7.5061560993734885E-2</v>
      </c>
      <c r="D127" s="156">
        <v>0.19438867801396434</v>
      </c>
      <c r="E127" s="156">
        <v>0.20123050358703959</v>
      </c>
      <c r="F127" s="156">
        <v>0.19369536845289617</v>
      </c>
      <c r="G127" s="156">
        <v>0.11308032425360341</v>
      </c>
      <c r="H127" s="156">
        <v>0.18112814096340341</v>
      </c>
      <c r="I127" s="156">
        <v>0.11970558490903047</v>
      </c>
      <c r="J127" s="156">
        <v>0.13143640616599803</v>
      </c>
      <c r="K127" s="156">
        <v>0.25141074770597049</v>
      </c>
      <c r="L127" s="156">
        <v>0.2498099644616821</v>
      </c>
      <c r="M127" s="156">
        <v>0.26724163074388035</v>
      </c>
      <c r="N127" s="156">
        <v>0.31721549399928672</v>
      </c>
      <c r="O127" s="156">
        <v>0.2909535271674164</v>
      </c>
      <c r="P127" s="156">
        <v>0.19736490572425922</v>
      </c>
      <c r="Q127" s="156">
        <v>0.30368186575426626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6.6780055540820699E-2</v>
      </c>
      <c r="D128" s="157">
        <f t="shared" si="494"/>
        <v>7.0443257430703773E-2</v>
      </c>
      <c r="E128" s="157">
        <f t="shared" si="494"/>
        <v>6.1205577233675743E-2</v>
      </c>
      <c r="F128" s="157">
        <f t="shared" si="494"/>
        <v>4.2728036305158569E-2</v>
      </c>
      <c r="G128" s="157">
        <f t="shared" si="494"/>
        <v>2.8159790731942594E-2</v>
      </c>
      <c r="H128" s="157">
        <f t="shared" si="494"/>
        <v>8.7690683833888797E-2</v>
      </c>
      <c r="I128" s="157">
        <f t="shared" si="494"/>
        <v>9.5957695890166866E-2</v>
      </c>
      <c r="J128" s="157">
        <f t="shared" si="494"/>
        <v>0.18387321208428392</v>
      </c>
      <c r="K128" s="157">
        <f t="shared" si="494"/>
        <v>0.11721772286276085</v>
      </c>
      <c r="L128" s="157">
        <f t="shared" si="494"/>
        <v>0.17855249353031527</v>
      </c>
      <c r="M128" s="157">
        <f t="shared" si="494"/>
        <v>0.16108512208246364</v>
      </c>
      <c r="N128" s="157">
        <f t="shared" si="494"/>
        <v>9.8111877011877374E-2</v>
      </c>
      <c r="O128" s="157">
        <f t="shared" si="494"/>
        <v>0.13069131550702212</v>
      </c>
      <c r="P128" s="157">
        <f t="shared" si="494"/>
        <v>7.5140180657561645E-2</v>
      </c>
      <c r="Q128" s="157">
        <f t="shared" si="494"/>
        <v>8.6899585723761677E-2</v>
      </c>
    </row>
    <row r="129" spans="1:17" ht="12" customHeight="1" x14ac:dyDescent="0.25">
      <c r="A129" s="23" t="s">
        <v>60</v>
      </c>
      <c r="B129" s="156"/>
      <c r="C129" s="156">
        <v>6.6780055540820699E-2</v>
      </c>
      <c r="D129" s="156">
        <v>7.0443257430703773E-2</v>
      </c>
      <c r="E129" s="156">
        <v>6.1205577233675743E-2</v>
      </c>
      <c r="F129" s="156">
        <v>4.2728036305158569E-2</v>
      </c>
      <c r="G129" s="156">
        <v>2.8159790731942594E-2</v>
      </c>
      <c r="H129" s="156">
        <v>8.7690683833888797E-2</v>
      </c>
      <c r="I129" s="156">
        <v>9.5957695890166866E-2</v>
      </c>
      <c r="J129" s="156">
        <v>0.18387321208428392</v>
      </c>
      <c r="K129" s="156">
        <v>0.11721772286276085</v>
      </c>
      <c r="L129" s="156">
        <v>0.17855249353031527</v>
      </c>
      <c r="M129" s="156">
        <v>0.16108512208246364</v>
      </c>
      <c r="N129" s="156">
        <v>9.8111877011877374E-2</v>
      </c>
      <c r="O129" s="156">
        <v>0.13069131550702212</v>
      </c>
      <c r="P129" s="156">
        <v>7.5140180657561645E-2</v>
      </c>
      <c r="Q129" s="156">
        <v>8.6899585723761677E-2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3.6023395509731171</v>
      </c>
      <c r="D130" s="157">
        <f t="shared" ref="D130" si="496">SUM(D131:D132,D135:D136)</f>
        <v>9.6616046501064954</v>
      </c>
      <c r="E130" s="157">
        <f t="shared" ref="E130" si="497">SUM(E131:E132,E135:E136)</f>
        <v>9.5979156062412585</v>
      </c>
      <c r="F130" s="157">
        <f t="shared" ref="F130" si="498">SUM(F131:F132,F135:F136)</f>
        <v>9.3484661015708461</v>
      </c>
      <c r="G130" s="157">
        <f t="shared" ref="G130" si="499">SUM(G131:G132,G135:G136)</f>
        <v>4.7320584980529246</v>
      </c>
      <c r="H130" s="157">
        <f t="shared" ref="H130" si="500">SUM(H131:H132,H135:H136)</f>
        <v>7.1595619070711418</v>
      </c>
      <c r="I130" s="157">
        <f t="shared" ref="I130" si="501">SUM(I131:I132,I135:I136)</f>
        <v>6.5810408643435352</v>
      </c>
      <c r="J130" s="157">
        <f t="shared" ref="J130" si="502">SUM(J131:J132,J135:J136)</f>
        <v>7.0280767474713715</v>
      </c>
      <c r="K130" s="157">
        <f t="shared" ref="K130" si="503">SUM(K131:K132,K135:K136)</f>
        <v>8.2774024886928501</v>
      </c>
      <c r="L130" s="157">
        <f t="shared" ref="L130" si="504">SUM(L131:L132,L135:L136)</f>
        <v>6.8235863749935124</v>
      </c>
      <c r="M130" s="157">
        <f t="shared" ref="M130" si="505">SUM(M131:M132,M135:M136)</f>
        <v>7.7083115827741802</v>
      </c>
      <c r="N130" s="157">
        <f t="shared" ref="N130" si="506">SUM(N131:N132,N135:N136)</f>
        <v>7.8887221275923496</v>
      </c>
      <c r="O130" s="157">
        <f t="shared" ref="O130" si="507">SUM(O131:O132,O135:O136)</f>
        <v>7.8764022833903491</v>
      </c>
      <c r="P130" s="157">
        <f t="shared" ref="P130" si="508">SUM(P131:P132,P135:P136)</f>
        <v>5.9488723648987962</v>
      </c>
      <c r="Q130" s="157">
        <f t="shared" ref="Q130" si="509">SUM(Q131:Q132,Q135:Q136)</f>
        <v>7.9137643167438281</v>
      </c>
    </row>
    <row r="131" spans="1:17" ht="12" customHeight="1" x14ac:dyDescent="0.25">
      <c r="A131" s="167" t="s">
        <v>148</v>
      </c>
      <c r="B131" s="132"/>
      <c r="C131" s="132">
        <v>3.5232267666328485</v>
      </c>
      <c r="D131" s="132">
        <v>6.7223854101597196</v>
      </c>
      <c r="E131" s="132">
        <v>6.2222611432018526</v>
      </c>
      <c r="F131" s="132">
        <v>7.0306410885964636</v>
      </c>
      <c r="G131" s="132">
        <v>2.9989918028687899</v>
      </c>
      <c r="H131" s="132">
        <v>4.8650488875813878</v>
      </c>
      <c r="I131" s="132">
        <v>4.8527279713858169</v>
      </c>
      <c r="J131" s="132">
        <v>5.0412722682359687</v>
      </c>
      <c r="K131" s="132">
        <v>5.2515814808497003</v>
      </c>
      <c r="L131" s="132">
        <v>3.9429570818405919</v>
      </c>
      <c r="M131" s="132">
        <v>3.3975796252514017</v>
      </c>
      <c r="N131" s="132">
        <v>3.4583880926849213</v>
      </c>
      <c r="O131" s="132">
        <v>3.785366264091365</v>
      </c>
      <c r="P131" s="132">
        <v>2.7882106762522967</v>
      </c>
      <c r="Q131" s="132">
        <v>4.0905350879668951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7.9112784340268791E-2</v>
      </c>
      <c r="D132" s="132">
        <f t="shared" ref="D132" si="511">SUM(D133:D134)</f>
        <v>8.6724540866992217E-2</v>
      </c>
      <c r="E132" s="132">
        <f t="shared" ref="E132" si="512">SUM(E133:E134)</f>
        <v>6.9476261085137603E-2</v>
      </c>
      <c r="F132" s="132">
        <f t="shared" ref="F132" si="513">SUM(F133:F134)</f>
        <v>8.8421501603193647E-2</v>
      </c>
      <c r="G132" s="132">
        <f t="shared" ref="G132" si="514">SUM(G133:G134)</f>
        <v>0.31302559032691529</v>
      </c>
      <c r="H132" s="132">
        <f t="shared" ref="H132" si="515">SUM(H133:H134)</f>
        <v>0.57381707405280802</v>
      </c>
      <c r="I132" s="132">
        <f t="shared" ref="I132" si="516">SUM(I133:I134)</f>
        <v>0.11123845234458772</v>
      </c>
      <c r="J132" s="132">
        <f t="shared" ref="J132" si="517">SUM(J133:J134)</f>
        <v>0.91366493061218745</v>
      </c>
      <c r="K132" s="132">
        <f t="shared" ref="K132" si="518">SUM(K133:K134)</f>
        <v>0.13757616625593994</v>
      </c>
      <c r="L132" s="132">
        <f t="shared" ref="L132" si="519">SUM(L133:L134)</f>
        <v>0.62727898327643894</v>
      </c>
      <c r="M132" s="132">
        <f t="shared" ref="M132" si="520">SUM(M133:M134)</f>
        <v>0.49730916124643176</v>
      </c>
      <c r="N132" s="132">
        <f t="shared" ref="N132" si="521">SUM(N133:N134)</f>
        <v>0.48643491598836125</v>
      </c>
      <c r="O132" s="132">
        <f t="shared" ref="O132" si="522">SUM(O133:O134)</f>
        <v>0.62262446786557257</v>
      </c>
      <c r="P132" s="132">
        <f t="shared" ref="P132" si="523">SUM(P133:P134)</f>
        <v>0.54443760227140947</v>
      </c>
      <c r="Q132" s="132">
        <f t="shared" ref="Q132" si="524">SUM(Q133:Q134)</f>
        <v>0.67429915968873655</v>
      </c>
    </row>
    <row r="133" spans="1:17" ht="12" customHeight="1" x14ac:dyDescent="0.25">
      <c r="A133" s="166" t="s">
        <v>61</v>
      </c>
      <c r="B133" s="165"/>
      <c r="C133" s="165">
        <v>7.203248243580998E-2</v>
      </c>
      <c r="D133" s="165">
        <v>7.8961116993772867E-2</v>
      </c>
      <c r="E133" s="165">
        <v>6.3224824515594122E-2</v>
      </c>
      <c r="F133" s="165">
        <v>8.0433515550205975E-2</v>
      </c>
      <c r="G133" s="165">
        <v>0.28457564253200429</v>
      </c>
      <c r="H133" s="165">
        <v>0.5215057119021671</v>
      </c>
      <c r="I133" s="165">
        <v>0.10115706494934359</v>
      </c>
      <c r="J133" s="165">
        <v>0.82965107852595499</v>
      </c>
      <c r="K133" s="165">
        <v>0.12487368653243303</v>
      </c>
      <c r="L133" s="165">
        <v>0.56911170901620678</v>
      </c>
      <c r="M133" s="165">
        <v>0.45119379453408409</v>
      </c>
      <c r="N133" s="165">
        <v>0.44131488876621616</v>
      </c>
      <c r="O133" s="165">
        <v>0.56515900428099819</v>
      </c>
      <c r="P133" s="165">
        <v>0.49362397617335285</v>
      </c>
      <c r="Q133" s="165">
        <v>0.61166541005336439</v>
      </c>
    </row>
    <row r="134" spans="1:17" ht="12" customHeight="1" x14ac:dyDescent="0.25">
      <c r="A134" s="147" t="s">
        <v>59</v>
      </c>
      <c r="B134" s="164"/>
      <c r="C134" s="164">
        <v>7.0803019044588123E-3</v>
      </c>
      <c r="D134" s="164">
        <v>7.7634238732193477E-3</v>
      </c>
      <c r="E134" s="164">
        <v>6.2514365695434801E-3</v>
      </c>
      <c r="F134" s="164">
        <v>7.9879860529876775E-3</v>
      </c>
      <c r="G134" s="164">
        <v>2.8449947794910998E-2</v>
      </c>
      <c r="H134" s="164">
        <v>5.2311362150640951E-2</v>
      </c>
      <c r="I134" s="164">
        <v>1.0081387395244126E-2</v>
      </c>
      <c r="J134" s="164">
        <v>8.4013852086232507E-2</v>
      </c>
      <c r="K134" s="164">
        <v>1.2702479723506922E-2</v>
      </c>
      <c r="L134" s="164">
        <v>5.8167274260232139E-2</v>
      </c>
      <c r="M134" s="164">
        <v>4.6115366712347672E-2</v>
      </c>
      <c r="N134" s="164">
        <v>4.5120027222145087E-2</v>
      </c>
      <c r="O134" s="164">
        <v>5.7465463584574411E-2</v>
      </c>
      <c r="P134" s="164">
        <v>5.0813626098056633E-2</v>
      </c>
      <c r="Q134" s="164">
        <v>6.2633749635372132E-2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2.8293868670707005</v>
      </c>
      <c r="E135" s="162">
        <v>3.2774740536680289</v>
      </c>
      <c r="F135" s="162">
        <v>2.2119331925324439</v>
      </c>
      <c r="G135" s="162">
        <v>1.3901908663905385</v>
      </c>
      <c r="H135" s="162">
        <v>1.6860936324746378</v>
      </c>
      <c r="I135" s="162">
        <v>1.5982824944619705</v>
      </c>
      <c r="J135" s="162">
        <v>1.040155207736625</v>
      </c>
      <c r="K135" s="162">
        <v>2.8386897088349961</v>
      </c>
      <c r="L135" s="162">
        <v>2.1998786106187156</v>
      </c>
      <c r="M135" s="162">
        <v>3.7106832451469729</v>
      </c>
      <c r="N135" s="162">
        <v>3.8375359068527088</v>
      </c>
      <c r="O135" s="162">
        <v>3.3851908965958679</v>
      </c>
      <c r="P135" s="162">
        <v>2.5398420690944601</v>
      </c>
      <c r="Q135" s="162">
        <v>3.0292743798805124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2.3107832009082546E-2</v>
      </c>
      <c r="E136" s="160">
        <f t="shared" ref="E136" si="527">SUM(E137:E138)</f>
        <v>2.8704148286239319E-2</v>
      </c>
      <c r="F136" s="160">
        <f t="shared" ref="F136" si="528">SUM(F137:F138)</f>
        <v>1.7470318838744534E-2</v>
      </c>
      <c r="G136" s="160">
        <f t="shared" ref="G136" si="529">SUM(G137:G138)</f>
        <v>2.9850238466680459E-2</v>
      </c>
      <c r="H136" s="160">
        <f t="shared" ref="H136" si="530">SUM(H137:H138)</f>
        <v>3.4602312962307674E-2</v>
      </c>
      <c r="I136" s="160">
        <f t="shared" ref="I136" si="531">SUM(I137:I138)</f>
        <v>1.879194615116014E-2</v>
      </c>
      <c r="J136" s="160">
        <f t="shared" ref="J136" si="532">SUM(J137:J138)</f>
        <v>3.298434088659058E-2</v>
      </c>
      <c r="K136" s="160">
        <f t="shared" ref="K136" si="533">SUM(K137:K138)</f>
        <v>4.955513275221414E-2</v>
      </c>
      <c r="L136" s="160">
        <f t="shared" ref="L136" si="534">SUM(L137:L138)</f>
        <v>5.3471699257765425E-2</v>
      </c>
      <c r="M136" s="160">
        <f t="shared" ref="M136" si="535">SUM(M137:M138)</f>
        <v>0.10273955112937422</v>
      </c>
      <c r="N136" s="160">
        <f t="shared" ref="N136" si="536">SUM(N137:N138)</f>
        <v>0.10636321206635857</v>
      </c>
      <c r="O136" s="160">
        <f t="shared" ref="O136" si="537">SUM(O137:O138)</f>
        <v>8.3220654837543623E-2</v>
      </c>
      <c r="P136" s="160">
        <f t="shared" ref="P136" si="538">SUM(P137:P138)</f>
        <v>7.6382017280629974E-2</v>
      </c>
      <c r="Q136" s="160">
        <f t="shared" ref="Q136" si="539">SUM(Q137:Q138)</f>
        <v>0.11965568920768459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2.1407887347189163E-2</v>
      </c>
      <c r="E137" s="156">
        <v>2.6528954181092738E-2</v>
      </c>
      <c r="F137" s="156">
        <v>1.6145686913934549E-2</v>
      </c>
      <c r="G137" s="156">
        <v>2.7616902357523645E-2</v>
      </c>
      <c r="H137" s="156">
        <v>3.2042388813961362E-2</v>
      </c>
      <c r="I137" s="156">
        <v>1.737893603660708E-2</v>
      </c>
      <c r="J137" s="156">
        <v>3.0528198958602922E-2</v>
      </c>
      <c r="K137" s="156">
        <v>4.6077250030272264E-2</v>
      </c>
      <c r="L137" s="156">
        <v>4.9890047581169258E-2</v>
      </c>
      <c r="M137" s="156">
        <v>9.5915843346206106E-2</v>
      </c>
      <c r="N137" s="156">
        <v>9.9570785460010303E-2</v>
      </c>
      <c r="O137" s="156">
        <v>7.7892235949279284E-2</v>
      </c>
      <c r="P137" s="156">
        <v>7.1493880576145794E-2</v>
      </c>
      <c r="Q137" s="156">
        <v>0.11198106776342739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1.6999446618933824E-3</v>
      </c>
      <c r="E138" s="156">
        <v>2.1751941051465808E-3</v>
      </c>
      <c r="F138" s="156">
        <v>1.3246319248099866E-3</v>
      </c>
      <c r="G138" s="156">
        <v>2.2333361091568145E-3</v>
      </c>
      <c r="H138" s="156">
        <v>2.5599241483463091E-3</v>
      </c>
      <c r="I138" s="156">
        <v>1.4130101145530607E-3</v>
      </c>
      <c r="J138" s="156">
        <v>2.4561419279876557E-3</v>
      </c>
      <c r="K138" s="156">
        <v>3.4778827219418764E-3</v>
      </c>
      <c r="L138" s="156">
        <v>3.5816516765961662E-3</v>
      </c>
      <c r="M138" s="156">
        <v>6.8237077831681172E-3</v>
      </c>
      <c r="N138" s="156">
        <v>6.7924266063482614E-3</v>
      </c>
      <c r="O138" s="156">
        <v>5.3284188882643385E-3</v>
      </c>
      <c r="P138" s="156">
        <v>4.888136704484178E-3</v>
      </c>
      <c r="Q138" s="156">
        <v>7.6746214442571983E-3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1.1419427190689104</v>
      </c>
      <c r="D139" s="157">
        <f t="shared" ref="D139" si="541">SUM(D140:D141)</f>
        <v>2.9146750577384175</v>
      </c>
      <c r="E139" s="157">
        <f t="shared" ref="E139" si="542">SUM(E140:E141)</f>
        <v>2.911169176890545</v>
      </c>
      <c r="F139" s="157">
        <f t="shared" ref="F139" si="543">SUM(F140:F141)</f>
        <v>2.9254673168537759</v>
      </c>
      <c r="G139" s="157">
        <f t="shared" ref="G139" si="544">SUM(G140:G141)</f>
        <v>1.495566577067698</v>
      </c>
      <c r="H139" s="157">
        <f t="shared" ref="H139" si="545">SUM(H140:H141)</f>
        <v>2.3492632237339932</v>
      </c>
      <c r="I139" s="157">
        <f t="shared" ref="I139" si="546">SUM(I140:I141)</f>
        <v>2.1694513062829723</v>
      </c>
      <c r="J139" s="157">
        <f t="shared" ref="J139" si="547">SUM(J140:J141)</f>
        <v>2.4089016811207324</v>
      </c>
      <c r="K139" s="157">
        <f t="shared" ref="K139" si="548">SUM(K140:K141)</f>
        <v>2.878843409067025</v>
      </c>
      <c r="L139" s="157">
        <f t="shared" ref="L139" si="549">SUM(L140:L141)</f>
        <v>2.5308232716150498</v>
      </c>
      <c r="M139" s="157">
        <f t="shared" ref="M139" si="550">SUM(M140:M141)</f>
        <v>2.7301305026823877</v>
      </c>
      <c r="N139" s="157">
        <f t="shared" ref="N139" si="551">SUM(N140:N141)</f>
        <v>2.8978746023363509</v>
      </c>
      <c r="O139" s="157">
        <f t="shared" ref="O139" si="552">SUM(O140:O141)</f>
        <v>2.9462189416224702</v>
      </c>
      <c r="P139" s="157">
        <f t="shared" ref="P139" si="553">SUM(P140:P141)</f>
        <v>2.246479802398675</v>
      </c>
      <c r="Q139" s="157">
        <f t="shared" ref="Q139" si="554">SUM(Q140:Q141)</f>
        <v>3.0513197238169214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1.1419427190689104</v>
      </c>
      <c r="D141" s="57">
        <v>2.9146750577384175</v>
      </c>
      <c r="E141" s="57">
        <v>2.911169176890545</v>
      </c>
      <c r="F141" s="57">
        <v>2.9254673168537759</v>
      </c>
      <c r="G141" s="57">
        <v>1.495566577067698</v>
      </c>
      <c r="H141" s="57">
        <v>2.3492632237339932</v>
      </c>
      <c r="I141" s="57">
        <v>2.1694513062829723</v>
      </c>
      <c r="J141" s="57">
        <v>2.4089016811207324</v>
      </c>
      <c r="K141" s="57">
        <v>2.878843409067025</v>
      </c>
      <c r="L141" s="57">
        <v>2.5308232716150498</v>
      </c>
      <c r="M141" s="57">
        <v>2.7301305026823877</v>
      </c>
      <c r="N141" s="57">
        <v>2.8978746023363509</v>
      </c>
      <c r="O141" s="57">
        <v>2.9462189416224702</v>
      </c>
      <c r="P141" s="57">
        <v>2.246479802398675</v>
      </c>
      <c r="Q141" s="57">
        <v>3.0513197238169214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19.531467614203809</v>
      </c>
      <c r="D143" s="168">
        <f t="shared" ref="D143" si="556">SUM(D144,D146,D148,D157)</f>
        <v>25.689865323203886</v>
      </c>
      <c r="E143" s="168">
        <f t="shared" ref="E143" si="557">SUM(E144,E146,E148,E157)</f>
        <v>24.751643587222436</v>
      </c>
      <c r="F143" s="168">
        <f t="shared" ref="F143" si="558">SUM(F144,F146,F148,F157)</f>
        <v>24.419723687298966</v>
      </c>
      <c r="G143" s="168">
        <f t="shared" ref="G143" si="559">SUM(G144,G146,G148,G157)</f>
        <v>22.65744728358176</v>
      </c>
      <c r="H143" s="168">
        <f t="shared" ref="H143" si="560">SUM(H144,H146,H148,H157)</f>
        <v>16.877727958818095</v>
      </c>
      <c r="I143" s="168">
        <f t="shared" ref="I143" si="561">SUM(I144,I146,I148,I157)</f>
        <v>15.218037706237052</v>
      </c>
      <c r="J143" s="168">
        <f t="shared" ref="J143" si="562">SUM(J144,J146,J148,J157)</f>
        <v>13.492024568092935</v>
      </c>
      <c r="K143" s="168">
        <f t="shared" ref="K143" si="563">SUM(K144,K146,K148,K157)</f>
        <v>16.207989877398013</v>
      </c>
      <c r="L143" s="168">
        <f t="shared" ref="L143" si="564">SUM(L144,L146,L148,L157)</f>
        <v>16.636713504876685</v>
      </c>
      <c r="M143" s="168">
        <f t="shared" ref="M143" si="565">SUM(M144,M146,M148,M157)</f>
        <v>19.497758886528917</v>
      </c>
      <c r="N143" s="168">
        <f t="shared" ref="N143" si="566">SUM(N144,N146,N148,N157)</f>
        <v>24.25553431717341</v>
      </c>
      <c r="O143" s="168">
        <f t="shared" ref="O143" si="567">SUM(O144,O146,O148,O157)</f>
        <v>22.979808132961917</v>
      </c>
      <c r="P143" s="168">
        <f t="shared" ref="P143" si="568">SUM(P144,P146,P148,P157)</f>
        <v>19.081519177846388</v>
      </c>
      <c r="Q143" s="168">
        <f t="shared" ref="Q143" si="569">SUM(Q144,Q146,Q148,Q157)</f>
        <v>25.60639412823225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13.982511086855515</v>
      </c>
      <c r="D144" s="157">
        <f t="shared" si="570"/>
        <v>18.307830138867129</v>
      </c>
      <c r="E144" s="157">
        <f t="shared" si="570"/>
        <v>17.966255728320284</v>
      </c>
      <c r="F144" s="157">
        <f t="shared" si="570"/>
        <v>17.243525958149352</v>
      </c>
      <c r="G144" s="157">
        <f t="shared" si="570"/>
        <v>15.653112260932351</v>
      </c>
      <c r="H144" s="157">
        <f t="shared" si="570"/>
        <v>11.513613357473099</v>
      </c>
      <c r="I144" s="157">
        <f t="shared" si="570"/>
        <v>10.228706104661947</v>
      </c>
      <c r="J144" s="157">
        <f t="shared" si="570"/>
        <v>8.7069786310627855</v>
      </c>
      <c r="K144" s="157">
        <f t="shared" si="570"/>
        <v>10.107065327165165</v>
      </c>
      <c r="L144" s="157">
        <f t="shared" si="570"/>
        <v>10.288015765122926</v>
      </c>
      <c r="M144" s="157">
        <f t="shared" si="570"/>
        <v>10.794757236481281</v>
      </c>
      <c r="N144" s="157">
        <f t="shared" si="570"/>
        <v>13.349023748113185</v>
      </c>
      <c r="O144" s="157">
        <f t="shared" si="570"/>
        <v>11.939223675889448</v>
      </c>
      <c r="P144" s="157">
        <f t="shared" si="570"/>
        <v>9.7000219376896357</v>
      </c>
      <c r="Q144" s="157">
        <f t="shared" si="570"/>
        <v>12.61847774423315</v>
      </c>
    </row>
    <row r="145" spans="1:17" ht="12" customHeight="1" x14ac:dyDescent="0.25">
      <c r="A145" s="23" t="s">
        <v>60</v>
      </c>
      <c r="B145" s="156"/>
      <c r="C145" s="156">
        <v>13.982511086855515</v>
      </c>
      <c r="D145" s="156">
        <v>18.307830138867129</v>
      </c>
      <c r="E145" s="156">
        <v>17.966255728320284</v>
      </c>
      <c r="F145" s="156">
        <v>17.243525958149352</v>
      </c>
      <c r="G145" s="156">
        <v>15.653112260932351</v>
      </c>
      <c r="H145" s="156">
        <v>11.513613357473099</v>
      </c>
      <c r="I145" s="156">
        <v>10.228706104661947</v>
      </c>
      <c r="J145" s="156">
        <v>8.7069786310627855</v>
      </c>
      <c r="K145" s="156">
        <v>10.107065327165165</v>
      </c>
      <c r="L145" s="156">
        <v>10.288015765122926</v>
      </c>
      <c r="M145" s="156">
        <v>10.794757236481281</v>
      </c>
      <c r="N145" s="156">
        <v>13.349023748113185</v>
      </c>
      <c r="O145" s="156">
        <v>11.939223675889448</v>
      </c>
      <c r="P145" s="156">
        <v>9.7000219376896357</v>
      </c>
      <c r="Q145" s="156">
        <v>12.61847774423315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0.21169856878364374</v>
      </c>
      <c r="D146" s="157">
        <f t="shared" si="571"/>
        <v>0.25972536534357182</v>
      </c>
      <c r="E146" s="157">
        <f t="shared" si="571"/>
        <v>0.2305182429357345</v>
      </c>
      <c r="F146" s="157">
        <f t="shared" si="571"/>
        <v>0.22845484359676144</v>
      </c>
      <c r="G146" s="157">
        <f t="shared" si="571"/>
        <v>0.20467158944894226</v>
      </c>
      <c r="H146" s="157">
        <f t="shared" si="571"/>
        <v>0.14896307237476381</v>
      </c>
      <c r="I146" s="157">
        <f t="shared" si="571"/>
        <v>0.17955787345321855</v>
      </c>
      <c r="J146" s="157">
        <f t="shared" si="571"/>
        <v>0.17461243537371479</v>
      </c>
      <c r="K146" s="157">
        <f t="shared" si="571"/>
        <v>0.20147179952715513</v>
      </c>
      <c r="L146" s="157">
        <f t="shared" si="571"/>
        <v>0.18871046605831895</v>
      </c>
      <c r="M146" s="157">
        <f t="shared" si="571"/>
        <v>0.23876645707818078</v>
      </c>
      <c r="N146" s="157">
        <f t="shared" si="571"/>
        <v>0.26743732421773653</v>
      </c>
      <c r="O146" s="157">
        <f t="shared" si="571"/>
        <v>0.25950788742316716</v>
      </c>
      <c r="P146" s="157">
        <f t="shared" si="571"/>
        <v>0.21204764949680838</v>
      </c>
      <c r="Q146" s="157">
        <f t="shared" si="571"/>
        <v>0.31327316513616538</v>
      </c>
    </row>
    <row r="147" spans="1:17" ht="12" customHeight="1" x14ac:dyDescent="0.25">
      <c r="A147" s="23" t="s">
        <v>60</v>
      </c>
      <c r="B147" s="156"/>
      <c r="C147" s="156">
        <v>0.21169856878364374</v>
      </c>
      <c r="D147" s="156">
        <v>0.25972536534357182</v>
      </c>
      <c r="E147" s="156">
        <v>0.2305182429357345</v>
      </c>
      <c r="F147" s="156">
        <v>0.22845484359676144</v>
      </c>
      <c r="G147" s="156">
        <v>0.20467158944894226</v>
      </c>
      <c r="H147" s="156">
        <v>0.14896307237476381</v>
      </c>
      <c r="I147" s="156">
        <v>0.17955787345321855</v>
      </c>
      <c r="J147" s="156">
        <v>0.17461243537371479</v>
      </c>
      <c r="K147" s="156">
        <v>0.20147179952715513</v>
      </c>
      <c r="L147" s="156">
        <v>0.18871046605831895</v>
      </c>
      <c r="M147" s="156">
        <v>0.23876645707818078</v>
      </c>
      <c r="N147" s="156">
        <v>0.26743732421773653</v>
      </c>
      <c r="O147" s="156">
        <v>0.25950788742316716</v>
      </c>
      <c r="P147" s="156">
        <v>0.21204764949680838</v>
      </c>
      <c r="Q147" s="156">
        <v>0.31327316513616538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4.2440759460148367</v>
      </c>
      <c r="D148" s="157">
        <f t="shared" ref="D148" si="573">SUM(D149:D150,D153:D154)</f>
        <v>5.6553165505208911</v>
      </c>
      <c r="E148" s="157">
        <f t="shared" ref="E148" si="574">SUM(E149:E150,E153:E154)</f>
        <v>5.1683620535170185</v>
      </c>
      <c r="F148" s="157">
        <f t="shared" ref="F148" si="575">SUM(F149:F150,F153:F154)</f>
        <v>5.4663996058423177</v>
      </c>
      <c r="G148" s="157">
        <f t="shared" ref="G148" si="576">SUM(G149:G150,G153:G154)</f>
        <v>5.3441396641773906</v>
      </c>
      <c r="H148" s="157">
        <f t="shared" ref="H148" si="577">SUM(H149:H150,H153:H154)</f>
        <v>4.0846073407321066</v>
      </c>
      <c r="I148" s="157">
        <f t="shared" ref="I148" si="578">SUM(I149:I150,I153:I154)</f>
        <v>3.7450484791277656</v>
      </c>
      <c r="J148" s="157">
        <f t="shared" ref="J148" si="579">SUM(J149:J150,J153:J154)</f>
        <v>3.5887485260067229</v>
      </c>
      <c r="K148" s="157">
        <f t="shared" ref="K148" si="580">SUM(K149:K150,K153:K154)</f>
        <v>4.5863102702961323</v>
      </c>
      <c r="L148" s="157">
        <f t="shared" ref="L148" si="581">SUM(L149:L150,L153:L154)</f>
        <v>4.7705135943347488</v>
      </c>
      <c r="M148" s="157">
        <f t="shared" ref="M148" si="582">SUM(M149:M150,M153:M154)</f>
        <v>6.549743133701976</v>
      </c>
      <c r="N148" s="157">
        <f t="shared" ref="N148" si="583">SUM(N149:N150,N153:N154)</f>
        <v>8.211729631129467</v>
      </c>
      <c r="O148" s="157">
        <f t="shared" ref="O148" si="584">SUM(O149:O150,O153:O154)</f>
        <v>8.3260195707856361</v>
      </c>
      <c r="P148" s="157">
        <f t="shared" ref="P148" si="585">SUM(P149:P150,P153:P154)</f>
        <v>7.0807817771245585</v>
      </c>
      <c r="Q148" s="157">
        <f t="shared" ref="Q148" si="586">SUM(Q149:Q150,Q153:Q154)</f>
        <v>9.7678821187865008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4.1499889589116279</v>
      </c>
      <c r="D153" s="162">
        <v>5.5536426166740975</v>
      </c>
      <c r="E153" s="162">
        <v>5.0807237942138146</v>
      </c>
      <c r="F153" s="162">
        <v>5.3721758981977992</v>
      </c>
      <c r="G153" s="162">
        <v>5.0825015257795485</v>
      </c>
      <c r="H153" s="162">
        <v>3.7514318430466758</v>
      </c>
      <c r="I153" s="162">
        <v>3.6414734111644682</v>
      </c>
      <c r="J153" s="162">
        <v>3.0790613597248657</v>
      </c>
      <c r="K153" s="162">
        <v>4.4292708405213173</v>
      </c>
      <c r="L153" s="162">
        <v>4.2676190279778963</v>
      </c>
      <c r="M153" s="162">
        <v>5.9811133834023877</v>
      </c>
      <c r="N153" s="162">
        <v>7.5136942458174927</v>
      </c>
      <c r="O153" s="162">
        <v>7.4930528187474206</v>
      </c>
      <c r="P153" s="162">
        <v>6.2492910742303716</v>
      </c>
      <c r="Q153" s="162">
        <v>8.6812930664444607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9.4086987103208994E-2</v>
      </c>
      <c r="D154" s="160">
        <f t="shared" ref="D154" si="603">SUM(D155:D156)</f>
        <v>0.10167393384679356</v>
      </c>
      <c r="E154" s="160">
        <f t="shared" ref="E154" si="604">SUM(E155:E156)</f>
        <v>8.7638259303203625E-2</v>
      </c>
      <c r="F154" s="160">
        <f t="shared" ref="F154" si="605">SUM(F155:F156)</f>
        <v>9.4223707644518831E-2</v>
      </c>
      <c r="G154" s="160">
        <f t="shared" ref="G154" si="606">SUM(G155:G156)</f>
        <v>0.26163813839784228</v>
      </c>
      <c r="H154" s="160">
        <f t="shared" ref="H154" si="607">SUM(H155:H156)</f>
        <v>0.33317549768543064</v>
      </c>
      <c r="I154" s="160">
        <f t="shared" ref="I154" si="608">SUM(I155:I156)</f>
        <v>0.10357506796329742</v>
      </c>
      <c r="J154" s="160">
        <f t="shared" ref="J154" si="609">SUM(J155:J156)</f>
        <v>0.50968716628185706</v>
      </c>
      <c r="K154" s="160">
        <f t="shared" ref="K154" si="610">SUM(K155:K156)</f>
        <v>0.15703942977481539</v>
      </c>
      <c r="L154" s="160">
        <f t="shared" ref="L154" si="611">SUM(L155:L156)</f>
        <v>0.50289456635685281</v>
      </c>
      <c r="M154" s="160">
        <f t="shared" ref="M154" si="612">SUM(M155:M156)</f>
        <v>0.56862975029958851</v>
      </c>
      <c r="N154" s="160">
        <f t="shared" ref="N154" si="613">SUM(N155:N156)</f>
        <v>0.69803538531197429</v>
      </c>
      <c r="O154" s="160">
        <f t="shared" ref="O154" si="614">SUM(O155:O156)</f>
        <v>0.83296675203821535</v>
      </c>
      <c r="P154" s="160">
        <f t="shared" ref="P154" si="615">SUM(P155:P156)</f>
        <v>0.83149070289418714</v>
      </c>
      <c r="Q154" s="160">
        <f t="shared" ref="Q154" si="616">SUM(Q155:Q156)</f>
        <v>1.0865890523420407</v>
      </c>
    </row>
    <row r="155" spans="1:17" ht="12" customHeight="1" x14ac:dyDescent="0.25">
      <c r="A155" s="148" t="s">
        <v>60</v>
      </c>
      <c r="B155" s="156"/>
      <c r="C155" s="156">
        <v>8.7185801742139302E-2</v>
      </c>
      <c r="D155" s="156">
        <v>9.4194216103102898E-2</v>
      </c>
      <c r="E155" s="156">
        <v>8.0997051101494896E-2</v>
      </c>
      <c r="F155" s="156">
        <v>8.7079491653274693E-2</v>
      </c>
      <c r="G155" s="156">
        <v>0.24206288767853201</v>
      </c>
      <c r="H155" s="156">
        <v>0.30852674073408742</v>
      </c>
      <c r="I155" s="156">
        <v>9.5787017834246535E-2</v>
      </c>
      <c r="J155" s="156">
        <v>0.47173388343269096</v>
      </c>
      <c r="K155" s="156">
        <v>0.14601807458627475</v>
      </c>
      <c r="L155" s="156">
        <v>0.46920958548388109</v>
      </c>
      <c r="M155" s="156">
        <v>0.53086276367946816</v>
      </c>
      <c r="N155" s="156">
        <v>0.65345837385045935</v>
      </c>
      <c r="O155" s="156">
        <v>0.77963388913872378</v>
      </c>
      <c r="P155" s="156">
        <v>0.77827869869532529</v>
      </c>
      <c r="Q155" s="156">
        <v>1.0168960883265548</v>
      </c>
    </row>
    <row r="156" spans="1:17" ht="12" customHeight="1" x14ac:dyDescent="0.25">
      <c r="A156" s="148" t="s">
        <v>59</v>
      </c>
      <c r="B156" s="156"/>
      <c r="C156" s="156">
        <v>6.9011853610696896E-3</v>
      </c>
      <c r="D156" s="156">
        <v>7.4797177436906554E-3</v>
      </c>
      <c r="E156" s="156">
        <v>6.6412082017087253E-3</v>
      </c>
      <c r="F156" s="156">
        <v>7.1442159912441369E-3</v>
      </c>
      <c r="G156" s="156">
        <v>1.9575250719310253E-2</v>
      </c>
      <c r="H156" s="156">
        <v>2.4648756951343193E-2</v>
      </c>
      <c r="I156" s="156">
        <v>7.7880501290508832E-3</v>
      </c>
      <c r="J156" s="156">
        <v>3.7953282849166069E-2</v>
      </c>
      <c r="K156" s="156">
        <v>1.1021355188540631E-2</v>
      </c>
      <c r="L156" s="156">
        <v>3.3684980872971719E-2</v>
      </c>
      <c r="M156" s="156">
        <v>3.7766986620120346E-2</v>
      </c>
      <c r="N156" s="156">
        <v>4.4577011461514979E-2</v>
      </c>
      <c r="O156" s="156">
        <v>5.3332862899491566E-2</v>
      </c>
      <c r="P156" s="156">
        <v>5.3212004198861906E-2</v>
      </c>
      <c r="Q156" s="156">
        <v>6.9692964015485942E-2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1.0931820125498144</v>
      </c>
      <c r="D157" s="157">
        <f t="shared" ref="D157" si="618">SUM(D158:D159)</f>
        <v>1.4669932684722946</v>
      </c>
      <c r="E157" s="157">
        <f t="shared" ref="E157" si="619">SUM(E158:E159)</f>
        <v>1.3865075624493992</v>
      </c>
      <c r="F157" s="157">
        <f t="shared" ref="F157" si="620">SUM(F158:F159)</f>
        <v>1.4813432797105339</v>
      </c>
      <c r="G157" s="157">
        <f t="shared" ref="G157" si="621">SUM(G158:G159)</f>
        <v>1.4555237690230756</v>
      </c>
      <c r="H157" s="157">
        <f t="shared" ref="H157" si="622">SUM(H158:H159)</f>
        <v>1.130544188238126</v>
      </c>
      <c r="I157" s="157">
        <f t="shared" ref="I157" si="623">SUM(I158:I159)</f>
        <v>1.0647252489941201</v>
      </c>
      <c r="J157" s="157">
        <f t="shared" ref="J157" si="624">SUM(J158:J159)</f>
        <v>1.0216849756497113</v>
      </c>
      <c r="K157" s="157">
        <f t="shared" ref="K157" si="625">SUM(K158:K159)</f>
        <v>1.3131424804095597</v>
      </c>
      <c r="L157" s="157">
        <f t="shared" ref="L157" si="626">SUM(L158:L159)</f>
        <v>1.3894736793606914</v>
      </c>
      <c r="M157" s="157">
        <f t="shared" ref="M157" si="627">SUM(M158:M159)</f>
        <v>1.9144920592674772</v>
      </c>
      <c r="N157" s="157">
        <f t="shared" ref="N157" si="628">SUM(N158:N159)</f>
        <v>2.4273436137130249</v>
      </c>
      <c r="O157" s="157">
        <f t="shared" ref="O157" si="629">SUM(O158:O159)</f>
        <v>2.4550569988636659</v>
      </c>
      <c r="P157" s="157">
        <f t="shared" ref="P157" si="630">SUM(P158:P159)</f>
        <v>2.0886678135353862</v>
      </c>
      <c r="Q157" s="157">
        <f t="shared" ref="Q157" si="631">SUM(Q158:Q159)</f>
        <v>2.9067611000764342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1.0931820125498144</v>
      </c>
      <c r="D159" s="57">
        <v>1.4669932684722946</v>
      </c>
      <c r="E159" s="57">
        <v>1.3865075624493992</v>
      </c>
      <c r="F159" s="57">
        <v>1.4813432797105339</v>
      </c>
      <c r="G159" s="57">
        <v>1.4555237690230756</v>
      </c>
      <c r="H159" s="57">
        <v>1.130544188238126</v>
      </c>
      <c r="I159" s="57">
        <v>1.0647252489941201</v>
      </c>
      <c r="J159" s="57">
        <v>1.0216849756497113</v>
      </c>
      <c r="K159" s="57">
        <v>1.3131424804095597</v>
      </c>
      <c r="L159" s="57">
        <v>1.3894736793606914</v>
      </c>
      <c r="M159" s="57">
        <v>1.9144920592674772</v>
      </c>
      <c r="N159" s="57">
        <v>2.4273436137130249</v>
      </c>
      <c r="O159" s="57">
        <v>2.4550569988636659</v>
      </c>
      <c r="P159" s="57">
        <v>2.0886678135353862</v>
      </c>
      <c r="Q159" s="57">
        <v>2.9067611000764342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17.400353143399958</v>
      </c>
      <c r="D161" s="168">
        <f t="shared" ref="D161" si="633">SUM(D162,D164,D166,D175)</f>
        <v>16.867692989288614</v>
      </c>
      <c r="E161" s="168">
        <f t="shared" ref="E161" si="634">SUM(E162,E164,E166,E175)</f>
        <v>12.935642433287635</v>
      </c>
      <c r="F161" s="168">
        <f t="shared" ref="F161" si="635">SUM(F162,F164,F166,F175)</f>
        <v>16.594373641506827</v>
      </c>
      <c r="G161" s="168">
        <f t="shared" ref="G161" si="636">SUM(G162,G164,G166,G175)</f>
        <v>14.731595134372132</v>
      </c>
      <c r="H161" s="168">
        <f t="shared" ref="H161" si="637">SUM(H162,H164,H166,H175)</f>
        <v>11.362748816398557</v>
      </c>
      <c r="I161" s="168">
        <f t="shared" ref="I161" si="638">SUM(I162,I164,I166,I175)</f>
        <v>9.7366630379497607</v>
      </c>
      <c r="J161" s="168">
        <f t="shared" ref="J161" si="639">SUM(J162,J164,J166,J175)</f>
        <v>2.3835183694575113</v>
      </c>
      <c r="K161" s="168">
        <f t="shared" ref="K161" si="640">SUM(K162,K164,K166,K175)</f>
        <v>4.1316699652311941</v>
      </c>
      <c r="L161" s="168">
        <f t="shared" ref="L161" si="641">SUM(L162,L164,L166,L175)</f>
        <v>15.389398028063894</v>
      </c>
      <c r="M161" s="168">
        <f t="shared" ref="M161" si="642">SUM(M162,M164,M166,M175)</f>
        <v>11.784853717718304</v>
      </c>
      <c r="N161" s="168">
        <f t="shared" ref="N161" si="643">SUM(N162,N164,N166,N175)</f>
        <v>3.0602995756414799</v>
      </c>
      <c r="O161" s="168">
        <f t="shared" ref="O161" si="644">SUM(O162,O164,O166,O175)</f>
        <v>7.2650102646974144</v>
      </c>
      <c r="P161" s="168">
        <f t="shared" ref="P161" si="645">SUM(P162,P164,P166,P175)</f>
        <v>13.675993152249543</v>
      </c>
      <c r="Q161" s="168">
        <f t="shared" ref="Q161" si="646">SUM(Q162,Q164,Q166,Q175)</f>
        <v>15.257514215400226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14.208238361986814</v>
      </c>
      <c r="D162" s="157">
        <f t="shared" si="647"/>
        <v>13.765923680309164</v>
      </c>
      <c r="E162" s="157">
        <f t="shared" si="647"/>
        <v>10.710832001825304</v>
      </c>
      <c r="F162" s="157">
        <f t="shared" si="647"/>
        <v>13.560376362735681</v>
      </c>
      <c r="G162" s="157">
        <f t="shared" si="647"/>
        <v>11.969385730935116</v>
      </c>
      <c r="H162" s="157">
        <f t="shared" si="647"/>
        <v>9.2360493309016771</v>
      </c>
      <c r="I162" s="157">
        <f t="shared" si="647"/>
        <v>7.9358643623775258</v>
      </c>
      <c r="J162" s="157">
        <f t="shared" si="647"/>
        <v>1.8760065049195698</v>
      </c>
      <c r="K162" s="157">
        <f t="shared" si="647"/>
        <v>3.3276242941030145</v>
      </c>
      <c r="L162" s="157">
        <f t="shared" si="647"/>
        <v>12.588653860960456</v>
      </c>
      <c r="M162" s="157">
        <f t="shared" si="647"/>
        <v>9.3060675835253974</v>
      </c>
      <c r="N162" s="157">
        <f t="shared" si="647"/>
        <v>2.4465464246549269</v>
      </c>
      <c r="O162" s="157">
        <f t="shared" si="647"/>
        <v>5.7325296257048919</v>
      </c>
      <c r="P162" s="157">
        <f t="shared" si="647"/>
        <v>10.803766430342053</v>
      </c>
      <c r="Q162" s="157">
        <f t="shared" si="647"/>
        <v>12.011777174121505</v>
      </c>
    </row>
    <row r="163" spans="1:17" ht="12" customHeight="1" x14ac:dyDescent="0.25">
      <c r="A163" s="23" t="s">
        <v>60</v>
      </c>
      <c r="B163" s="57"/>
      <c r="C163" s="57">
        <v>14.208238361986814</v>
      </c>
      <c r="D163" s="57">
        <v>13.765923680309164</v>
      </c>
      <c r="E163" s="57">
        <v>10.710832001825304</v>
      </c>
      <c r="F163" s="57">
        <v>13.560376362735681</v>
      </c>
      <c r="G163" s="57">
        <v>11.969385730935116</v>
      </c>
      <c r="H163" s="57">
        <v>9.2360493309016771</v>
      </c>
      <c r="I163" s="57">
        <v>7.9358643623775258</v>
      </c>
      <c r="J163" s="57">
        <v>1.8760065049195698</v>
      </c>
      <c r="K163" s="57">
        <v>3.3276242941030145</v>
      </c>
      <c r="L163" s="57">
        <v>12.588653860960456</v>
      </c>
      <c r="M163" s="57">
        <v>9.3060675835253974</v>
      </c>
      <c r="N163" s="57">
        <v>2.4465464246549269</v>
      </c>
      <c r="O163" s="57">
        <v>5.7325296257048919</v>
      </c>
      <c r="P163" s="57">
        <v>10.803766430342053</v>
      </c>
      <c r="Q163" s="57">
        <v>12.011777174121505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2.9948711817246489E-2</v>
      </c>
      <c r="D164" s="157">
        <f t="shared" si="648"/>
        <v>1.9205929724903589E-2</v>
      </c>
      <c r="E164" s="157">
        <f t="shared" si="648"/>
        <v>1.7042643966322497E-2</v>
      </c>
      <c r="F164" s="157">
        <f t="shared" si="648"/>
        <v>1.118663276848886E-2</v>
      </c>
      <c r="G164" s="157">
        <f t="shared" si="648"/>
        <v>9.3528347263110122E-3</v>
      </c>
      <c r="H164" s="157">
        <f t="shared" si="648"/>
        <v>2.2626909782370305E-2</v>
      </c>
      <c r="I164" s="157">
        <f t="shared" si="648"/>
        <v>2.4314610811040367E-2</v>
      </c>
      <c r="J164" s="157">
        <f t="shared" si="648"/>
        <v>5.2564185441317267E-2</v>
      </c>
      <c r="K164" s="157">
        <f t="shared" si="648"/>
        <v>2.7338272749286255E-2</v>
      </c>
      <c r="L164" s="157">
        <f t="shared" si="648"/>
        <v>4.3005283971725067E-2</v>
      </c>
      <c r="M164" s="157">
        <f t="shared" si="648"/>
        <v>3.3550369827144128E-2</v>
      </c>
      <c r="N164" s="157">
        <f t="shared" si="648"/>
        <v>1.0615408676028693E-2</v>
      </c>
      <c r="O164" s="157">
        <f t="shared" si="648"/>
        <v>2.0924798495186532E-2</v>
      </c>
      <c r="P164" s="157">
        <f t="shared" si="648"/>
        <v>1.6409765466860033E-2</v>
      </c>
      <c r="Q164" s="157">
        <f t="shared" si="648"/>
        <v>1.7330525514850786E-2</v>
      </c>
    </row>
    <row r="165" spans="1:17" ht="12" customHeight="1" x14ac:dyDescent="0.25">
      <c r="A165" s="23" t="s">
        <v>60</v>
      </c>
      <c r="B165" s="156"/>
      <c r="C165" s="156">
        <v>2.9948711817246489E-2</v>
      </c>
      <c r="D165" s="156">
        <v>1.9205929724903589E-2</v>
      </c>
      <c r="E165" s="156">
        <v>1.7042643966322497E-2</v>
      </c>
      <c r="F165" s="156">
        <v>1.118663276848886E-2</v>
      </c>
      <c r="G165" s="156">
        <v>9.3528347263110122E-3</v>
      </c>
      <c r="H165" s="156">
        <v>2.2626909782370305E-2</v>
      </c>
      <c r="I165" s="156">
        <v>2.4314610811040367E-2</v>
      </c>
      <c r="J165" s="156">
        <v>5.2564185441317267E-2</v>
      </c>
      <c r="K165" s="156">
        <v>2.7338272749286255E-2</v>
      </c>
      <c r="L165" s="156">
        <v>4.3005283971725067E-2</v>
      </c>
      <c r="M165" s="156">
        <v>3.3550369827144128E-2</v>
      </c>
      <c r="N165" s="156">
        <v>1.0615408676028693E-2</v>
      </c>
      <c r="O165" s="156">
        <v>2.0924798495186532E-2</v>
      </c>
      <c r="P165" s="156">
        <v>1.6409765466860033E-2</v>
      </c>
      <c r="Q165" s="156">
        <v>1.7330525514850786E-2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2.513153993475334</v>
      </c>
      <c r="D166" s="157">
        <f t="shared" ref="D166" si="650">SUM(D167:D168,D171:D172)</f>
        <v>2.4447924485394972</v>
      </c>
      <c r="E166" s="157">
        <f t="shared" ref="E166" si="651">SUM(E167:E168,E171:E172)</f>
        <v>1.7378632604389235</v>
      </c>
      <c r="F166" s="157">
        <f t="shared" ref="F166" si="652">SUM(F167:F168,F171:F172)</f>
        <v>2.3738431837942739</v>
      </c>
      <c r="G166" s="157">
        <f t="shared" ref="G166" si="653">SUM(G167:G168,G171:G172)</f>
        <v>2.159172041037682</v>
      </c>
      <c r="H166" s="157">
        <f t="shared" ref="H166" si="654">SUM(H167:H168,H171:H172)</f>
        <v>1.6449917361174748</v>
      </c>
      <c r="I166" s="157">
        <f t="shared" ref="I166" si="655">SUM(I167:I168,I171:I172)</f>
        <v>1.3816286869594472</v>
      </c>
      <c r="J166" s="157">
        <f t="shared" ref="J166" si="656">SUM(J167:J168,J171:J172)</f>
        <v>0.35363368598736955</v>
      </c>
      <c r="K166" s="157">
        <f t="shared" ref="K166" si="657">SUM(K167:K168,K171:K172)</f>
        <v>0.60337103513532686</v>
      </c>
      <c r="L166" s="157">
        <f t="shared" ref="L166" si="658">SUM(L167:L168,L171:L172)</f>
        <v>2.1340044955236963</v>
      </c>
      <c r="M166" s="157">
        <f t="shared" ref="M166" si="659">SUM(M167:M168,M171:M172)</f>
        <v>1.8902763143969132</v>
      </c>
      <c r="N166" s="157">
        <f t="shared" ref="N166" si="660">SUM(N167:N168,N171:N172)</f>
        <v>0.4650277269039611</v>
      </c>
      <c r="O166" s="157">
        <f t="shared" ref="O166" si="661">SUM(O167:O168,O171:O172)</f>
        <v>1.1663126337764911</v>
      </c>
      <c r="P166" s="157">
        <f t="shared" ref="P166" si="662">SUM(P167:P168,P171:P172)</f>
        <v>2.2047998522948835</v>
      </c>
      <c r="Q166" s="157">
        <f t="shared" ref="Q166" si="663">SUM(Q167:Q168,Q171:Q172)</f>
        <v>2.4883027558550315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2.4730954111787637</v>
      </c>
      <c r="D171" s="162">
        <v>2.42498024847812</v>
      </c>
      <c r="E171" s="162">
        <v>1.7240023118329157</v>
      </c>
      <c r="F171" s="162">
        <v>2.3552570021624395</v>
      </c>
      <c r="G171" s="162">
        <v>2.0165621341325628</v>
      </c>
      <c r="H171" s="162">
        <v>1.4474736459246964</v>
      </c>
      <c r="I171" s="162">
        <v>1.3653713804582097</v>
      </c>
      <c r="J171" s="162">
        <v>0.133087569569704</v>
      </c>
      <c r="K171" s="162">
        <v>0.5941930045379501</v>
      </c>
      <c r="L171" s="162">
        <v>1.934108195468325</v>
      </c>
      <c r="M171" s="162">
        <v>1.755567074085093</v>
      </c>
      <c r="N171" s="162">
        <v>0.4366970857024281</v>
      </c>
      <c r="O171" s="162">
        <v>1.0823823195120668</v>
      </c>
      <c r="P171" s="162">
        <v>2.048689803431059</v>
      </c>
      <c r="Q171" s="162">
        <v>2.3143326589975723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4.0058582296570028E-2</v>
      </c>
      <c r="D172" s="160">
        <f t="shared" ref="D172" si="680">SUM(D173:D174)</f>
        <v>1.9812200061377017E-2</v>
      </c>
      <c r="E172" s="160">
        <f t="shared" ref="E172" si="681">SUM(E173:E174)</f>
        <v>1.3860948606007634E-2</v>
      </c>
      <c r="F172" s="160">
        <f t="shared" ref="F172" si="682">SUM(F173:F174)</f>
        <v>1.8586181631834429E-2</v>
      </c>
      <c r="G172" s="160">
        <f t="shared" ref="G172" si="683">SUM(G173:G174)</f>
        <v>0.14260990690511924</v>
      </c>
      <c r="H172" s="160">
        <f t="shared" ref="H172" si="684">SUM(H173:H174)</f>
        <v>0.19751809019277849</v>
      </c>
      <c r="I172" s="160">
        <f t="shared" ref="I172" si="685">SUM(I173:I174)</f>
        <v>1.6257306501237523E-2</v>
      </c>
      <c r="J172" s="160">
        <f t="shared" ref="J172" si="686">SUM(J173:J174)</f>
        <v>0.22054611641766558</v>
      </c>
      <c r="K172" s="160">
        <f t="shared" ref="K172" si="687">SUM(K173:K174)</f>
        <v>9.1780305973767854E-3</v>
      </c>
      <c r="L172" s="160">
        <f t="shared" ref="L172" si="688">SUM(L173:L174)</f>
        <v>0.19989630005537118</v>
      </c>
      <c r="M172" s="160">
        <f t="shared" ref="M172" si="689">SUM(M173:M174)</f>
        <v>0.13470924031182019</v>
      </c>
      <c r="N172" s="160">
        <f t="shared" ref="N172" si="690">SUM(N173:N174)</f>
        <v>2.8330641201532988E-2</v>
      </c>
      <c r="O172" s="160">
        <f t="shared" ref="O172" si="691">SUM(O173:O174)</f>
        <v>8.3930314264424294E-2</v>
      </c>
      <c r="P172" s="160">
        <f t="shared" ref="P172" si="692">SUM(P173:P174)</f>
        <v>0.15611004886382432</v>
      </c>
      <c r="Q172" s="160">
        <f t="shared" ref="Q172" si="693">SUM(Q173:Q174)</f>
        <v>0.17397009685745896</v>
      </c>
    </row>
    <row r="173" spans="1:17" ht="12" customHeight="1" x14ac:dyDescent="0.25">
      <c r="A173" s="148" t="s">
        <v>60</v>
      </c>
      <c r="B173" s="156"/>
      <c r="C173" s="156">
        <v>3.7120325793287168E-2</v>
      </c>
      <c r="D173" s="156">
        <v>1.8354700988272115E-2</v>
      </c>
      <c r="E173" s="156">
        <v>1.2810568939665767E-2</v>
      </c>
      <c r="F173" s="156">
        <v>1.717694292376663E-2</v>
      </c>
      <c r="G173" s="156">
        <v>0.1319401142677771</v>
      </c>
      <c r="H173" s="156">
        <v>0.18290544480775689</v>
      </c>
      <c r="I173" s="156">
        <v>1.5034881833943567E-2</v>
      </c>
      <c r="J173" s="156">
        <v>0.2041233973628642</v>
      </c>
      <c r="K173" s="156">
        <v>8.5338972399771045E-3</v>
      </c>
      <c r="L173" s="156">
        <v>0.18650680751676038</v>
      </c>
      <c r="M173" s="156">
        <v>0.125762184562833</v>
      </c>
      <c r="N173" s="156">
        <v>2.6521427307615024E-2</v>
      </c>
      <c r="O173" s="156">
        <v>7.8556457585483977E-2</v>
      </c>
      <c r="P173" s="156">
        <v>0.14611964422464765</v>
      </c>
      <c r="Q173" s="156">
        <v>0.16281179218475469</v>
      </c>
    </row>
    <row r="174" spans="1:17" ht="12" customHeight="1" x14ac:dyDescent="0.25">
      <c r="A174" s="159" t="s">
        <v>59</v>
      </c>
      <c r="B174" s="57"/>
      <c r="C174" s="57">
        <v>2.9382565032828613E-3</v>
      </c>
      <c r="D174" s="57">
        <v>1.4574990731049025E-3</v>
      </c>
      <c r="E174" s="57">
        <v>1.050379666341867E-3</v>
      </c>
      <c r="F174" s="57">
        <v>1.4092387080677979E-3</v>
      </c>
      <c r="G174" s="57">
        <v>1.0669792637342147E-2</v>
      </c>
      <c r="H174" s="57">
        <v>1.4612645385021591E-2</v>
      </c>
      <c r="I174" s="57">
        <v>1.2224246672939551E-3</v>
      </c>
      <c r="J174" s="57">
        <v>1.6422719054801374E-2</v>
      </c>
      <c r="K174" s="57">
        <v>6.4413335739968121E-4</v>
      </c>
      <c r="L174" s="57">
        <v>1.3389492538610796E-2</v>
      </c>
      <c r="M174" s="57">
        <v>8.9470557489871993E-3</v>
      </c>
      <c r="N174" s="57">
        <v>1.8092138939179657E-3</v>
      </c>
      <c r="O174" s="57">
        <v>5.3738566789403109E-3</v>
      </c>
      <c r="P174" s="57">
        <v>9.9904046391766678E-3</v>
      </c>
      <c r="Q174" s="57">
        <v>1.1158304672704263E-2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0.64901207612056233</v>
      </c>
      <c r="D175" s="157">
        <f t="shared" ref="D175" si="695">SUM(D176:D177)</f>
        <v>0.63777093071505053</v>
      </c>
      <c r="E175" s="157">
        <f t="shared" ref="E175" si="696">SUM(E176:E177)</f>
        <v>0.46990452705708591</v>
      </c>
      <c r="F175" s="157">
        <f t="shared" ref="F175" si="697">SUM(F176:F177)</f>
        <v>0.64896746220838208</v>
      </c>
      <c r="G175" s="157">
        <f t="shared" ref="G175" si="698">SUM(G176:G177)</f>
        <v>0.59368452767302338</v>
      </c>
      <c r="H175" s="157">
        <f t="shared" ref="H175" si="699">SUM(H176:H177)</f>
        <v>0.45908083959703444</v>
      </c>
      <c r="I175" s="157">
        <f t="shared" ref="I175" si="700">SUM(I176:I177)</f>
        <v>0.39485537780174684</v>
      </c>
      <c r="J175" s="157">
        <f t="shared" ref="J175" si="701">SUM(J176:J177)</f>
        <v>0.10131399310925462</v>
      </c>
      <c r="K175" s="157">
        <f t="shared" ref="K175" si="702">SUM(K176:K177)</f>
        <v>0.17333636324356697</v>
      </c>
      <c r="L175" s="157">
        <f t="shared" ref="L175" si="703">SUM(L176:L177)</f>
        <v>0.62373438760801825</v>
      </c>
      <c r="M175" s="157">
        <f t="shared" ref="M175" si="704">SUM(M176:M177)</f>
        <v>0.55495944996884816</v>
      </c>
      <c r="N175" s="157">
        <f t="shared" ref="N175" si="705">SUM(N176:N177)</f>
        <v>0.13811001540656312</v>
      </c>
      <c r="O175" s="157">
        <f t="shared" ref="O175" si="706">SUM(O176:O177)</f>
        <v>0.34524320672084519</v>
      </c>
      <c r="P175" s="157">
        <f t="shared" ref="P175" si="707">SUM(P176:P177)</f>
        <v>0.65101710414574621</v>
      </c>
      <c r="Q175" s="157">
        <f t="shared" ref="Q175" si="708">SUM(Q176:Q177)</f>
        <v>0.74010375990883881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0.64901207612056233</v>
      </c>
      <c r="D177" s="57">
        <v>0.63777093071505053</v>
      </c>
      <c r="E177" s="57">
        <v>0.46990452705708591</v>
      </c>
      <c r="F177" s="57">
        <v>0.64896746220838208</v>
      </c>
      <c r="G177" s="57">
        <v>0.59368452767302338</v>
      </c>
      <c r="H177" s="57">
        <v>0.45908083959703444</v>
      </c>
      <c r="I177" s="57">
        <v>0.39485537780174684</v>
      </c>
      <c r="J177" s="57">
        <v>0.10131399310925462</v>
      </c>
      <c r="K177" s="57">
        <v>0.17333636324356697</v>
      </c>
      <c r="L177" s="57">
        <v>0.62373438760801825</v>
      </c>
      <c r="M177" s="57">
        <v>0.55495944996884816</v>
      </c>
      <c r="N177" s="57">
        <v>0.13811001540656312</v>
      </c>
      <c r="O177" s="57">
        <v>0.34524320672084519</v>
      </c>
      <c r="P177" s="57">
        <v>0.65101710414574621</v>
      </c>
      <c r="Q177" s="57">
        <v>0.74010375990883881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0.17958132426108375</v>
      </c>
      <c r="D3" s="168">
        <f t="shared" ref="D3" si="1">SUM(D4,D7,D9,D19)</f>
        <v>0.16530767178129219</v>
      </c>
      <c r="E3" s="168">
        <f t="shared" ref="E3" si="2">SUM(E4,E7,E9,E19)</f>
        <v>3.6544124949960954E-2</v>
      </c>
      <c r="F3" s="168">
        <f t="shared" ref="F3" si="3">SUM(F4,F7,F9,F19)</f>
        <v>0.59228977433713004</v>
      </c>
      <c r="G3" s="168">
        <f t="shared" ref="G3" si="4">SUM(G4,G7,G9,G19)</f>
        <v>0.28810749336036839</v>
      </c>
      <c r="H3" s="168">
        <f t="shared" ref="H3" si="5">SUM(H4,H7,H9,H19)</f>
        <v>0.26981308200215753</v>
      </c>
      <c r="I3" s="168">
        <f t="shared" ref="I3" si="6">SUM(I4,I7,I9,I19)</f>
        <v>4.5392407647496229E-3</v>
      </c>
      <c r="J3" s="168">
        <f t="shared" ref="J3" si="7">SUM(J4,J7,J9,J19)</f>
        <v>0</v>
      </c>
      <c r="K3" s="168">
        <f t="shared" ref="K3" si="8">SUM(K4,K7,K9,K19)</f>
        <v>0.12713606751964976</v>
      </c>
      <c r="L3" s="168">
        <f t="shared" ref="L3" si="9">SUM(L4,L7,L9,L19)</f>
        <v>0.29567770143435262</v>
      </c>
      <c r="M3" s="168">
        <f t="shared" ref="M3" si="10">SUM(M4,M7,M9,M19)</f>
        <v>0</v>
      </c>
      <c r="N3" s="168">
        <f t="shared" ref="N3" si="11">SUM(N4,N7,N9,N19)</f>
        <v>8.4624032043040517E-2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0.1470270927804353</v>
      </c>
      <c r="D4" s="157">
        <f t="shared" si="15"/>
        <v>0.13553739554309244</v>
      </c>
      <c r="E4" s="157">
        <f t="shared" si="15"/>
        <v>3.006453022436157E-2</v>
      </c>
      <c r="F4" s="157">
        <f t="shared" si="15"/>
        <v>0.48719188115855955</v>
      </c>
      <c r="G4" s="157">
        <f t="shared" si="15"/>
        <v>0.2353795128916483</v>
      </c>
      <c r="H4" s="157">
        <f t="shared" si="15"/>
        <v>0.22021434876723342</v>
      </c>
      <c r="I4" s="157">
        <f t="shared" si="15"/>
        <v>3.5225796295216909E-3</v>
      </c>
      <c r="J4" s="157">
        <f t="shared" si="15"/>
        <v>0</v>
      </c>
      <c r="K4" s="157">
        <f t="shared" si="15"/>
        <v>0.1027275762557255</v>
      </c>
      <c r="L4" s="157">
        <f t="shared" si="15"/>
        <v>0.24255212571110177</v>
      </c>
      <c r="M4" s="157">
        <f t="shared" si="15"/>
        <v>0</v>
      </c>
      <c r="N4" s="157">
        <f t="shared" si="15"/>
        <v>6.7760687055587437E-2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0.14589716672569855</v>
      </c>
      <c r="D5" s="156">
        <v>0.13447712123639027</v>
      </c>
      <c r="E5" s="156">
        <v>2.9833170341919808E-2</v>
      </c>
      <c r="F5" s="156">
        <v>0.4833261056201939</v>
      </c>
      <c r="G5" s="156">
        <v>0.23316785879351384</v>
      </c>
      <c r="H5" s="156">
        <v>0.21811824151436454</v>
      </c>
      <c r="I5" s="156">
        <v>3.4988954014227966E-3</v>
      </c>
      <c r="J5" s="156">
        <v>0</v>
      </c>
      <c r="K5" s="156">
        <v>0.10156217301105851</v>
      </c>
      <c r="L5" s="156">
        <v>0.23958549037326266</v>
      </c>
      <c r="M5" s="156">
        <v>0</v>
      </c>
      <c r="N5" s="156">
        <v>6.6706018930438468E-2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1.129926054736753E-3</v>
      </c>
      <c r="D6" s="156">
        <v>1.0602743067021673E-3</v>
      </c>
      <c r="E6" s="156">
        <v>2.3135988244176153E-4</v>
      </c>
      <c r="F6" s="156">
        <v>3.8657755383656304E-3</v>
      </c>
      <c r="G6" s="156">
        <v>2.2116540981344589E-3</v>
      </c>
      <c r="H6" s="156">
        <v>2.0961072528688819E-3</v>
      </c>
      <c r="I6" s="156">
        <v>2.3684228098894372E-5</v>
      </c>
      <c r="J6" s="156">
        <v>0</v>
      </c>
      <c r="K6" s="156">
        <v>1.1654032446669971E-3</v>
      </c>
      <c r="L6" s="156">
        <v>2.9666353378391065E-3</v>
      </c>
      <c r="M6" s="156">
        <v>0</v>
      </c>
      <c r="N6" s="156">
        <v>1.0546681251489629E-3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9.2917108300803481E-4</v>
      </c>
      <c r="D7" s="157">
        <f t="shared" si="16"/>
        <v>5.507374741625581E-4</v>
      </c>
      <c r="E7" s="157">
        <f t="shared" si="16"/>
        <v>5.1981883084593449E-4</v>
      </c>
      <c r="F7" s="157">
        <f t="shared" si="16"/>
        <v>8.0250675681183047E-4</v>
      </c>
      <c r="G7" s="157">
        <f t="shared" si="16"/>
        <v>4.5215951828845658E-4</v>
      </c>
      <c r="H7" s="157">
        <f t="shared" si="16"/>
        <v>1.1017536789452516E-3</v>
      </c>
      <c r="I7" s="157">
        <f t="shared" si="16"/>
        <v>2.6715023838963194E-4</v>
      </c>
      <c r="J7" s="157">
        <f t="shared" si="16"/>
        <v>0</v>
      </c>
      <c r="K7" s="157">
        <f t="shared" si="16"/>
        <v>1.1413142978324562E-3</v>
      </c>
      <c r="L7" s="157">
        <f t="shared" si="16"/>
        <v>1.9274747421147388E-3</v>
      </c>
      <c r="M7" s="157">
        <f t="shared" si="16"/>
        <v>0</v>
      </c>
      <c r="N7" s="157">
        <f t="shared" si="16"/>
        <v>9.0956935592624826E-4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9.2917108300803481E-4</v>
      </c>
      <c r="D8" s="156">
        <v>5.507374741625581E-4</v>
      </c>
      <c r="E8" s="156">
        <v>5.1981883084593449E-4</v>
      </c>
      <c r="F8" s="156">
        <v>8.0250675681183047E-4</v>
      </c>
      <c r="G8" s="156">
        <v>4.5215951828845658E-4</v>
      </c>
      <c r="H8" s="156">
        <v>1.1017536789452516E-3</v>
      </c>
      <c r="I8" s="156">
        <v>2.6715023838963194E-4</v>
      </c>
      <c r="J8" s="156">
        <v>0</v>
      </c>
      <c r="K8" s="156">
        <v>1.1413142978324562E-3</v>
      </c>
      <c r="L8" s="156">
        <v>1.9274747421147388E-3</v>
      </c>
      <c r="M8" s="156">
        <v>0</v>
      </c>
      <c r="N8" s="156">
        <v>9.0956935592624826E-4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2.4620092208710139E-2</v>
      </c>
      <c r="D9" s="157">
        <f t="shared" ref="D9" si="18">SUM(D10:D12,D15:D16)</f>
        <v>2.2709737629309921E-2</v>
      </c>
      <c r="E9" s="157">
        <f t="shared" ref="E9" si="19">SUM(E10:E12,E15:E16)</f>
        <v>4.5971209046672236E-3</v>
      </c>
      <c r="F9" s="157">
        <f t="shared" ref="F9" si="20">SUM(F10:F12,F15:F16)</f>
        <v>8.0374459956049138E-2</v>
      </c>
      <c r="G9" s="157">
        <f t="shared" ref="G9" si="21">SUM(G10:G12,G15:G16)</f>
        <v>4.0276339479273567E-2</v>
      </c>
      <c r="H9" s="157">
        <f t="shared" ref="H9" si="22">SUM(H10:H12,H15:H16)</f>
        <v>3.7274992350460813E-2</v>
      </c>
      <c r="I9" s="157">
        <f t="shared" ref="I9" si="23">SUM(I10:I12,I15:I16)</f>
        <v>5.7285561808275375E-4</v>
      </c>
      <c r="J9" s="157">
        <f t="shared" ref="J9" si="24">SUM(J10:J12,J15:J16)</f>
        <v>0</v>
      </c>
      <c r="K9" s="157">
        <f t="shared" ref="K9" si="25">SUM(K10:K12,K15:K16)</f>
        <v>1.778242068092149E-2</v>
      </c>
      <c r="L9" s="157">
        <f t="shared" ref="L9" si="26">SUM(L10:L12,L15:L16)</f>
        <v>3.8961940919193118E-2</v>
      </c>
      <c r="M9" s="157">
        <f t="shared" ref="M9" si="27">SUM(M10:M12,M15:M16)</f>
        <v>0</v>
      </c>
      <c r="N9" s="157">
        <f t="shared" ref="N9" si="28">SUM(N10:N12,N15:N16)</f>
        <v>1.2104991498835567E-2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2.420339245603818E-2</v>
      </c>
      <c r="D15" s="162">
        <v>2.2521437104059263E-2</v>
      </c>
      <c r="E15" s="162">
        <v>4.5592232105296799E-3</v>
      </c>
      <c r="F15" s="162">
        <v>7.9322515012082581E-2</v>
      </c>
      <c r="G15" s="162">
        <v>3.7782168200688693E-2</v>
      </c>
      <c r="H15" s="162">
        <v>3.3821496927534028E-2</v>
      </c>
      <c r="I15" s="162">
        <v>5.6595433198720609E-4</v>
      </c>
      <c r="J15" s="162">
        <v>0</v>
      </c>
      <c r="K15" s="162">
        <v>1.7509055983562172E-2</v>
      </c>
      <c r="L15" s="162">
        <v>3.6381888183211301E-2</v>
      </c>
      <c r="M15" s="162">
        <v>0</v>
      </c>
      <c r="N15" s="162">
        <v>1.2104991498835567E-2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4.1669975267195956E-4</v>
      </c>
      <c r="D16" s="160">
        <f t="shared" ref="D16" si="48">SUM(D17:D18)</f>
        <v>1.8830052525065631E-4</v>
      </c>
      <c r="E16" s="160">
        <f t="shared" ref="E16" si="49">SUM(E17:E18)</f>
        <v>3.7897694137543417E-5</v>
      </c>
      <c r="F16" s="160">
        <f t="shared" ref="F16" si="50">SUM(F17:F18)</f>
        <v>1.0519449439665551E-3</v>
      </c>
      <c r="G16" s="160">
        <f t="shared" ref="G16" si="51">SUM(G17:G18)</f>
        <v>2.4941712785848755E-3</v>
      </c>
      <c r="H16" s="160">
        <f t="shared" ref="H16" si="52">SUM(H17:H18)</f>
        <v>3.4534954229267843E-3</v>
      </c>
      <c r="I16" s="160">
        <f t="shared" ref="I16" si="53">SUM(I17:I18)</f>
        <v>6.9012860955476241E-6</v>
      </c>
      <c r="J16" s="160">
        <f t="shared" ref="J16" si="54">SUM(J17:J18)</f>
        <v>0</v>
      </c>
      <c r="K16" s="160">
        <f t="shared" ref="K16" si="55">SUM(K17:K18)</f>
        <v>2.7336469735931619E-4</v>
      </c>
      <c r="L16" s="160">
        <f t="shared" ref="L16" si="56">SUM(L17:L18)</f>
        <v>2.5800527359818178E-3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3.7642713300660321E-4</v>
      </c>
      <c r="D17" s="156">
        <v>1.7011964568424927E-4</v>
      </c>
      <c r="E17" s="156">
        <v>3.4145260790366745E-5</v>
      </c>
      <c r="F17" s="156">
        <v>9.4888603516587512E-4</v>
      </c>
      <c r="G17" s="156">
        <v>2.2559544632707808E-3</v>
      </c>
      <c r="H17" s="156">
        <v>3.1309453097460474E-3</v>
      </c>
      <c r="I17" s="156">
        <v>6.2492593057291392E-6</v>
      </c>
      <c r="J17" s="156">
        <v>0</v>
      </c>
      <c r="K17" s="156">
        <v>2.4929617982320508E-4</v>
      </c>
      <c r="L17" s="156">
        <v>2.3639652665261093E-3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4.027261966535635E-5</v>
      </c>
      <c r="D18" s="156">
        <v>1.8180879566407022E-5</v>
      </c>
      <c r="E18" s="156">
        <v>3.7524333471766697E-6</v>
      </c>
      <c r="F18" s="156">
        <v>1.0305890880068004E-4</v>
      </c>
      <c r="G18" s="156">
        <v>2.3821681531409496E-4</v>
      </c>
      <c r="H18" s="156">
        <v>3.2255011318073703E-4</v>
      </c>
      <c r="I18" s="156">
        <v>6.5202678981848513E-7</v>
      </c>
      <c r="J18" s="156">
        <v>0</v>
      </c>
      <c r="K18" s="156">
        <v>2.4068517536111118E-5</v>
      </c>
      <c r="L18" s="156">
        <v>2.1608746945570839E-4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7.0049681889302979E-3</v>
      </c>
      <c r="D19" s="157">
        <f t="shared" ref="D19" si="63">SUM(D20:D22)</f>
        <v>6.5098011347272744E-3</v>
      </c>
      <c r="E19" s="157">
        <f t="shared" ref="E19" si="64">SUM(E20:E22)</f>
        <v>1.3626549900862266E-3</v>
      </c>
      <c r="F19" s="157">
        <f t="shared" ref="F19" si="65">SUM(F20:F22)</f>
        <v>2.3920926465709536E-2</v>
      </c>
      <c r="G19" s="157">
        <f t="shared" ref="G19" si="66">SUM(G20:G22)</f>
        <v>1.1999481471158091E-2</v>
      </c>
      <c r="H19" s="157">
        <f t="shared" ref="H19" si="67">SUM(H20:H22)</f>
        <v>1.1221987205518013E-2</v>
      </c>
      <c r="I19" s="157">
        <f t="shared" ref="I19" si="68">SUM(I20:I22)</f>
        <v>1.766552787555457E-4</v>
      </c>
      <c r="J19" s="157">
        <f t="shared" ref="J19" si="69">SUM(J20:J22)</f>
        <v>0</v>
      </c>
      <c r="K19" s="157">
        <f t="shared" ref="K19" si="70">SUM(K20:K22)</f>
        <v>5.4847562851703061E-3</v>
      </c>
      <c r="L19" s="157">
        <f t="shared" ref="L19" si="71">SUM(L20:L22)</f>
        <v>1.2236160061942999E-2</v>
      </c>
      <c r="M19" s="157">
        <f t="shared" ref="M19" si="72">SUM(M20:M22)</f>
        <v>0</v>
      </c>
      <c r="N19" s="157">
        <f t="shared" ref="N19" si="73">SUM(N20:N22)</f>
        <v>3.8487841326912747E-3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7.0049681889302979E-3</v>
      </c>
      <c r="D22" s="57">
        <v>6.5098011347272744E-3</v>
      </c>
      <c r="E22" s="57">
        <v>1.3626549900862266E-3</v>
      </c>
      <c r="F22" s="57">
        <v>2.3920926465709536E-2</v>
      </c>
      <c r="G22" s="57">
        <v>1.1999481471158091E-2</v>
      </c>
      <c r="H22" s="57">
        <v>1.1221987205518013E-2</v>
      </c>
      <c r="I22" s="57">
        <v>1.766552787555457E-4</v>
      </c>
      <c r="J22" s="57">
        <v>0</v>
      </c>
      <c r="K22" s="57">
        <v>5.4847562851703061E-3</v>
      </c>
      <c r="L22" s="57">
        <v>1.2236160061942999E-2</v>
      </c>
      <c r="M22" s="57">
        <v>0</v>
      </c>
      <c r="N22" s="57">
        <v>3.8487841326912747E-3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52.522757136183955</v>
      </c>
      <c r="D43" s="168">
        <f t="shared" ref="D43" si="155">SUM(D44,D47,D49,D58)</f>
        <v>5.4133251133325686</v>
      </c>
      <c r="E43" s="168">
        <f t="shared" ref="E43" si="156">SUM(E44,E47,E49,E58)</f>
        <v>21.656621378395027</v>
      </c>
      <c r="F43" s="168">
        <f t="shared" ref="F43" si="157">SUM(F44,F47,F49,F58)</f>
        <v>0</v>
      </c>
      <c r="G43" s="168">
        <f t="shared" ref="G43" si="158">SUM(G44,G47,G49,G58)</f>
        <v>1.2941169993938468</v>
      </c>
      <c r="H43" s="168">
        <f t="shared" ref="H43" si="159">SUM(H44,H47,H49,H58)</f>
        <v>0.94215851429997399</v>
      </c>
      <c r="I43" s="168">
        <f t="shared" ref="I43" si="160">SUM(I44,I47,I49,I58)</f>
        <v>18.823680403727309</v>
      </c>
      <c r="J43" s="168">
        <f t="shared" ref="J43" si="161">SUM(J44,J47,J49,J58)</f>
        <v>0</v>
      </c>
      <c r="K43" s="168">
        <f t="shared" ref="K43" si="162">SUM(K44,K47,K49,K58)</f>
        <v>8.9955436109105271</v>
      </c>
      <c r="L43" s="168">
        <f t="shared" ref="L43" si="163">SUM(L44,L47,L49,L58)</f>
        <v>20.495532697693307</v>
      </c>
      <c r="M43" s="168">
        <f t="shared" ref="M43" si="164">SUM(M44,M47,M49,M58)</f>
        <v>3.4529437491241661</v>
      </c>
      <c r="N43" s="168">
        <f t="shared" ref="N43" si="165">SUM(N44,N47,N49,N58)</f>
        <v>13.676196284811766</v>
      </c>
      <c r="O43" s="168">
        <f t="shared" ref="O43" si="166">SUM(O44,O47,O49,O58)</f>
        <v>10.039635294406542</v>
      </c>
      <c r="P43" s="168">
        <f t="shared" ref="P43" si="167">SUM(P44,P47,P49,P58)</f>
        <v>13.571627353898627</v>
      </c>
      <c r="Q43" s="168">
        <f t="shared" ref="Q43" si="168">SUM(Q44,Q47,Q49,Q58)</f>
        <v>8.5286159199466791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43.362304138889421</v>
      </c>
      <c r="D44" s="157">
        <f t="shared" si="169"/>
        <v>4.4510534635805747</v>
      </c>
      <c r="E44" s="157">
        <f t="shared" si="169"/>
        <v>18.127571478419316</v>
      </c>
      <c r="F44" s="157">
        <f t="shared" si="169"/>
        <v>0</v>
      </c>
      <c r="G44" s="157">
        <f t="shared" si="169"/>
        <v>1.0486804323250882</v>
      </c>
      <c r="H44" s="157">
        <f t="shared" si="169"/>
        <v>0.74395948159174485</v>
      </c>
      <c r="I44" s="157">
        <f t="shared" si="169"/>
        <v>15.526178523562024</v>
      </c>
      <c r="J44" s="157">
        <f t="shared" si="169"/>
        <v>0</v>
      </c>
      <c r="K44" s="157">
        <f t="shared" si="169"/>
        <v>7.3009979148445376</v>
      </c>
      <c r="L44" s="157">
        <f t="shared" si="169"/>
        <v>17.090901709926754</v>
      </c>
      <c r="M44" s="157">
        <f t="shared" si="169"/>
        <v>2.6694707729401337</v>
      </c>
      <c r="N44" s="157">
        <f t="shared" si="169"/>
        <v>11.121476177816705</v>
      </c>
      <c r="O44" s="157">
        <f t="shared" si="169"/>
        <v>7.9742328491236245</v>
      </c>
      <c r="P44" s="157">
        <f t="shared" si="169"/>
        <v>11.031390889217597</v>
      </c>
      <c r="Q44" s="157">
        <f t="shared" si="169"/>
        <v>6.9731780138613422</v>
      </c>
    </row>
    <row r="45" spans="1:17" ht="12" customHeight="1" x14ac:dyDescent="0.25">
      <c r="A45" s="23" t="s">
        <v>166</v>
      </c>
      <c r="B45" s="156"/>
      <c r="C45" s="156">
        <v>42.538683504159778</v>
      </c>
      <c r="D45" s="156">
        <v>4.365014429479273</v>
      </c>
      <c r="E45" s="156">
        <v>17.782801971322279</v>
      </c>
      <c r="F45" s="156">
        <v>0</v>
      </c>
      <c r="G45" s="156">
        <v>1.0243889829802368</v>
      </c>
      <c r="H45" s="156">
        <v>0.72650526787415692</v>
      </c>
      <c r="I45" s="156">
        <v>15.267806824837995</v>
      </c>
      <c r="J45" s="156">
        <v>0</v>
      </c>
      <c r="K45" s="156">
        <v>7.0973953499262992</v>
      </c>
      <c r="L45" s="156">
        <v>16.577723103987584</v>
      </c>
      <c r="M45" s="156">
        <v>2.5734484062979295</v>
      </c>
      <c r="N45" s="156">
        <v>10.698595750285612</v>
      </c>
      <c r="O45" s="156">
        <v>7.6875857612675329</v>
      </c>
      <c r="P45" s="156">
        <v>10.674628750651809</v>
      </c>
      <c r="Q45" s="156">
        <v>6.7170792694225234</v>
      </c>
    </row>
    <row r="46" spans="1:17" ht="12" customHeight="1" x14ac:dyDescent="0.25">
      <c r="A46" s="23" t="s">
        <v>60</v>
      </c>
      <c r="B46" s="156"/>
      <c r="C46" s="156">
        <v>0.82362063472964453</v>
      </c>
      <c r="D46" s="156">
        <v>8.6039034101302175E-2</v>
      </c>
      <c r="E46" s="156">
        <v>0.34476950709703641</v>
      </c>
      <c r="F46" s="156">
        <v>0</v>
      </c>
      <c r="G46" s="156">
        <v>2.4291449344851283E-2</v>
      </c>
      <c r="H46" s="156">
        <v>1.7454213717587926E-2</v>
      </c>
      <c r="I46" s="156">
        <v>0.25837169872402815</v>
      </c>
      <c r="J46" s="156">
        <v>0</v>
      </c>
      <c r="K46" s="156">
        <v>0.20360256491823855</v>
      </c>
      <c r="L46" s="156">
        <v>0.5131786059391702</v>
      </c>
      <c r="M46" s="156">
        <v>9.6022366642204232E-2</v>
      </c>
      <c r="N46" s="156">
        <v>0.42288042753109267</v>
      </c>
      <c r="O46" s="156">
        <v>0.2866470878560915</v>
      </c>
      <c r="P46" s="156">
        <v>0.35676213856578759</v>
      </c>
      <c r="Q46" s="156">
        <v>0.25609874443881858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0.13131222772342385</v>
      </c>
      <c r="D47" s="157">
        <f t="shared" si="170"/>
        <v>4.8066184065776021E-2</v>
      </c>
      <c r="E47" s="157">
        <f t="shared" si="170"/>
        <v>4.8686163677233697E-2</v>
      </c>
      <c r="F47" s="157">
        <f t="shared" si="170"/>
        <v>0</v>
      </c>
      <c r="G47" s="157">
        <f t="shared" si="170"/>
        <v>2.5514120461532206E-2</v>
      </c>
      <c r="H47" s="157">
        <f t="shared" si="170"/>
        <v>4.221559515206131E-2</v>
      </c>
      <c r="I47" s="157">
        <f t="shared" si="170"/>
        <v>7.9927442068678078E-2</v>
      </c>
      <c r="J47" s="157">
        <f t="shared" si="170"/>
        <v>0</v>
      </c>
      <c r="K47" s="157">
        <f t="shared" si="170"/>
        <v>0.16082759584184633</v>
      </c>
      <c r="L47" s="157">
        <f t="shared" si="170"/>
        <v>0.15254360619333912</v>
      </c>
      <c r="M47" s="157">
        <f t="shared" si="170"/>
        <v>9.9047959766028856E-2</v>
      </c>
      <c r="N47" s="157">
        <f t="shared" si="170"/>
        <v>6.7945557073346402E-2</v>
      </c>
      <c r="O47" s="157">
        <f t="shared" si="170"/>
        <v>8.5734435285572314E-2</v>
      </c>
      <c r="P47" s="157">
        <f t="shared" si="170"/>
        <v>3.8986136796814036E-2</v>
      </c>
      <c r="Q47" s="157">
        <f t="shared" si="170"/>
        <v>8.29543335978358E-2</v>
      </c>
    </row>
    <row r="48" spans="1:17" ht="12" customHeight="1" x14ac:dyDescent="0.25">
      <c r="A48" s="23" t="s">
        <v>60</v>
      </c>
      <c r="B48" s="156"/>
      <c r="C48" s="156">
        <v>0.13131222772342385</v>
      </c>
      <c r="D48" s="156">
        <v>4.8066184065776021E-2</v>
      </c>
      <c r="E48" s="156">
        <v>4.8686163677233697E-2</v>
      </c>
      <c r="F48" s="156">
        <v>0</v>
      </c>
      <c r="G48" s="156">
        <v>2.5514120461532206E-2</v>
      </c>
      <c r="H48" s="156">
        <v>4.221559515206131E-2</v>
      </c>
      <c r="I48" s="156">
        <v>7.9927442068678078E-2</v>
      </c>
      <c r="J48" s="156">
        <v>0</v>
      </c>
      <c r="K48" s="156">
        <v>0.16082759584184633</v>
      </c>
      <c r="L48" s="156">
        <v>0.15254360619333912</v>
      </c>
      <c r="M48" s="156">
        <v>9.9047959766028856E-2</v>
      </c>
      <c r="N48" s="156">
        <v>6.7945557073346402E-2</v>
      </c>
      <c r="O48" s="156">
        <v>8.5734435285572314E-2</v>
      </c>
      <c r="P48" s="156">
        <v>3.8986136796814036E-2</v>
      </c>
      <c r="Q48" s="156">
        <v>8.29543335978358E-2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6.9883406942180519</v>
      </c>
      <c r="D49" s="157">
        <f t="shared" ref="D49" si="172">SUM(D50:D51,D54:D55)</f>
        <v>0.69856709176972054</v>
      </c>
      <c r="E49" s="157">
        <f t="shared" ref="E49" si="173">SUM(E50:E51,E54:E55)</f>
        <v>2.6850827525156551</v>
      </c>
      <c r="F49" s="157">
        <f t="shared" ref="F49" si="174">SUM(F50:F51,F54:F55)</f>
        <v>0</v>
      </c>
      <c r="G49" s="157">
        <f t="shared" ref="G49" si="175">SUM(G50:G51,G54:G55)</f>
        <v>0.16689732807919511</v>
      </c>
      <c r="H49" s="157">
        <f t="shared" ref="H49" si="176">SUM(H50:H51,H54:H55)</f>
        <v>0.1173532790058249</v>
      </c>
      <c r="I49" s="157">
        <f t="shared" ref="I49" si="177">SUM(I50:I51,I54:I55)</f>
        <v>2.4417722213224247</v>
      </c>
      <c r="J49" s="157">
        <f t="shared" ref="J49" si="178">SUM(J50:J51,J54:J55)</f>
        <v>0</v>
      </c>
      <c r="K49" s="157">
        <f t="shared" ref="K49" si="179">SUM(K50:K51,K54:K55)</f>
        <v>1.1436572742443802</v>
      </c>
      <c r="L49" s="157">
        <f t="shared" ref="L49" si="180">SUM(L50:L51,L54:L55)</f>
        <v>2.3856735012804093</v>
      </c>
      <c r="M49" s="157">
        <f t="shared" ref="M49" si="181">SUM(M50:M51,M54:M55)</f>
        <v>0.5161505866084044</v>
      </c>
      <c r="N49" s="157">
        <f t="shared" ref="N49" si="182">SUM(N50:N51,N54:N55)</f>
        <v>1.831493277811731</v>
      </c>
      <c r="O49" s="157">
        <f t="shared" ref="O49" si="183">SUM(O50:O51,O54:O55)</f>
        <v>1.4673698205615122</v>
      </c>
      <c r="P49" s="157">
        <f t="shared" ref="P49" si="184">SUM(P50:P51,P54:P55)</f>
        <v>1.8197035153477168</v>
      </c>
      <c r="Q49" s="157">
        <f t="shared" ref="Q49" si="185">SUM(Q50:Q51,Q54:Q55)</f>
        <v>1.0467910453963472</v>
      </c>
    </row>
    <row r="50" spans="1:17" ht="12" customHeight="1" x14ac:dyDescent="0.25">
      <c r="A50" s="167" t="s">
        <v>165</v>
      </c>
      <c r="B50" s="132"/>
      <c r="C50" s="132">
        <v>4.6063897238780758</v>
      </c>
      <c r="D50" s="132">
        <v>0.69270010586217101</v>
      </c>
      <c r="E50" s="132">
        <v>1.5440857680658366</v>
      </c>
      <c r="F50" s="132">
        <v>0</v>
      </c>
      <c r="G50" s="132">
        <v>8.7973583247048542E-2</v>
      </c>
      <c r="H50" s="132">
        <v>0</v>
      </c>
      <c r="I50" s="132">
        <v>1.3814717715899856</v>
      </c>
      <c r="J50" s="132">
        <v>0</v>
      </c>
      <c r="K50" s="132">
        <v>0.58044573213973938</v>
      </c>
      <c r="L50" s="132">
        <v>1.2912903233154049</v>
      </c>
      <c r="M50" s="132">
        <v>6.8263038713948676E-2</v>
      </c>
      <c r="N50" s="132">
        <v>0.66791430586211076</v>
      </c>
      <c r="O50" s="132">
        <v>0.4449643466427296</v>
      </c>
      <c r="P50" s="132">
        <v>0.96320439214125797</v>
      </c>
      <c r="Q50" s="132">
        <v>0.8307559559573594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0.13080287216802022</v>
      </c>
      <c r="D51" s="132">
        <f t="shared" ref="D51" si="187">SUM(D52:D53)</f>
        <v>5.8669859075494756E-3</v>
      </c>
      <c r="E51" s="132">
        <f t="shared" ref="E51" si="188">SUM(E52:E53)</f>
        <v>1.2783896527724024E-2</v>
      </c>
      <c r="F51" s="132">
        <f t="shared" ref="F51" si="189">SUM(F52:F53)</f>
        <v>0</v>
      </c>
      <c r="G51" s="132">
        <f t="shared" ref="G51" si="190">SUM(G52:G53)</f>
        <v>7.892374483214655E-2</v>
      </c>
      <c r="H51" s="132">
        <f t="shared" ref="H51" si="191">SUM(H52:H53)</f>
        <v>0.1173532790058249</v>
      </c>
      <c r="I51" s="132">
        <f t="shared" ref="I51" si="192">SUM(I52:I53)</f>
        <v>1.6940130825706504E-2</v>
      </c>
      <c r="J51" s="132">
        <f t="shared" ref="J51" si="193">SUM(J52:J53)</f>
        <v>0</v>
      </c>
      <c r="K51" s="132">
        <f t="shared" ref="K51" si="194">SUM(K52:K53)</f>
        <v>9.336845382053446E-3</v>
      </c>
      <c r="L51" s="132">
        <f t="shared" ref="L51" si="195">SUM(L52:L53)</f>
        <v>0.15301505099997004</v>
      </c>
      <c r="M51" s="132">
        <f t="shared" ref="M51" si="196">SUM(M52:M53)</f>
        <v>1.5823323502736044E-2</v>
      </c>
      <c r="N51" s="132">
        <f t="shared" ref="N51" si="197">SUM(N52:N53)</f>
        <v>5.7504314196577824E-2</v>
      </c>
      <c r="O51" s="132">
        <f t="shared" ref="O51" si="198">SUM(O52:O53)</f>
        <v>4.5231832196238955E-2</v>
      </c>
      <c r="P51" s="132">
        <f t="shared" ref="P51" si="199">SUM(P52:P53)</f>
        <v>9.7675437791552175E-2</v>
      </c>
      <c r="Q51" s="132">
        <f t="shared" ref="Q51" si="200">SUM(Q52:Q53)</f>
        <v>7.1218067545461727E-2</v>
      </c>
    </row>
    <row r="52" spans="1:17" ht="12" customHeight="1" x14ac:dyDescent="0.25">
      <c r="A52" s="166" t="s">
        <v>163</v>
      </c>
      <c r="B52" s="165"/>
      <c r="C52" s="165">
        <v>0.11777187506932706</v>
      </c>
      <c r="D52" s="165">
        <v>5.2644816960125415E-3</v>
      </c>
      <c r="E52" s="165">
        <v>1.1525253860346533E-2</v>
      </c>
      <c r="F52" s="165">
        <v>0</v>
      </c>
      <c r="G52" s="165">
        <v>7.0913560296446493E-2</v>
      </c>
      <c r="H52" s="165">
        <v>0.10529168023718517</v>
      </c>
      <c r="I52" s="165">
        <v>1.5282460206727612E-2</v>
      </c>
      <c r="J52" s="165">
        <v>0</v>
      </c>
      <c r="K52" s="165">
        <v>8.3804121860907438E-3</v>
      </c>
      <c r="L52" s="165">
        <v>0.13745564672823074</v>
      </c>
      <c r="M52" s="165">
        <v>1.4215170785963537E-2</v>
      </c>
      <c r="N52" s="165">
        <v>5.168565861198509E-2</v>
      </c>
      <c r="O52" s="165">
        <v>4.0665681110736825E-2</v>
      </c>
      <c r="P52" s="165">
        <v>8.7878901925277114E-2</v>
      </c>
      <c r="Q52" s="165">
        <v>6.4089677239619072E-2</v>
      </c>
    </row>
    <row r="53" spans="1:17" ht="12" customHeight="1" x14ac:dyDescent="0.25">
      <c r="A53" s="147" t="s">
        <v>59</v>
      </c>
      <c r="B53" s="164"/>
      <c r="C53" s="164">
        <v>1.3030997098693176E-2</v>
      </c>
      <c r="D53" s="164">
        <v>6.0250421153693415E-4</v>
      </c>
      <c r="E53" s="164">
        <v>1.2586426673774904E-3</v>
      </c>
      <c r="F53" s="164">
        <v>0</v>
      </c>
      <c r="G53" s="164">
        <v>8.0101845357000555E-3</v>
      </c>
      <c r="H53" s="164">
        <v>1.2061598768639735E-2</v>
      </c>
      <c r="I53" s="164">
        <v>1.6576706189788916E-3</v>
      </c>
      <c r="J53" s="164">
        <v>0</v>
      </c>
      <c r="K53" s="164">
        <v>9.564331959627016E-4</v>
      </c>
      <c r="L53" s="164">
        <v>1.5559404271739293E-2</v>
      </c>
      <c r="M53" s="164">
        <v>1.6081527167725082E-3</v>
      </c>
      <c r="N53" s="164">
        <v>5.8186555845927343E-3</v>
      </c>
      <c r="O53" s="164">
        <v>4.566151085502128E-3</v>
      </c>
      <c r="P53" s="164">
        <v>9.7965358662750572E-3</v>
      </c>
      <c r="Q53" s="164">
        <v>7.1283903058426508E-3</v>
      </c>
    </row>
    <row r="54" spans="1:17" ht="12" customHeight="1" x14ac:dyDescent="0.25">
      <c r="A54" s="163" t="s">
        <v>142</v>
      </c>
      <c r="B54" s="162"/>
      <c r="C54" s="162">
        <v>2.2229126740626883</v>
      </c>
      <c r="D54" s="162">
        <v>0</v>
      </c>
      <c r="E54" s="162">
        <v>1.1189922559439285</v>
      </c>
      <c r="F54" s="162">
        <v>0</v>
      </c>
      <c r="G54" s="162">
        <v>0</v>
      </c>
      <c r="H54" s="162">
        <v>0</v>
      </c>
      <c r="I54" s="162">
        <v>1.0306069947586587</v>
      </c>
      <c r="J54" s="162">
        <v>0</v>
      </c>
      <c r="K54" s="162">
        <v>0.54546436918908281</v>
      </c>
      <c r="L54" s="162">
        <v>0.91894567422599183</v>
      </c>
      <c r="M54" s="162">
        <v>0.42374784749694749</v>
      </c>
      <c r="N54" s="162">
        <v>1.0782384899738924</v>
      </c>
      <c r="O54" s="162">
        <v>0.94576685901394131</v>
      </c>
      <c r="P54" s="162">
        <v>0.7398403166207822</v>
      </c>
      <c r="Q54" s="162">
        <v>0.13034975686394054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2.823542410926734E-2</v>
      </c>
      <c r="D55" s="160">
        <f t="shared" ref="D55" si="202">SUM(D56:D57)</f>
        <v>0</v>
      </c>
      <c r="E55" s="160">
        <f t="shared" ref="E55" si="203">SUM(E56:E57)</f>
        <v>9.2208319781660036E-3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1.2753324148073909E-2</v>
      </c>
      <c r="J55" s="160">
        <f t="shared" ref="J55" si="208">SUM(J56:J57)</f>
        <v>0</v>
      </c>
      <c r="K55" s="160">
        <f t="shared" ref="K55" si="209">SUM(K56:K57)</f>
        <v>8.4103275335046471E-3</v>
      </c>
      <c r="L55" s="160">
        <f t="shared" ref="L55" si="210">SUM(L56:L57)</f>
        <v>2.2422452739042434E-2</v>
      </c>
      <c r="M55" s="160">
        <f t="shared" ref="M55" si="211">SUM(M56:M57)</f>
        <v>8.3163768947721334E-3</v>
      </c>
      <c r="N55" s="160">
        <f t="shared" ref="N55" si="212">SUM(N56:N57)</f>
        <v>2.7836167779149969E-2</v>
      </c>
      <c r="O55" s="160">
        <f t="shared" ref="O55" si="213">SUM(O56:O57)</f>
        <v>3.1406782708602365E-2</v>
      </c>
      <c r="P55" s="160">
        <f t="shared" ref="P55" si="214">SUM(P56:P57)</f>
        <v>1.8983368794124343E-2</v>
      </c>
      <c r="Q55" s="160">
        <f t="shared" ref="Q55" si="215">SUM(Q56:Q57)</f>
        <v>1.4467265029585695E-2</v>
      </c>
    </row>
    <row r="56" spans="1:17" ht="12" customHeight="1" x14ac:dyDescent="0.25">
      <c r="A56" s="148" t="s">
        <v>60</v>
      </c>
      <c r="B56" s="156"/>
      <c r="C56" s="156">
        <v>2.5512043710927908E-2</v>
      </c>
      <c r="D56" s="156">
        <v>0</v>
      </c>
      <c r="E56" s="156">
        <v>8.3096921533651284E-3</v>
      </c>
      <c r="F56" s="156">
        <v>0</v>
      </c>
      <c r="G56" s="156">
        <v>0</v>
      </c>
      <c r="H56" s="156">
        <v>0</v>
      </c>
      <c r="I56" s="156">
        <v>1.1525459380602378E-2</v>
      </c>
      <c r="J56" s="156">
        <v>0</v>
      </c>
      <c r="K56" s="156">
        <v>7.6661973345868769E-3</v>
      </c>
      <c r="L56" s="156">
        <v>2.0544280454844046E-2</v>
      </c>
      <c r="M56" s="156">
        <v>7.6302492038602581E-3</v>
      </c>
      <c r="N56" s="156">
        <v>2.5646053805151933E-2</v>
      </c>
      <c r="O56" s="156">
        <v>2.8944331487617214E-2</v>
      </c>
      <c r="P56" s="156">
        <v>1.7504226903400037E-2</v>
      </c>
      <c r="Q56" s="156">
        <v>1.333915198648525E-2</v>
      </c>
    </row>
    <row r="57" spans="1:17" ht="12" customHeight="1" x14ac:dyDescent="0.25">
      <c r="A57" s="148" t="s">
        <v>59</v>
      </c>
      <c r="B57" s="156"/>
      <c r="C57" s="156">
        <v>2.7233803983394323E-3</v>
      </c>
      <c r="D57" s="156">
        <v>0</v>
      </c>
      <c r="E57" s="156">
        <v>9.1113982480087521E-4</v>
      </c>
      <c r="F57" s="156">
        <v>0</v>
      </c>
      <c r="G57" s="156">
        <v>0</v>
      </c>
      <c r="H57" s="156">
        <v>0</v>
      </c>
      <c r="I57" s="156">
        <v>1.2278647674715314E-3</v>
      </c>
      <c r="J57" s="156">
        <v>0</v>
      </c>
      <c r="K57" s="156">
        <v>7.4413019891777057E-4</v>
      </c>
      <c r="L57" s="156">
        <v>1.8781722841983881E-3</v>
      </c>
      <c r="M57" s="156">
        <v>6.8612769091187581E-4</v>
      </c>
      <c r="N57" s="156">
        <v>2.1901139739980346E-3</v>
      </c>
      <c r="O57" s="156">
        <v>2.4624512209851508E-3</v>
      </c>
      <c r="P57" s="156">
        <v>1.4791418907243081E-3</v>
      </c>
      <c r="Q57" s="156">
        <v>1.128113043100446E-3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2.0408000753530509</v>
      </c>
      <c r="D58" s="157">
        <f t="shared" ref="D58" si="217">SUM(D59:D60)</f>
        <v>0.21563837391649679</v>
      </c>
      <c r="E58" s="157">
        <f t="shared" ref="E58" si="218">SUM(E59:E60)</f>
        <v>0.79528098378282031</v>
      </c>
      <c r="F58" s="157">
        <f t="shared" ref="F58" si="219">SUM(F59:F60)</f>
        <v>0</v>
      </c>
      <c r="G58" s="157">
        <f t="shared" ref="G58" si="220">SUM(G59:G60)</f>
        <v>5.3025118528031434E-2</v>
      </c>
      <c r="H58" s="157">
        <f t="shared" ref="H58" si="221">SUM(H59:H60)</f>
        <v>3.8630158550342901E-2</v>
      </c>
      <c r="I58" s="157">
        <f t="shared" ref="I58" si="222">SUM(I59:I60)</f>
        <v>0.77580221677418093</v>
      </c>
      <c r="J58" s="157">
        <f t="shared" ref="J58" si="223">SUM(J59:J60)</f>
        <v>0</v>
      </c>
      <c r="K58" s="157">
        <f t="shared" ref="K58" si="224">SUM(K59:K60)</f>
        <v>0.39006082597976216</v>
      </c>
      <c r="L58" s="157">
        <f t="shared" ref="L58" si="225">SUM(L59:L60)</f>
        <v>0.86641388029280353</v>
      </c>
      <c r="M58" s="157">
        <f t="shared" ref="M58" si="226">SUM(M59:M60)</f>
        <v>0.16827442980959934</v>
      </c>
      <c r="N58" s="157">
        <f t="shared" ref="N58" si="227">SUM(N59:N60)</f>
        <v>0.65528127210998399</v>
      </c>
      <c r="O58" s="157">
        <f t="shared" ref="O58" si="228">SUM(O59:O60)</f>
        <v>0.51229818943583294</v>
      </c>
      <c r="P58" s="157">
        <f t="shared" ref="P58" si="229">SUM(P59:P60)</f>
        <v>0.68154681253649885</v>
      </c>
      <c r="Q58" s="157">
        <f t="shared" ref="Q58" si="230">SUM(Q59:Q60)</f>
        <v>0.42569252709115402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2.0408000753530509</v>
      </c>
      <c r="D60" s="57">
        <v>0.21563837391649679</v>
      </c>
      <c r="E60" s="57">
        <v>0.79528098378282031</v>
      </c>
      <c r="F60" s="57">
        <v>0</v>
      </c>
      <c r="G60" s="57">
        <v>5.3025118528031434E-2</v>
      </c>
      <c r="H60" s="57">
        <v>3.8630158550342901E-2</v>
      </c>
      <c r="I60" s="57">
        <v>0.77580221677418093</v>
      </c>
      <c r="J60" s="57">
        <v>0</v>
      </c>
      <c r="K60" s="57">
        <v>0.39006082597976216</v>
      </c>
      <c r="L60" s="57">
        <v>0.86641388029280353</v>
      </c>
      <c r="M60" s="57">
        <v>0.16827442980959934</v>
      </c>
      <c r="N60" s="57">
        <v>0.65528127210998399</v>
      </c>
      <c r="O60" s="57">
        <v>0.51229818943583294</v>
      </c>
      <c r="P60" s="57">
        <v>0.68154681253649885</v>
      </c>
      <c r="Q60" s="57">
        <v>0.42569252709115402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0.91574939043299552</v>
      </c>
      <c r="D62" s="168">
        <f t="shared" ref="D62" si="232">SUM(D63,D66,D68,D77)</f>
        <v>1.4139584923949007</v>
      </c>
      <c r="E62" s="168">
        <f t="shared" ref="E62" si="233">SUM(E63,E66,E68,E77)</f>
        <v>0.58806762891363307</v>
      </c>
      <c r="F62" s="168">
        <f t="shared" ref="F62" si="234">SUM(F63,F66,F68,F77)</f>
        <v>1.2894582977658131</v>
      </c>
      <c r="G62" s="168">
        <f t="shared" ref="G62" si="235">SUM(G63,G66,G68,G77)</f>
        <v>0.7996330183244762</v>
      </c>
      <c r="H62" s="168">
        <f t="shared" ref="H62" si="236">SUM(H63,H66,H68,H77)</f>
        <v>2.2538428156521944</v>
      </c>
      <c r="I62" s="168">
        <f t="shared" ref="I62" si="237">SUM(I63,I66,I68,I77)</f>
        <v>1.4474689255377395</v>
      </c>
      <c r="J62" s="168">
        <f t="shared" ref="J62" si="238">SUM(J63,J66,J68,J77)</f>
        <v>0.67174545618413972</v>
      </c>
      <c r="K62" s="168">
        <f t="shared" ref="K62" si="239">SUM(K63,K66,K68,K77)</f>
        <v>0.97463140557434702</v>
      </c>
      <c r="L62" s="168">
        <f t="shared" ref="L62" si="240">SUM(L63,L66,L68,L77)</f>
        <v>0.98614312978020069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0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0.75694232315096543</v>
      </c>
      <c r="D63" s="157">
        <f t="shared" si="246"/>
        <v>1.172936988278642</v>
      </c>
      <c r="E63" s="157">
        <f t="shared" si="246"/>
        <v>0.48975450864283587</v>
      </c>
      <c r="F63" s="157">
        <f t="shared" si="246"/>
        <v>1.0679745084961378</v>
      </c>
      <c r="G63" s="157">
        <f t="shared" si="246"/>
        <v>0.6592749645727296</v>
      </c>
      <c r="H63" s="157">
        <f t="shared" si="246"/>
        <v>1.8626620839762358</v>
      </c>
      <c r="I63" s="157">
        <f t="shared" si="246"/>
        <v>1.1979385188805762</v>
      </c>
      <c r="J63" s="157">
        <f t="shared" si="246"/>
        <v>0.55088864077146571</v>
      </c>
      <c r="K63" s="157">
        <f t="shared" si="246"/>
        <v>0.80758844200714675</v>
      </c>
      <c r="L63" s="157">
        <f t="shared" si="246"/>
        <v>0.82498219856387123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0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0.74256501251151064</v>
      </c>
      <c r="D64" s="156">
        <v>1.1502640713256287</v>
      </c>
      <c r="E64" s="156">
        <v>0.48043983454297873</v>
      </c>
      <c r="F64" s="156">
        <v>1.0470382563870153</v>
      </c>
      <c r="G64" s="156">
        <v>0.64400363508797909</v>
      </c>
      <c r="H64" s="156">
        <v>1.8189617173543748</v>
      </c>
      <c r="I64" s="156">
        <v>1.1780035806328668</v>
      </c>
      <c r="J64" s="156">
        <v>0.54132292100890145</v>
      </c>
      <c r="K64" s="156">
        <v>0.78506726338077526</v>
      </c>
      <c r="L64" s="156">
        <v>0.8002109359488776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1.4377310639454804E-2</v>
      </c>
      <c r="D65" s="156">
        <v>2.2672916953013343E-2</v>
      </c>
      <c r="E65" s="156">
        <v>9.314674099857161E-3</v>
      </c>
      <c r="F65" s="156">
        <v>2.0936252109122633E-2</v>
      </c>
      <c r="G65" s="156">
        <v>1.5271329484750566E-2</v>
      </c>
      <c r="H65" s="156">
        <v>4.3700366621861018E-2</v>
      </c>
      <c r="I65" s="156">
        <v>1.9934938247709397E-2</v>
      </c>
      <c r="J65" s="156">
        <v>9.5657197625642326E-3</v>
      </c>
      <c r="K65" s="156">
        <v>2.252117862637144E-2</v>
      </c>
      <c r="L65" s="156">
        <v>2.4771262614993614E-2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2.7075072610939542E-3</v>
      </c>
      <c r="D66" s="157">
        <f t="shared" si="247"/>
        <v>2.8848568405903845E-3</v>
      </c>
      <c r="E66" s="157">
        <f t="shared" si="247"/>
        <v>1.3879075344395452E-3</v>
      </c>
      <c r="F66" s="157">
        <f t="shared" si="247"/>
        <v>2.0657595467072592E-3</v>
      </c>
      <c r="G66" s="157">
        <f t="shared" si="247"/>
        <v>1.511688597204451E-3</v>
      </c>
      <c r="H66" s="157">
        <f t="shared" si="247"/>
        <v>6.0160357512714932E-3</v>
      </c>
      <c r="I66" s="157">
        <f t="shared" si="247"/>
        <v>5.8591993814466527E-3</v>
      </c>
      <c r="J66" s="157">
        <f t="shared" si="247"/>
        <v>5.7647005729785632E-3</v>
      </c>
      <c r="K66" s="157">
        <f t="shared" si="247"/>
        <v>6.678428106212022E-3</v>
      </c>
      <c r="L66" s="157">
        <f t="shared" si="247"/>
        <v>1.1093068951329645E-2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2.7075072610939542E-3</v>
      </c>
      <c r="D67" s="156">
        <v>2.8848568405903845E-3</v>
      </c>
      <c r="E67" s="156">
        <v>1.3879075344395452E-3</v>
      </c>
      <c r="F67" s="156">
        <v>2.0657595467072592E-3</v>
      </c>
      <c r="G67" s="156">
        <v>1.511688597204451E-3</v>
      </c>
      <c r="H67" s="156">
        <v>6.0160357512714932E-3</v>
      </c>
      <c r="I67" s="156">
        <v>5.8591993814466527E-3</v>
      </c>
      <c r="J67" s="156">
        <v>5.7647005729785632E-3</v>
      </c>
      <c r="K67" s="156">
        <v>6.678428106212022E-3</v>
      </c>
      <c r="L67" s="156">
        <v>1.1093068951329645E-2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0.12127977138552266</v>
      </c>
      <c r="D68" s="157">
        <f t="shared" ref="D68" si="249">SUM(D69:D70,D73:D74)</f>
        <v>0.18454438310158597</v>
      </c>
      <c r="E68" s="157">
        <f t="shared" ref="E68" si="250">SUM(E69:E70,E73:E74)</f>
        <v>7.4685384286771045E-2</v>
      </c>
      <c r="F68" s="157">
        <f t="shared" ref="F68" si="251">SUM(F69:F70,F73:F74)</f>
        <v>0.16838443215596383</v>
      </c>
      <c r="G68" s="157">
        <f t="shared" ref="G68" si="252">SUM(G69:G70,G73:G74)</f>
        <v>0.10648609006180842</v>
      </c>
      <c r="H68" s="157">
        <f t="shared" ref="H68" si="253">SUM(H69:H70,H73:H74)</f>
        <v>0.29332043890313825</v>
      </c>
      <c r="I68" s="157">
        <f t="shared" ref="I68" si="254">SUM(I69:I70,I73:I74)</f>
        <v>0.18537789371855809</v>
      </c>
      <c r="J68" s="157">
        <f t="shared" ref="J68" si="255">SUM(J69:J70,J73:J74)</f>
        <v>8.7464047075091797E-2</v>
      </c>
      <c r="K68" s="157">
        <f t="shared" ref="K68" si="256">SUM(K69:K70,K73:K74)</f>
        <v>0.12207046039114486</v>
      </c>
      <c r="L68" s="157">
        <f t="shared" ref="L68" si="257">SUM(L69:L70,L73:L74)</f>
        <v>0.11550858151875483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8.8942631674839068E-2</v>
      </c>
      <c r="D69" s="132">
        <v>0.13282734090592635</v>
      </c>
      <c r="E69" s="132">
        <v>4.5670878686565115E-2</v>
      </c>
      <c r="F69" s="132">
        <v>0.13943815882098071</v>
      </c>
      <c r="G69" s="132">
        <v>6.8365507075332024E-2</v>
      </c>
      <c r="H69" s="132">
        <v>0.19934355166084197</v>
      </c>
      <c r="I69" s="132">
        <v>0.13421182081812993</v>
      </c>
      <c r="J69" s="132">
        <v>6.6562910086639601E-2</v>
      </c>
      <c r="K69" s="132">
        <v>8.6969978999909783E-2</v>
      </c>
      <c r="L69" s="132">
        <v>6.2040047272595891E-2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2.3877347279848147E-3</v>
      </c>
      <c r="D70" s="132">
        <f t="shared" ref="D70" si="264">SUM(D71:D72)</f>
        <v>2.9702906543070083E-3</v>
      </c>
      <c r="E70" s="132">
        <f t="shared" ref="E70" si="265">SUM(E71:E72)</f>
        <v>3.7812713443664424E-4</v>
      </c>
      <c r="F70" s="132">
        <f t="shared" ref="F70" si="266">SUM(F71:F72)</f>
        <v>2.9601552552880328E-3</v>
      </c>
      <c r="G70" s="132">
        <f t="shared" ref="G70" si="267">SUM(G71:G72)</f>
        <v>5.5298648768532296E-3</v>
      </c>
      <c r="H70" s="132">
        <f t="shared" ref="H70" si="268">SUM(H71:H72)</f>
        <v>1.5094664616213442E-2</v>
      </c>
      <c r="I70" s="132">
        <f t="shared" ref="I70" si="269">SUM(I71:I72)</f>
        <v>5.3123873278324227E-3</v>
      </c>
      <c r="J70" s="132">
        <f t="shared" ref="J70" si="270">SUM(J71:J72)</f>
        <v>1.5680479503718397E-2</v>
      </c>
      <c r="K70" s="132">
        <f t="shared" ref="K70" si="271">SUM(K71:K72)</f>
        <v>3.4075825527615459E-3</v>
      </c>
      <c r="L70" s="132">
        <f t="shared" ref="L70" si="272">SUM(L71:L72)</f>
        <v>1.1923021821184472E-2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2.1485433638731718E-3</v>
      </c>
      <c r="D71" s="165">
        <v>2.675203568880481E-3</v>
      </c>
      <c r="E71" s="165">
        <v>3.3970486960756063E-4</v>
      </c>
      <c r="F71" s="165">
        <v>2.6622092636432635E-3</v>
      </c>
      <c r="G71" s="165">
        <v>4.974826964592614E-3</v>
      </c>
      <c r="H71" s="165">
        <v>1.3590778557607593E-2</v>
      </c>
      <c r="I71" s="165">
        <v>4.786767415527228E-3</v>
      </c>
      <c r="J71" s="165">
        <v>1.4108474858004984E-2</v>
      </c>
      <c r="K71" s="165">
        <v>3.0642623654070192E-3</v>
      </c>
      <c r="L71" s="165">
        <v>1.0717623811102304E-2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2.3919136411164273E-4</v>
      </c>
      <c r="D72" s="164">
        <v>2.9508708542652716E-4</v>
      </c>
      <c r="E72" s="164">
        <v>3.8422264829083629E-5</v>
      </c>
      <c r="F72" s="164">
        <v>2.9794599164476921E-4</v>
      </c>
      <c r="G72" s="164">
        <v>5.5503791226061566E-4</v>
      </c>
      <c r="H72" s="164">
        <v>1.503886058605849E-3</v>
      </c>
      <c r="I72" s="164">
        <v>5.25619912305195E-4</v>
      </c>
      <c r="J72" s="164">
        <v>1.5720046457134128E-3</v>
      </c>
      <c r="K72" s="164">
        <v>3.4332018735452663E-4</v>
      </c>
      <c r="L72" s="164">
        <v>1.2053980100821674E-3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2.9695511203183703E-2</v>
      </c>
      <c r="D73" s="162">
        <v>4.8339882188858582E-2</v>
      </c>
      <c r="E73" s="162">
        <v>2.8405902714414691E-2</v>
      </c>
      <c r="F73" s="162">
        <v>2.5777254584952055E-2</v>
      </c>
      <c r="G73" s="162">
        <v>3.1646155892207872E-2</v>
      </c>
      <c r="H73" s="162">
        <v>7.7079818866967673E-2</v>
      </c>
      <c r="I73" s="162">
        <v>4.5317179194584833E-2</v>
      </c>
      <c r="J73" s="162">
        <v>4.4959963278075029E-3</v>
      </c>
      <c r="K73" s="162">
        <v>3.1203960889236819E-2</v>
      </c>
      <c r="L73" s="162">
        <v>4.0094231416868797E-2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2.5389377951508393E-4</v>
      </c>
      <c r="D74" s="160">
        <f t="shared" ref="D74" si="279">SUM(D75:D76)</f>
        <v>4.0686935249404092E-4</v>
      </c>
      <c r="E74" s="160">
        <f t="shared" ref="E74" si="280">SUM(E75:E76)</f>
        <v>2.3047575135460115E-4</v>
      </c>
      <c r="F74" s="160">
        <f t="shared" ref="F74" si="281">SUM(F75:F76)</f>
        <v>2.0886349474302985E-4</v>
      </c>
      <c r="G74" s="160">
        <f t="shared" ref="G74" si="282">SUM(G75:G76)</f>
        <v>9.4456221741530096E-4</v>
      </c>
      <c r="H74" s="160">
        <f t="shared" ref="H74" si="283">SUM(H75:H76)</f>
        <v>1.8024037591151925E-3</v>
      </c>
      <c r="I74" s="160">
        <f t="shared" ref="I74" si="284">SUM(I75:I76)</f>
        <v>5.3650637801090303E-4</v>
      </c>
      <c r="J74" s="160">
        <f t="shared" ref="J74" si="285">SUM(J75:J76)</f>
        <v>7.2466115692628819E-4</v>
      </c>
      <c r="K74" s="160">
        <f t="shared" ref="K74" si="286">SUM(K75:K76)</f>
        <v>4.8893794923671229E-4</v>
      </c>
      <c r="L74" s="160">
        <f t="shared" ref="L74" si="287">SUM(L75:L76)</f>
        <v>1.4512810081056737E-3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2.293179102273984E-4</v>
      </c>
      <c r="D75" s="156">
        <v>3.67522160250117E-4</v>
      </c>
      <c r="E75" s="156">
        <v>2.0766014649820137E-4</v>
      </c>
      <c r="F75" s="156">
        <v>1.8825679646644017E-4</v>
      </c>
      <c r="G75" s="156">
        <v>8.5359197828655138E-4</v>
      </c>
      <c r="H75" s="156">
        <v>1.6331542354447613E-3</v>
      </c>
      <c r="I75" s="156">
        <v>4.8583198891319568E-4</v>
      </c>
      <c r="J75" s="156">
        <v>6.5701323790515577E-4</v>
      </c>
      <c r="K75" s="156">
        <v>4.4605500979978284E-4</v>
      </c>
      <c r="L75" s="156">
        <v>1.3303332298541355E-3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2.4575869287685536E-5</v>
      </c>
      <c r="D76" s="156">
        <v>3.9347192243923893E-5</v>
      </c>
      <c r="E76" s="156">
        <v>2.2815604856399766E-5</v>
      </c>
      <c r="F76" s="156">
        <v>2.0606698276589686E-5</v>
      </c>
      <c r="G76" s="156">
        <v>9.0970239128749535E-5</v>
      </c>
      <c r="H76" s="156">
        <v>1.692495236704313E-4</v>
      </c>
      <c r="I76" s="156">
        <v>5.0674389097707318E-5</v>
      </c>
      <c r="J76" s="156">
        <v>6.7647919021132413E-5</v>
      </c>
      <c r="K76" s="156">
        <v>4.28829394369295E-5</v>
      </c>
      <c r="L76" s="156">
        <v>1.209477782515382E-4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3.4819788635413462E-2</v>
      </c>
      <c r="D77" s="157">
        <f t="shared" ref="D77" si="294">SUM(D78:D79)</f>
        <v>5.3592264174082305E-2</v>
      </c>
      <c r="E77" s="157">
        <f t="shared" ref="E77" si="295">SUM(E78:E79)</f>
        <v>2.2239828449586566E-2</v>
      </c>
      <c r="F77" s="157">
        <f t="shared" ref="F77" si="296">SUM(F78:F79)</f>
        <v>5.103359756700418E-2</v>
      </c>
      <c r="G77" s="157">
        <f t="shared" ref="G77" si="297">SUM(G78:G79)</f>
        <v>3.2360275092733752E-2</v>
      </c>
      <c r="H77" s="157">
        <f t="shared" ref="H77" si="298">SUM(H78:H79)</f>
        <v>9.1844257021548831E-2</v>
      </c>
      <c r="I77" s="157">
        <f t="shared" ref="I77" si="299">SUM(I78:I79)</f>
        <v>5.8293313557158347E-2</v>
      </c>
      <c r="J77" s="157">
        <f t="shared" ref="J77" si="300">SUM(J78:J79)</f>
        <v>2.7628067764603744E-2</v>
      </c>
      <c r="K77" s="157">
        <f t="shared" ref="K77" si="301">SUM(K78:K79)</f>
        <v>3.8294075069843364E-2</v>
      </c>
      <c r="L77" s="157">
        <f t="shared" ref="L77" si="302">SUM(L78:L79)</f>
        <v>3.4559280746244932E-2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2.5620979575680297E-2</v>
      </c>
      <c r="D78" s="156">
        <v>3.4201576270243277E-2</v>
      </c>
      <c r="E78" s="156">
        <v>1.6656790823086368E-2</v>
      </c>
      <c r="F78" s="156">
        <v>3.6642271509915468E-2</v>
      </c>
      <c r="G78" s="156">
        <v>2.3228424890188441E-2</v>
      </c>
      <c r="H78" s="156">
        <v>4.0431774019855017E-2</v>
      </c>
      <c r="I78" s="156">
        <v>3.5903686521037197E-2</v>
      </c>
      <c r="J78" s="156">
        <v>2.5216162964586255E-2</v>
      </c>
      <c r="K78" s="156">
        <v>3.0951929677870482E-2</v>
      </c>
      <c r="L78" s="156">
        <v>3.4559280746244932E-2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9.1988090597331634E-3</v>
      </c>
      <c r="D79" s="57">
        <v>1.9390687903839032E-2</v>
      </c>
      <c r="E79" s="57">
        <v>5.5830376265001988E-3</v>
      </c>
      <c r="F79" s="57">
        <v>1.4391326057088712E-2</v>
      </c>
      <c r="G79" s="57">
        <v>9.1318502025453125E-3</v>
      </c>
      <c r="H79" s="57">
        <v>5.1412483001693814E-2</v>
      </c>
      <c r="I79" s="57">
        <v>2.2389627036121153E-2</v>
      </c>
      <c r="J79" s="57">
        <v>2.4119048000174879E-3</v>
      </c>
      <c r="K79" s="57">
        <v>7.3421453919728843E-3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19.261937969182213</v>
      </c>
      <c r="D81" s="168">
        <f t="shared" ref="D81" si="309">SUM(D82,D85,D87,D100)</f>
        <v>26.656788840905104</v>
      </c>
      <c r="E81" s="168">
        <f t="shared" ref="E81" si="310">SUM(E82,E85,E87,E100)</f>
        <v>20.767821080272135</v>
      </c>
      <c r="F81" s="168">
        <f t="shared" ref="F81" si="311">SUM(F82,F85,F87,F100)</f>
        <v>38.982557252194418</v>
      </c>
      <c r="G81" s="168">
        <f t="shared" ref="G81" si="312">SUM(G82,G85,G87,G100)</f>
        <v>22.204834396174061</v>
      </c>
      <c r="H81" s="168">
        <f t="shared" ref="H81" si="313">SUM(H82,H85,H87,H100)</f>
        <v>25.149577479036779</v>
      </c>
      <c r="I81" s="168">
        <f t="shared" ref="I81" si="314">SUM(I82,I85,I87,I100)</f>
        <v>19.539420601560433</v>
      </c>
      <c r="J81" s="168">
        <f t="shared" ref="J81" si="315">SUM(J82,J85,J87,J100)</f>
        <v>55.310872591009264</v>
      </c>
      <c r="K81" s="168">
        <f t="shared" ref="K81" si="316">SUM(K82,K85,K87,K100)</f>
        <v>26.096504496265638</v>
      </c>
      <c r="L81" s="168">
        <f t="shared" ref="L81" si="317">SUM(L82,L85,L87,L100)</f>
        <v>25.120797083494992</v>
      </c>
      <c r="M81" s="168">
        <f t="shared" ref="M81" si="318">SUM(M82,M85,M87,M100)</f>
        <v>19.039742540867241</v>
      </c>
      <c r="N81" s="168">
        <f t="shared" ref="N81" si="319">SUM(N82,N85,N87,N100)</f>
        <v>20.24435003758736</v>
      </c>
      <c r="O81" s="168">
        <f t="shared" ref="O81" si="320">SUM(O82,O85,O87,O100)</f>
        <v>15.123833849162031</v>
      </c>
      <c r="P81" s="168">
        <f t="shared" ref="P81" si="321">SUM(P82,P85,P87,P100)</f>
        <v>19.15307058109283</v>
      </c>
      <c r="Q81" s="168">
        <f t="shared" ref="Q81" si="322">SUM(Q82,Q85,Q87,Q100)</f>
        <v>15.953770462763801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15.880605227402098</v>
      </c>
      <c r="D82" s="157">
        <f t="shared" si="323"/>
        <v>22.095474923422017</v>
      </c>
      <c r="E82" s="157">
        <f t="shared" si="323"/>
        <v>17.333037604871091</v>
      </c>
      <c r="F82" s="157">
        <f t="shared" si="323"/>
        <v>32.309228381866106</v>
      </c>
      <c r="G82" s="157">
        <f t="shared" si="323"/>
        <v>18.327215297261397</v>
      </c>
      <c r="H82" s="157">
        <f t="shared" si="323"/>
        <v>20.793461658920918</v>
      </c>
      <c r="I82" s="157">
        <f t="shared" si="323"/>
        <v>16.224192470073099</v>
      </c>
      <c r="J82" s="157">
        <f t="shared" si="323"/>
        <v>45.578527064270197</v>
      </c>
      <c r="K82" s="157">
        <f t="shared" si="323"/>
        <v>21.64898116918711</v>
      </c>
      <c r="L82" s="157">
        <f t="shared" si="323"/>
        <v>21.072496577902328</v>
      </c>
      <c r="M82" s="157">
        <f t="shared" si="323"/>
        <v>15.451752832564635</v>
      </c>
      <c r="N82" s="157">
        <f t="shared" si="323"/>
        <v>16.629620313368175</v>
      </c>
      <c r="O82" s="157">
        <f t="shared" si="323"/>
        <v>12.257273769237658</v>
      </c>
      <c r="P82" s="157">
        <f t="shared" si="323"/>
        <v>15.726340661288226</v>
      </c>
      <c r="Q82" s="157">
        <f t="shared" si="323"/>
        <v>13.08457196395317</v>
      </c>
    </row>
    <row r="83" spans="1:17" ht="12" customHeight="1" x14ac:dyDescent="0.25">
      <c r="A83" s="23" t="s">
        <v>157</v>
      </c>
      <c r="B83" s="156"/>
      <c r="C83" s="156">
        <v>15.758560308522915</v>
      </c>
      <c r="D83" s="156">
        <v>21.922627686231024</v>
      </c>
      <c r="E83" s="156">
        <v>17.19965219978759</v>
      </c>
      <c r="F83" s="156">
        <v>32.05286075840516</v>
      </c>
      <c r="G83" s="156">
        <v>18.155010586997427</v>
      </c>
      <c r="H83" s="156">
        <v>20.595539379834623</v>
      </c>
      <c r="I83" s="156">
        <v>16.115108356839368</v>
      </c>
      <c r="J83" s="156">
        <v>45.258620946856318</v>
      </c>
      <c r="K83" s="156">
        <v>21.40338214098168</v>
      </c>
      <c r="L83" s="156">
        <v>20.814760584778284</v>
      </c>
      <c r="M83" s="156">
        <v>15.224525434548475</v>
      </c>
      <c r="N83" s="156">
        <v>16.370786891808397</v>
      </c>
      <c r="O83" s="156">
        <v>12.077145510627386</v>
      </c>
      <c r="P83" s="156">
        <v>15.518875009198776</v>
      </c>
      <c r="Q83" s="156">
        <v>12.888021880823795</v>
      </c>
    </row>
    <row r="84" spans="1:17" ht="12" customHeight="1" x14ac:dyDescent="0.25">
      <c r="A84" s="23" t="s">
        <v>60</v>
      </c>
      <c r="B84" s="156"/>
      <c r="C84" s="156">
        <v>0.1220449188791828</v>
      </c>
      <c r="D84" s="156">
        <v>0.17284723719099343</v>
      </c>
      <c r="E84" s="156">
        <v>0.13338540508350036</v>
      </c>
      <c r="F84" s="156">
        <v>0.25636762346094405</v>
      </c>
      <c r="G84" s="156">
        <v>0.17220471026397013</v>
      </c>
      <c r="H84" s="156">
        <v>0.19792227908629542</v>
      </c>
      <c r="I84" s="156">
        <v>0.10908411323373031</v>
      </c>
      <c r="J84" s="156">
        <v>0.31990611741388131</v>
      </c>
      <c r="K84" s="156">
        <v>0.24559902820542986</v>
      </c>
      <c r="L84" s="156">
        <v>0.25773599312404361</v>
      </c>
      <c r="M84" s="156">
        <v>0.22722739801615954</v>
      </c>
      <c r="N84" s="156">
        <v>0.25883342155977901</v>
      </c>
      <c r="O84" s="156">
        <v>0.18012825861027207</v>
      </c>
      <c r="P84" s="156">
        <v>0.20746565208944964</v>
      </c>
      <c r="Q84" s="156">
        <v>0.19655008312937486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7.278424542069882E-2</v>
      </c>
      <c r="D85" s="157">
        <f t="shared" si="324"/>
        <v>6.2040126826055246E-2</v>
      </c>
      <c r="E85" s="157">
        <f t="shared" si="324"/>
        <v>4.4275262881486574E-2</v>
      </c>
      <c r="F85" s="157">
        <f t="shared" si="324"/>
        <v>5.7471236453123804E-2</v>
      </c>
      <c r="G85" s="157">
        <f t="shared" si="324"/>
        <v>4.1309424711971611E-2</v>
      </c>
      <c r="H85" s="157">
        <f t="shared" si="324"/>
        <v>0.10000602305067285</v>
      </c>
      <c r="I85" s="157">
        <f t="shared" si="324"/>
        <v>0.10889285907337407</v>
      </c>
      <c r="J85" s="157">
        <f t="shared" si="324"/>
        <v>0.28774739442823616</v>
      </c>
      <c r="K85" s="157">
        <f t="shared" si="324"/>
        <v>0.16600233029462755</v>
      </c>
      <c r="L85" s="157">
        <f t="shared" si="324"/>
        <v>0.26509098993591607</v>
      </c>
      <c r="M85" s="157">
        <f t="shared" si="324"/>
        <v>0.21725597791451173</v>
      </c>
      <c r="N85" s="157">
        <f t="shared" si="324"/>
        <v>0.16465930845319079</v>
      </c>
      <c r="O85" s="157">
        <f t="shared" si="324"/>
        <v>0.20849332946836033</v>
      </c>
      <c r="P85" s="157">
        <f t="shared" si="324"/>
        <v>0.13566781901909702</v>
      </c>
      <c r="Q85" s="157">
        <f t="shared" si="324"/>
        <v>0.12363157183610371</v>
      </c>
    </row>
    <row r="86" spans="1:17" ht="12" customHeight="1" x14ac:dyDescent="0.25">
      <c r="A86" s="23" t="s">
        <v>60</v>
      </c>
      <c r="B86" s="156"/>
      <c r="C86" s="156">
        <v>7.278424542069882E-2</v>
      </c>
      <c r="D86" s="156">
        <v>6.2040126826055246E-2</v>
      </c>
      <c r="E86" s="156">
        <v>4.4275262881486574E-2</v>
      </c>
      <c r="F86" s="156">
        <v>5.7471236453123804E-2</v>
      </c>
      <c r="G86" s="156">
        <v>4.1309424711971611E-2</v>
      </c>
      <c r="H86" s="156">
        <v>0.10000602305067285</v>
      </c>
      <c r="I86" s="156">
        <v>0.10889285907337407</v>
      </c>
      <c r="J86" s="156">
        <v>0.28774739442823616</v>
      </c>
      <c r="K86" s="156">
        <v>0.16600233029462755</v>
      </c>
      <c r="L86" s="156">
        <v>0.26509098993591607</v>
      </c>
      <c r="M86" s="156">
        <v>0.21725597791451173</v>
      </c>
      <c r="N86" s="156">
        <v>0.16465930845319079</v>
      </c>
      <c r="O86" s="156">
        <v>0.20849332946836033</v>
      </c>
      <c r="P86" s="156">
        <v>0.13566781901909702</v>
      </c>
      <c r="Q86" s="156">
        <v>0.12363157183610371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2.5573917201736203</v>
      </c>
      <c r="D87" s="157">
        <f t="shared" ref="D87" si="326">SUM(D88:D89,D92:D93,D96:D97)</f>
        <v>3.472933801262625</v>
      </c>
      <c r="E87" s="157">
        <f t="shared" ref="E87" si="327">SUM(E88:E89,E92:E93,E96:E97)</f>
        <v>2.6111824522325033</v>
      </c>
      <c r="F87" s="157">
        <f t="shared" ref="F87" si="328">SUM(F88:F89,F92:F93,F96:F97)</f>
        <v>5.0822392730945767</v>
      </c>
      <c r="G87" s="157">
        <f t="shared" ref="G87" si="329">SUM(G88:G89,G92:G93,G96:G97)</f>
        <v>2.9385369031048043</v>
      </c>
      <c r="H87" s="157">
        <f t="shared" ref="H87" si="330">SUM(H88:H89,H92:H93,H96:H97)</f>
        <v>3.2441288552345329</v>
      </c>
      <c r="I87" s="157">
        <f t="shared" ref="I87" si="331">SUM(I88:I89,I92:I93,I96:I97)</f>
        <v>2.4345359988374105</v>
      </c>
      <c r="J87" s="157">
        <f t="shared" ref="J87" si="332">SUM(J88:J89,J92:J93,J96:J97)</f>
        <v>7.1595646354477527</v>
      </c>
      <c r="K87" s="157">
        <f t="shared" ref="K87" si="333">SUM(K88:K89,K92:K93,K96:K97)</f>
        <v>3.2010414682217614</v>
      </c>
      <c r="L87" s="157">
        <f t="shared" ref="L87" si="334">SUM(L88:L89,L92:L93,L96:L97)</f>
        <v>2.7838472298775558</v>
      </c>
      <c r="M87" s="157">
        <f t="shared" ref="M87" si="335">SUM(M88:M89,M92:M93,M96:M97)</f>
        <v>2.4894602252939526</v>
      </c>
      <c r="N87" s="157">
        <f t="shared" ref="N87" si="336">SUM(N88:N89,N92:N93,N96:N97)</f>
        <v>2.5431120314625755</v>
      </c>
      <c r="O87" s="157">
        <f t="shared" ref="O87" si="337">SUM(O88:O89,O92:O93,O96:O97)</f>
        <v>1.9402134491737382</v>
      </c>
      <c r="P87" s="157">
        <f t="shared" ref="P87" si="338">SUM(P88:P89,P92:P93,P96:P97)</f>
        <v>2.3934175605812165</v>
      </c>
      <c r="Q87" s="157">
        <f t="shared" ref="Q87" si="339">SUM(Q88:Q89,Q92:Q93,Q96:Q97)</f>
        <v>1.9773753509182765</v>
      </c>
    </row>
    <row r="88" spans="1:17" ht="12" customHeight="1" x14ac:dyDescent="0.25">
      <c r="A88" s="167" t="s">
        <v>156</v>
      </c>
      <c r="B88" s="132"/>
      <c r="C88" s="132">
        <v>2.1083673149798847</v>
      </c>
      <c r="D88" s="132">
        <v>2.7708660634168201</v>
      </c>
      <c r="E88" s="132">
        <v>1.4310696196622057</v>
      </c>
      <c r="F88" s="132">
        <v>3.7879898930282527</v>
      </c>
      <c r="G88" s="132">
        <v>1.7606228568570297</v>
      </c>
      <c r="H88" s="132">
        <v>1.8218955040584697</v>
      </c>
      <c r="I88" s="132">
        <v>1.875361596407221</v>
      </c>
      <c r="J88" s="132">
        <v>4.7416550141899529</v>
      </c>
      <c r="K88" s="132">
        <v>2.1888254484771212</v>
      </c>
      <c r="L88" s="132">
        <v>1.7858772717220912</v>
      </c>
      <c r="M88" s="132">
        <v>1.3186162626867985</v>
      </c>
      <c r="N88" s="132">
        <v>1.0899791350619361</v>
      </c>
      <c r="O88" s="132">
        <v>1.0148221124104182</v>
      </c>
      <c r="P88" s="132">
        <v>1.4710227798354751</v>
      </c>
      <c r="Q88" s="132">
        <v>1.4409952241111033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5.2942196707171499E-2</v>
      </c>
      <c r="D89" s="132">
        <f t="shared" ref="D89" si="341">SUM(D90:D91)</f>
        <v>4.4213820316516536E-2</v>
      </c>
      <c r="E89" s="132">
        <f t="shared" ref="E89" si="342">SUM(E90:E91)</f>
        <v>1.1897870531001709E-2</v>
      </c>
      <c r="F89" s="132">
        <f t="shared" ref="F89" si="343">SUM(F90:F91)</f>
        <v>7.0801764585779831E-2</v>
      </c>
      <c r="G89" s="132">
        <f t="shared" ref="G89" si="344">SUM(G90:G91)</f>
        <v>0.15134080491253946</v>
      </c>
      <c r="H89" s="132">
        <f t="shared" ref="H89" si="345">SUM(H90:H91)</f>
        <v>0.23398233257001913</v>
      </c>
      <c r="I89" s="132">
        <f t="shared" ref="I89" si="346">SUM(I90:I91)</f>
        <v>4.8656988114564134E-2</v>
      </c>
      <c r="J89" s="132">
        <f t="shared" ref="J89" si="347">SUM(J90:J91)</f>
        <v>0.57379202050056033</v>
      </c>
      <c r="K89" s="132">
        <f t="shared" ref="K89" si="348">SUM(K90:K91)</f>
        <v>6.8311574571422173E-2</v>
      </c>
      <c r="L89" s="132">
        <f t="shared" ref="L89" si="349">SUM(L90:L91)</f>
        <v>0.30981451069223603</v>
      </c>
      <c r="M89" s="132">
        <f t="shared" ref="M89" si="350">SUM(M90:M91)</f>
        <v>0.23212273349278789</v>
      </c>
      <c r="N89" s="132">
        <f t="shared" ref="N89" si="351">SUM(N90:N91)</f>
        <v>0.20308228602808964</v>
      </c>
      <c r="O89" s="132">
        <f t="shared" ref="O89" si="352">SUM(O90:O91)</f>
        <v>0.23675535386277957</v>
      </c>
      <c r="P89" s="132">
        <f t="shared" ref="P89" si="353">SUM(P90:P91)</f>
        <v>0.30137087569037785</v>
      </c>
      <c r="Q89" s="132">
        <f t="shared" ref="Q89" si="354">SUM(Q90:Q91)</f>
        <v>0.29781859739111832</v>
      </c>
    </row>
    <row r="90" spans="1:17" ht="12" customHeight="1" x14ac:dyDescent="0.25">
      <c r="A90" s="166" t="s">
        <v>55</v>
      </c>
      <c r="B90" s="165"/>
      <c r="C90" s="165">
        <v>4.7676399092331817E-2</v>
      </c>
      <c r="D90" s="165">
        <v>3.9836564689765035E-2</v>
      </c>
      <c r="E90" s="165">
        <v>1.071702378037606E-2</v>
      </c>
      <c r="F90" s="165">
        <v>6.3844404197842972E-2</v>
      </c>
      <c r="G90" s="165">
        <v>0.1366449408853716</v>
      </c>
      <c r="H90" s="165">
        <v>0.21149749688774475</v>
      </c>
      <c r="I90" s="165">
        <v>4.4036054763138953E-2</v>
      </c>
      <c r="J90" s="165">
        <v>0.5192947287006765</v>
      </c>
      <c r="K90" s="165">
        <v>6.1791546918499869E-2</v>
      </c>
      <c r="L90" s="165">
        <v>0.28014497945098032</v>
      </c>
      <c r="M90" s="165">
        <v>0.20995608366766319</v>
      </c>
      <c r="N90" s="165">
        <v>0.18389749003555814</v>
      </c>
      <c r="O90" s="165">
        <v>0.21403150937488974</v>
      </c>
      <c r="P90" s="165">
        <v>0.2727052901244349</v>
      </c>
      <c r="Q90" s="165">
        <v>0.26950070582031599</v>
      </c>
    </row>
    <row r="91" spans="1:17" ht="12" customHeight="1" x14ac:dyDescent="0.25">
      <c r="A91" s="147" t="s">
        <v>59</v>
      </c>
      <c r="B91" s="164"/>
      <c r="C91" s="164">
        <v>5.2657976148396809E-3</v>
      </c>
      <c r="D91" s="164">
        <v>4.3772556267515049E-3</v>
      </c>
      <c r="E91" s="164">
        <v>1.180846750625649E-3</v>
      </c>
      <c r="F91" s="164">
        <v>6.9573603879368616E-3</v>
      </c>
      <c r="G91" s="164">
        <v>1.4695864027167846E-2</v>
      </c>
      <c r="H91" s="164">
        <v>2.2484835682274395E-2</v>
      </c>
      <c r="I91" s="164">
        <v>4.6209333514251778E-3</v>
      </c>
      <c r="J91" s="164">
        <v>5.449729179988385E-2</v>
      </c>
      <c r="K91" s="164">
        <v>6.5200276529223068E-3</v>
      </c>
      <c r="L91" s="164">
        <v>2.9669531241255726E-2</v>
      </c>
      <c r="M91" s="164">
        <v>2.2166649825124694E-2</v>
      </c>
      <c r="N91" s="164">
        <v>1.918479599253152E-2</v>
      </c>
      <c r="O91" s="164">
        <v>2.2723844487889819E-2</v>
      </c>
      <c r="P91" s="164">
        <v>2.8665585565942932E-2</v>
      </c>
      <c r="Q91" s="164">
        <v>2.8317891570802341E-2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0.39273823493394011</v>
      </c>
      <c r="D96" s="162">
        <v>0.65239782607539465</v>
      </c>
      <c r="E96" s="162">
        <v>1.1586742074039873</v>
      </c>
      <c r="F96" s="162">
        <v>1.2136459883985955</v>
      </c>
      <c r="G96" s="162">
        <v>0.99397514994068559</v>
      </c>
      <c r="H96" s="162">
        <v>1.1343171942004036</v>
      </c>
      <c r="I96" s="162">
        <v>0.50440256726336308</v>
      </c>
      <c r="J96" s="162">
        <v>1.743316219348702</v>
      </c>
      <c r="K96" s="162">
        <v>0.92941722250448966</v>
      </c>
      <c r="L96" s="162">
        <v>0.66075667212693889</v>
      </c>
      <c r="M96" s="162">
        <v>0.92052706712131382</v>
      </c>
      <c r="N96" s="162">
        <v>1.2109444973368408</v>
      </c>
      <c r="O96" s="162">
        <v>0.67281039487417771</v>
      </c>
      <c r="P96" s="162">
        <v>0.60544507097690159</v>
      </c>
      <c r="Q96" s="162">
        <v>0.23203193247033391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3.343973552623389E-3</v>
      </c>
      <c r="D97" s="160">
        <f t="shared" ref="D97" si="371">SUM(D98:D99)</f>
        <v>5.4560914538935665E-3</v>
      </c>
      <c r="E97" s="160">
        <f t="shared" ref="E97" si="372">SUM(E98:E99)</f>
        <v>9.5407546353081935E-3</v>
      </c>
      <c r="F97" s="160">
        <f t="shared" ref="F97" si="373">SUM(F98:F99)</f>
        <v>9.8016270819488681E-3</v>
      </c>
      <c r="G97" s="160">
        <f t="shared" ref="G97" si="374">SUM(G98:G99)</f>
        <v>3.2598091394549208E-2</v>
      </c>
      <c r="H97" s="160">
        <f t="shared" ref="H97" si="375">SUM(H98:H99)</f>
        <v>5.3933824405640374E-2</v>
      </c>
      <c r="I97" s="160">
        <f t="shared" ref="I97" si="376">SUM(I98:I99)</f>
        <v>6.1148470522623417E-3</v>
      </c>
      <c r="J97" s="160">
        <f t="shared" ref="J97" si="377">SUM(J98:J99)</f>
        <v>0.10080138140853753</v>
      </c>
      <c r="K97" s="160">
        <f t="shared" ref="K97" si="378">SUM(K98:K99)</f>
        <v>1.4487222668728353E-2</v>
      </c>
      <c r="L97" s="160">
        <f t="shared" ref="L97" si="379">SUM(L98:L99)</f>
        <v>2.7398775336289979E-2</v>
      </c>
      <c r="M97" s="160">
        <f t="shared" ref="M97" si="380">SUM(M98:M99)</f>
        <v>1.8194161993052373E-2</v>
      </c>
      <c r="N97" s="160">
        <f t="shared" ref="N97" si="381">SUM(N98:N99)</f>
        <v>3.9106113035709301E-2</v>
      </c>
      <c r="O97" s="160">
        <f t="shared" ref="O97" si="382">SUM(O98:O99)</f>
        <v>1.5825588026362733E-2</v>
      </c>
      <c r="P97" s="160">
        <f t="shared" ref="P97" si="383">SUM(P98:P99)</f>
        <v>1.5578834078462167E-2</v>
      </c>
      <c r="Q97" s="160">
        <f t="shared" ref="Q97" si="384">SUM(Q98:Q99)</f>
        <v>6.5295969457211779E-3</v>
      </c>
    </row>
    <row r="98" spans="1:17" ht="12" customHeight="1" x14ac:dyDescent="0.25">
      <c r="A98" s="148" t="s">
        <v>60</v>
      </c>
      <c r="B98" s="156"/>
      <c r="C98" s="156">
        <v>3.0199690839830804E-3</v>
      </c>
      <c r="D98" s="156">
        <v>4.9270541231595808E-3</v>
      </c>
      <c r="E98" s="156">
        <v>8.5947076035719511E-3</v>
      </c>
      <c r="F98" s="156">
        <v>8.834999808766562E-3</v>
      </c>
      <c r="G98" s="156">
        <v>2.9461913020057653E-2</v>
      </c>
      <c r="H98" s="156">
        <v>4.8871098015366883E-2</v>
      </c>
      <c r="I98" s="156">
        <v>5.5365297847988102E-3</v>
      </c>
      <c r="J98" s="156">
        <v>9.1456245735122552E-2</v>
      </c>
      <c r="K98" s="156">
        <v>1.3221981516705349E-2</v>
      </c>
      <c r="L98" s="156">
        <v>2.5117099649814775E-2</v>
      </c>
      <c r="M98" s="156">
        <v>1.6694145493930987E-2</v>
      </c>
      <c r="N98" s="156">
        <v>3.6013794886734979E-2</v>
      </c>
      <c r="O98" s="156">
        <v>1.4573453232609043E-2</v>
      </c>
      <c r="P98" s="156">
        <v>1.4351181797720125E-2</v>
      </c>
      <c r="Q98" s="156">
        <v>6.0149591348712741E-3</v>
      </c>
    </row>
    <row r="99" spans="1:17" ht="12" customHeight="1" x14ac:dyDescent="0.25">
      <c r="A99" s="148" t="s">
        <v>59</v>
      </c>
      <c r="B99" s="156"/>
      <c r="C99" s="156">
        <v>3.2400446864030855E-4</v>
      </c>
      <c r="D99" s="156">
        <v>5.2903733073398609E-4</v>
      </c>
      <c r="E99" s="156">
        <v>9.4604703173624253E-4</v>
      </c>
      <c r="F99" s="156">
        <v>9.6662727318230573E-4</v>
      </c>
      <c r="G99" s="156">
        <v>3.1361783744915544E-3</v>
      </c>
      <c r="H99" s="156">
        <v>5.0627263902734898E-3</v>
      </c>
      <c r="I99" s="156">
        <v>5.7831726746353132E-4</v>
      </c>
      <c r="J99" s="156">
        <v>9.345135673414974E-3</v>
      </c>
      <c r="K99" s="156">
        <v>1.2652411520230045E-3</v>
      </c>
      <c r="L99" s="156">
        <v>2.2816756864752034E-3</v>
      </c>
      <c r="M99" s="156">
        <v>1.5000164991213869E-3</v>
      </c>
      <c r="N99" s="156">
        <v>3.0923181489743204E-3</v>
      </c>
      <c r="O99" s="156">
        <v>1.2521347937536897E-3</v>
      </c>
      <c r="P99" s="156">
        <v>1.2276522807420421E-3</v>
      </c>
      <c r="Q99" s="156">
        <v>5.1463781084990369E-4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0.75115677618579424</v>
      </c>
      <c r="D100" s="157">
        <f t="shared" ref="D100" si="386">SUM(D101:D103)</f>
        <v>1.0263399893944085</v>
      </c>
      <c r="E100" s="157">
        <f t="shared" ref="E100" si="387">SUM(E101:E103)</f>
        <v>0.77932576028705081</v>
      </c>
      <c r="F100" s="157">
        <f t="shared" ref="F100" si="388">SUM(F101:F103)</f>
        <v>1.5336183607806073</v>
      </c>
      <c r="G100" s="157">
        <f t="shared" ref="G100" si="389">SUM(G101:G103)</f>
        <v>0.89777277109588594</v>
      </c>
      <c r="H100" s="157">
        <f t="shared" ref="H100" si="390">SUM(H101:H103)</f>
        <v>1.0119809418306585</v>
      </c>
      <c r="I100" s="157">
        <f t="shared" ref="I100" si="391">SUM(I101:I103)</f>
        <v>0.77179927357654876</v>
      </c>
      <c r="J100" s="157">
        <f t="shared" ref="J100" si="392">SUM(J101:J103)</f>
        <v>2.2850334968630763</v>
      </c>
      <c r="K100" s="157">
        <f t="shared" ref="K100" si="393">SUM(K101:K103)</f>
        <v>1.0804795285621394</v>
      </c>
      <c r="L100" s="157">
        <f t="shared" ref="L100" si="394">SUM(L101:L103)</f>
        <v>0.99936228577919062</v>
      </c>
      <c r="M100" s="157">
        <f t="shared" ref="M100" si="395">SUM(M101:M103)</f>
        <v>0.88127350509414404</v>
      </c>
      <c r="N100" s="157">
        <f t="shared" ref="N100" si="396">SUM(N101:N103)</f>
        <v>0.90695838430341702</v>
      </c>
      <c r="O100" s="157">
        <f t="shared" ref="O100" si="397">SUM(O101:O103)</f>
        <v>0.71785330128227298</v>
      </c>
      <c r="P100" s="157">
        <f t="shared" ref="P100" si="398">SUM(P101:P103)</f>
        <v>0.89764454020429107</v>
      </c>
      <c r="Q100" s="157">
        <f t="shared" ref="Q100" si="399">SUM(Q101:Q103)</f>
        <v>0.76819157605625177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0.75115677618579424</v>
      </c>
      <c r="D103" s="57">
        <v>1.0263399893944085</v>
      </c>
      <c r="E103" s="57">
        <v>0.77932576028705081</v>
      </c>
      <c r="F103" s="57">
        <v>1.5336183607806073</v>
      </c>
      <c r="G103" s="57">
        <v>0.89777277109588594</v>
      </c>
      <c r="H103" s="57">
        <v>1.0119809418306585</v>
      </c>
      <c r="I103" s="57">
        <v>0.77179927357654876</v>
      </c>
      <c r="J103" s="57">
        <v>2.2850334968630763</v>
      </c>
      <c r="K103" s="57">
        <v>1.0804795285621394</v>
      </c>
      <c r="L103" s="57">
        <v>0.99936228577919062</v>
      </c>
      <c r="M103" s="57">
        <v>0.88127350509414404</v>
      </c>
      <c r="N103" s="57">
        <v>0.90695838430341702</v>
      </c>
      <c r="O103" s="57">
        <v>0.71785330128227298</v>
      </c>
      <c r="P103" s="57">
        <v>0.89764454020429107</v>
      </c>
      <c r="Q103" s="57">
        <v>0.76819157605625177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24.33471083471516</v>
      </c>
      <c r="D124" s="168">
        <f t="shared" ref="D124" si="478">SUM(D125,D128,D130,D139)</f>
        <v>61.971261659373454</v>
      </c>
      <c r="E124" s="168">
        <f t="shared" ref="E124" si="479">SUM(E125,E128,E130,E139)</f>
        <v>64.639641492809687</v>
      </c>
      <c r="F124" s="168">
        <f t="shared" ref="F124" si="480">SUM(F125,F128,F130,F139)</f>
        <v>61.121564404772371</v>
      </c>
      <c r="G124" s="168">
        <f t="shared" ref="G124" si="481">SUM(G125,G128,G130,G139)</f>
        <v>30.27094387734456</v>
      </c>
      <c r="H124" s="168">
        <f t="shared" ref="H124" si="482">SUM(H125,H128,H130,H139)</f>
        <v>47.76544949697422</v>
      </c>
      <c r="I124" s="168">
        <f t="shared" ref="I124" si="483">SUM(I125,I128,I130,I139)</f>
        <v>44.732862405430268</v>
      </c>
      <c r="J124" s="168">
        <f t="shared" ref="J124" si="484">SUM(J125,J128,J130,J139)</f>
        <v>47.5954229099735</v>
      </c>
      <c r="K124" s="168">
        <f t="shared" ref="K124" si="485">SUM(K125,K128,K130,K139)</f>
        <v>55.712873726047384</v>
      </c>
      <c r="L124" s="168">
        <f t="shared" ref="L124" si="486">SUM(L125,L128,L130,L139)</f>
        <v>50.756204217939548</v>
      </c>
      <c r="M124" s="168">
        <f t="shared" ref="M124" si="487">SUM(M125,M128,M130,M139)</f>
        <v>46.670321754848175</v>
      </c>
      <c r="N124" s="168">
        <f t="shared" ref="N124" si="488">SUM(N125,N128,N130,N139)</f>
        <v>51.225558529828319</v>
      </c>
      <c r="O124" s="168">
        <f t="shared" ref="O124" si="489">SUM(O125,O128,O130,O139)</f>
        <v>50.254979939274577</v>
      </c>
      <c r="P124" s="168">
        <f t="shared" ref="P124" si="490">SUM(P125,P128,P130,P139)</f>
        <v>37.896454986865024</v>
      </c>
      <c r="Q124" s="168">
        <f t="shared" ref="Q124" si="491">SUM(Q125,Q128,Q130,Q139)</f>
        <v>51.033647307711419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20.031351717361684</v>
      </c>
      <c r="D125" s="157">
        <f t="shared" si="492"/>
        <v>51.091416967678619</v>
      </c>
      <c r="E125" s="157">
        <f t="shared" si="492"/>
        <v>53.845084996312274</v>
      </c>
      <c r="F125" s="157">
        <f t="shared" si="492"/>
        <v>50.386460038683552</v>
      </c>
      <c r="G125" s="157">
        <f t="shared" si="492"/>
        <v>24.824478990961879</v>
      </c>
      <c r="H125" s="157">
        <f t="shared" si="492"/>
        <v>39.254664953076642</v>
      </c>
      <c r="I125" s="157">
        <f t="shared" si="492"/>
        <v>36.823651536130598</v>
      </c>
      <c r="J125" s="157">
        <f t="shared" si="492"/>
        <v>38.724845913016189</v>
      </c>
      <c r="K125" s="157">
        <f t="shared" si="492"/>
        <v>45.647675747412102</v>
      </c>
      <c r="L125" s="157">
        <f t="shared" si="492"/>
        <v>42.015503287724052</v>
      </c>
      <c r="M125" s="157">
        <f t="shared" si="492"/>
        <v>37.128839245109376</v>
      </c>
      <c r="N125" s="157">
        <f t="shared" si="492"/>
        <v>41.545572459096014</v>
      </c>
      <c r="O125" s="157">
        <f t="shared" si="492"/>
        <v>40.34594983435391</v>
      </c>
      <c r="P125" s="157">
        <f t="shared" si="492"/>
        <v>30.452400564469588</v>
      </c>
      <c r="Q125" s="157">
        <f t="shared" si="492"/>
        <v>41.063216608465424</v>
      </c>
    </row>
    <row r="126" spans="1:17" ht="12" customHeight="1" x14ac:dyDescent="0.25">
      <c r="A126" s="23" t="s">
        <v>149</v>
      </c>
      <c r="B126" s="156"/>
      <c r="C126" s="156">
        <v>19.954082780144933</v>
      </c>
      <c r="D126" s="156">
        <v>50.890794729474749</v>
      </c>
      <c r="E126" s="156">
        <v>53.637103848170732</v>
      </c>
      <c r="F126" s="156">
        <v>50.185760260486873</v>
      </c>
      <c r="G126" s="156">
        <v>24.70730159543632</v>
      </c>
      <c r="H126" s="156">
        <v>39.066949073077346</v>
      </c>
      <c r="I126" s="156">
        <v>36.699441201610817</v>
      </c>
      <c r="J126" s="156">
        <v>38.588466520061594</v>
      </c>
      <c r="K126" s="156">
        <v>45.387271348177812</v>
      </c>
      <c r="L126" s="156">
        <v>41.756978184864941</v>
      </c>
      <c r="M126" s="156">
        <v>36.853816002082169</v>
      </c>
      <c r="N126" s="156">
        <v>41.219716399096832</v>
      </c>
      <c r="O126" s="156">
        <v>40.047301010970941</v>
      </c>
      <c r="P126" s="156">
        <v>30.250199139220207</v>
      </c>
      <c r="Q126" s="156">
        <v>40.752466797099302</v>
      </c>
    </row>
    <row r="127" spans="1:17" ht="12" customHeight="1" x14ac:dyDescent="0.25">
      <c r="A127" s="23" t="s">
        <v>60</v>
      </c>
      <c r="B127" s="156"/>
      <c r="C127" s="156">
        <v>7.7268937216751127E-2</v>
      </c>
      <c r="D127" s="156">
        <v>0.20062223820387212</v>
      </c>
      <c r="E127" s="156">
        <v>0.20798114814154156</v>
      </c>
      <c r="F127" s="156">
        <v>0.20069977819667592</v>
      </c>
      <c r="G127" s="156">
        <v>0.11717739552555957</v>
      </c>
      <c r="H127" s="156">
        <v>0.18771587999929795</v>
      </c>
      <c r="I127" s="156">
        <v>0.12421033451978311</v>
      </c>
      <c r="J127" s="156">
        <v>0.13637939295459156</v>
      </c>
      <c r="K127" s="156">
        <v>0.26040439923429204</v>
      </c>
      <c r="L127" s="156">
        <v>0.2585251028591119</v>
      </c>
      <c r="M127" s="156">
        <v>0.27502324302720677</v>
      </c>
      <c r="N127" s="156">
        <v>0.32585605999918477</v>
      </c>
      <c r="O127" s="156">
        <v>0.29864882338297055</v>
      </c>
      <c r="P127" s="156">
        <v>0.20220142524938234</v>
      </c>
      <c r="Q127" s="156">
        <v>0.31074981136612451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0.13083935123049917</v>
      </c>
      <c r="D128" s="157">
        <f t="shared" si="493"/>
        <v>0.14160000302175255</v>
      </c>
      <c r="E128" s="157">
        <f t="shared" si="493"/>
        <v>0.12676698828467803</v>
      </c>
      <c r="F128" s="157">
        <f t="shared" si="493"/>
        <v>9.0963004987727386E-2</v>
      </c>
      <c r="G128" s="157">
        <f t="shared" si="493"/>
        <v>6.1632743597522945E-2</v>
      </c>
      <c r="H128" s="157">
        <f t="shared" si="493"/>
        <v>0.20139456533577796</v>
      </c>
      <c r="I128" s="157">
        <f t="shared" si="493"/>
        <v>0.23487498138795257</v>
      </c>
      <c r="J128" s="157">
        <f t="shared" si="493"/>
        <v>0.47168245609903026</v>
      </c>
      <c r="K128" s="157">
        <f t="shared" si="493"/>
        <v>0.3203048930626089</v>
      </c>
      <c r="L128" s="157">
        <f t="shared" si="493"/>
        <v>0.52608530654542007</v>
      </c>
      <c r="M128" s="157">
        <f t="shared" si="493"/>
        <v>0.50313533006658717</v>
      </c>
      <c r="N128" s="157">
        <f t="shared" si="493"/>
        <v>0.32480075182225338</v>
      </c>
      <c r="O128" s="157">
        <f t="shared" si="493"/>
        <v>0.45048668777753853</v>
      </c>
      <c r="P128" s="157">
        <f t="shared" si="493"/>
        <v>0.26904045063159931</v>
      </c>
      <c r="Q128" s="157">
        <f t="shared" si="493"/>
        <v>0.32205043126123689</v>
      </c>
    </row>
    <row r="129" spans="1:17" ht="12" customHeight="1" x14ac:dyDescent="0.25">
      <c r="A129" s="23" t="s">
        <v>60</v>
      </c>
      <c r="B129" s="156"/>
      <c r="C129" s="156">
        <v>0.13083935123049917</v>
      </c>
      <c r="D129" s="156">
        <v>0.14160000302175255</v>
      </c>
      <c r="E129" s="156">
        <v>0.12676698828467803</v>
      </c>
      <c r="F129" s="156">
        <v>9.0963004987727386E-2</v>
      </c>
      <c r="G129" s="156">
        <v>6.1632743597522945E-2</v>
      </c>
      <c r="H129" s="156">
        <v>0.20139456533577796</v>
      </c>
      <c r="I129" s="156">
        <v>0.23487498138795257</v>
      </c>
      <c r="J129" s="156">
        <v>0.47168245609903026</v>
      </c>
      <c r="K129" s="156">
        <v>0.3203048930626089</v>
      </c>
      <c r="L129" s="156">
        <v>0.52608530654542007</v>
      </c>
      <c r="M129" s="156">
        <v>0.50313533006658717</v>
      </c>
      <c r="N129" s="156">
        <v>0.32480075182225338</v>
      </c>
      <c r="O129" s="156">
        <v>0.45048668777753853</v>
      </c>
      <c r="P129" s="156">
        <v>0.26904045063159931</v>
      </c>
      <c r="Q129" s="156">
        <v>0.32205043126123689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3.214394402381104</v>
      </c>
      <c r="D130" s="157">
        <f t="shared" ref="D130" si="495">SUM(D131:D132,D135:D136)</f>
        <v>8.2814097547647378</v>
      </c>
      <c r="E130" s="157">
        <f t="shared" ref="E130" si="496">SUM(E131:E132,E135:E136)</f>
        <v>8.2022918079481553</v>
      </c>
      <c r="F130" s="157">
        <f t="shared" ref="F130" si="497">SUM(F131:F132,F135:F136)</f>
        <v>8.1544815386747107</v>
      </c>
      <c r="G130" s="157">
        <f t="shared" ref="G130" si="498">SUM(G131:G132,G135:G136)</f>
        <v>4.1064134547207134</v>
      </c>
      <c r="H130" s="157">
        <f t="shared" ref="H130" si="499">SUM(H131:H132,H135:H136)</f>
        <v>6.2922402265214927</v>
      </c>
      <c r="I130" s="157">
        <f t="shared" ref="I130" si="500">SUM(I131:I132,I135:I136)</f>
        <v>5.802409227875569</v>
      </c>
      <c r="J130" s="157">
        <f t="shared" ref="J130" si="501">SUM(J131:J132,J135:J136)</f>
        <v>6.3098218926459753</v>
      </c>
      <c r="K130" s="157">
        <f t="shared" ref="K130" si="502">SUM(K131:K132,K135:K136)</f>
        <v>7.2483531809875812</v>
      </c>
      <c r="L130" s="157">
        <f t="shared" ref="L130" si="503">SUM(L131:L132,L135:L136)</f>
        <v>6.0192540693244281</v>
      </c>
      <c r="M130" s="157">
        <f t="shared" ref="M130" si="504">SUM(M131:M132,M135:M136)</f>
        <v>6.6697852096104953</v>
      </c>
      <c r="N130" s="157">
        <f t="shared" ref="N130" si="505">SUM(N131:N132,N135:N136)</f>
        <v>6.8408349713674141</v>
      </c>
      <c r="O130" s="157">
        <f t="shared" ref="O130" si="506">SUM(O131:O132,O135:O136)</f>
        <v>6.9019188552034549</v>
      </c>
      <c r="P130" s="157">
        <f t="shared" ref="P130" si="507">SUM(P131:P132,P135:P136)</f>
        <v>5.2247811209557442</v>
      </c>
      <c r="Q130" s="157">
        <f t="shared" ref="Q130" si="508">SUM(Q131:Q132,Q135:Q136)</f>
        <v>6.9981899369323273</v>
      </c>
    </row>
    <row r="131" spans="1:17" ht="12" customHeight="1" x14ac:dyDescent="0.25">
      <c r="A131" s="167" t="s">
        <v>148</v>
      </c>
      <c r="B131" s="132"/>
      <c r="C131" s="132">
        <v>3.143028141846965</v>
      </c>
      <c r="D131" s="132">
        <v>6.0221955953912971</v>
      </c>
      <c r="E131" s="132">
        <v>5.597140716647818</v>
      </c>
      <c r="F131" s="132">
        <v>6.3511851897216607</v>
      </c>
      <c r="G131" s="132">
        <v>2.7179446130811469</v>
      </c>
      <c r="H131" s="132">
        <v>4.4248142813630205</v>
      </c>
      <c r="I131" s="132">
        <v>4.4277758710469195</v>
      </c>
      <c r="J131" s="132">
        <v>4.6140368335387247</v>
      </c>
      <c r="K131" s="132">
        <v>4.8204495831406966</v>
      </c>
      <c r="L131" s="132">
        <v>3.6298829199204032</v>
      </c>
      <c r="M131" s="132">
        <v>3.1348435343979455</v>
      </c>
      <c r="N131" s="132">
        <v>3.1963802922365243</v>
      </c>
      <c r="O131" s="132">
        <v>3.5029566894263908</v>
      </c>
      <c r="P131" s="132">
        <v>2.58245722611177</v>
      </c>
      <c r="Q131" s="132">
        <v>3.7908679144265478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7.1366260534139192E-2</v>
      </c>
      <c r="D132" s="132">
        <f t="shared" ref="D132" si="510">SUM(D133:D134)</f>
        <v>7.8532193257192462E-2</v>
      </c>
      <c r="E132" s="132">
        <f t="shared" ref="E132" si="511">SUM(E133:E134)</f>
        <v>6.3157831535079159E-2</v>
      </c>
      <c r="F132" s="132">
        <f t="shared" ref="F132" si="512">SUM(F133:F134)</f>
        <v>8.0703100888078083E-2</v>
      </c>
      <c r="G132" s="132">
        <f t="shared" ref="G132" si="513">SUM(G133:G134)</f>
        <v>0.28656221808681581</v>
      </c>
      <c r="H132" s="132">
        <f t="shared" ref="H132" si="514">SUM(H133:H134)</f>
        <v>0.52713402766051387</v>
      </c>
      <c r="I132" s="132">
        <f t="shared" ref="I132" si="515">SUM(I133:I134)</f>
        <v>0.10255217697151228</v>
      </c>
      <c r="J132" s="132">
        <f t="shared" ref="J132" si="516">SUM(J133:J134)</f>
        <v>0.84553059066212244</v>
      </c>
      <c r="K132" s="132">
        <f t="shared" ref="K132" si="517">SUM(K133:K134)</f>
        <v>0.1277825239660311</v>
      </c>
      <c r="L132" s="132">
        <f t="shared" ref="L132" si="518">SUM(L133:L134)</f>
        <v>0.58407354335213402</v>
      </c>
      <c r="M132" s="132">
        <f t="shared" ref="M132" si="519">SUM(M133:M134)</f>
        <v>0.46403881324026636</v>
      </c>
      <c r="N132" s="132">
        <f t="shared" ref="N132" si="520">SUM(N133:N134)</f>
        <v>0.45464523501086285</v>
      </c>
      <c r="O132" s="132">
        <f t="shared" ref="O132" si="521">SUM(O133:O134)</f>
        <v>0.58274169068359316</v>
      </c>
      <c r="P132" s="132">
        <f t="shared" ref="P132" si="522">SUM(P133:P134)</f>
        <v>0.51030044073975522</v>
      </c>
      <c r="Q132" s="132">
        <f t="shared" ref="Q132" si="523">SUM(Q133:Q134)</f>
        <v>0.63260899582297769</v>
      </c>
    </row>
    <row r="133" spans="1:17" ht="12" customHeight="1" x14ac:dyDescent="0.25">
      <c r="A133" s="166" t="s">
        <v>61</v>
      </c>
      <c r="B133" s="165"/>
      <c r="C133" s="165">
        <v>6.4172777020496674E-2</v>
      </c>
      <c r="D133" s="165">
        <v>7.0633508602215164E-2</v>
      </c>
      <c r="E133" s="165">
        <v>5.6788242224503654E-2</v>
      </c>
      <c r="F133" s="165">
        <v>7.2556701378250557E-2</v>
      </c>
      <c r="G133" s="165">
        <v>0.25760587618476311</v>
      </c>
      <c r="H133" s="165">
        <v>0.4740717018354601</v>
      </c>
      <c r="I133" s="165">
        <v>9.2319757475087055E-2</v>
      </c>
      <c r="J133" s="165">
        <v>0.76054838136712055</v>
      </c>
      <c r="K133" s="165">
        <v>0.11492168360963291</v>
      </c>
      <c r="L133" s="165">
        <v>0.52521681226348249</v>
      </c>
      <c r="M133" s="165">
        <v>0.41738794904157045</v>
      </c>
      <c r="N133" s="165">
        <v>0.40901592004134824</v>
      </c>
      <c r="O133" s="165">
        <v>0.52466727669294955</v>
      </c>
      <c r="P133" s="165">
        <v>0.45895829649538794</v>
      </c>
      <c r="Q133" s="165">
        <v>0.5693704944083795</v>
      </c>
    </row>
    <row r="134" spans="1:17" ht="12" customHeight="1" x14ac:dyDescent="0.25">
      <c r="A134" s="147" t="s">
        <v>59</v>
      </c>
      <c r="B134" s="164"/>
      <c r="C134" s="164">
        <v>7.1934835136425119E-3</v>
      </c>
      <c r="D134" s="164">
        <v>7.8986846549772959E-3</v>
      </c>
      <c r="E134" s="164">
        <v>6.3695893105755004E-3</v>
      </c>
      <c r="F134" s="164">
        <v>8.1463995098275295E-3</v>
      </c>
      <c r="G134" s="164">
        <v>2.895634190205269E-2</v>
      </c>
      <c r="H134" s="164">
        <v>5.3062325825053762E-2</v>
      </c>
      <c r="I134" s="164">
        <v>1.0232419496425223E-2</v>
      </c>
      <c r="J134" s="164">
        <v>8.4982209295001845E-2</v>
      </c>
      <c r="K134" s="164">
        <v>1.2860840356398182E-2</v>
      </c>
      <c r="L134" s="164">
        <v>5.8856731088651582E-2</v>
      </c>
      <c r="M134" s="164">
        <v>4.6650864198695886E-2</v>
      </c>
      <c r="N134" s="164">
        <v>4.5629314969514619E-2</v>
      </c>
      <c r="O134" s="164">
        <v>5.8074413990643607E-2</v>
      </c>
      <c r="P134" s="164">
        <v>5.1342144244367262E-2</v>
      </c>
      <c r="Q134" s="164">
        <v>6.3238501414598192E-2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2.1626045261262141</v>
      </c>
      <c r="E135" s="162">
        <v>2.5193987922375625</v>
      </c>
      <c r="F135" s="162">
        <v>1.7087834424307615</v>
      </c>
      <c r="G135" s="162">
        <v>1.0782610855829684</v>
      </c>
      <c r="H135" s="162">
        <v>1.3127615621830415</v>
      </c>
      <c r="I135" s="162">
        <v>1.2570043216727336</v>
      </c>
      <c r="J135" s="162">
        <v>0.82363783663386092</v>
      </c>
      <c r="K135" s="162">
        <v>2.2599874845080761</v>
      </c>
      <c r="L135" s="162">
        <v>1.7618140289359561</v>
      </c>
      <c r="M135" s="162">
        <v>2.9869293766907865</v>
      </c>
      <c r="N135" s="162">
        <v>3.1025625714422187</v>
      </c>
      <c r="O135" s="162">
        <v>2.7476826173442821</v>
      </c>
      <c r="P135" s="162">
        <v>2.0689017744690523</v>
      </c>
      <c r="Q135" s="162">
        <v>2.4755256382009243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1.8077439990032765E-2</v>
      </c>
      <c r="E136" s="160">
        <f t="shared" ref="E136" si="526">SUM(E137:E138)</f>
        <v>2.2594467527694465E-2</v>
      </c>
      <c r="F136" s="160">
        <f t="shared" ref="F136" si="527">SUM(F137:F138)</f>
        <v>1.3809805634209606E-2</v>
      </c>
      <c r="G136" s="160">
        <f t="shared" ref="G136" si="528">SUM(G137:G138)</f>
        <v>2.3645537969782929E-2</v>
      </c>
      <c r="H136" s="160">
        <f t="shared" ref="H136" si="529">SUM(H137:H138)</f>
        <v>2.7530355314916523E-2</v>
      </c>
      <c r="I136" s="160">
        <f t="shared" ref="I136" si="530">SUM(I137:I138)</f>
        <v>1.5076858184403236E-2</v>
      </c>
      <c r="J136" s="160">
        <f t="shared" ref="J136" si="531">SUM(J137:J138)</f>
        <v>2.6616631811268162E-2</v>
      </c>
      <c r="K136" s="160">
        <f t="shared" ref="K136" si="532">SUM(K137:K138)</f>
        <v>4.0133589372776869E-2</v>
      </c>
      <c r="L136" s="160">
        <f t="shared" ref="L136" si="533">SUM(L137:L138)</f>
        <v>4.3483577115934459E-2</v>
      </c>
      <c r="M136" s="160">
        <f t="shared" ref="M136" si="534">SUM(M137:M138)</f>
        <v>8.3973485281497284E-2</v>
      </c>
      <c r="N136" s="160">
        <f t="shared" ref="N136" si="535">SUM(N137:N138)</f>
        <v>8.7246872677807438E-2</v>
      </c>
      <c r="O136" s="160">
        <f t="shared" ref="O136" si="536">SUM(O137:O138)</f>
        <v>6.8537857749188552E-2</v>
      </c>
      <c r="P136" s="160">
        <f t="shared" ref="P136" si="537">SUM(P137:P138)</f>
        <v>6.3121679635166225E-2</v>
      </c>
      <c r="Q136" s="160">
        <f t="shared" ref="Q136" si="538">SUM(Q137:Q138)</f>
        <v>9.9187388481877248E-2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1.6327215066201266E-2</v>
      </c>
      <c r="E137" s="156">
        <v>2.0359612780829869E-2</v>
      </c>
      <c r="F137" s="156">
        <v>1.245152642926085E-2</v>
      </c>
      <c r="G137" s="156">
        <v>2.136624483007293E-2</v>
      </c>
      <c r="H137" s="156">
        <v>2.4926729874114938E-2</v>
      </c>
      <c r="I137" s="156">
        <v>1.3647275843931665E-2</v>
      </c>
      <c r="J137" s="156">
        <v>2.4130073924136415E-2</v>
      </c>
      <c r="K137" s="156">
        <v>3.6622581424757245E-2</v>
      </c>
      <c r="L137" s="156">
        <v>3.987160171285719E-2</v>
      </c>
      <c r="M137" s="156">
        <v>7.7116588146036488E-2</v>
      </c>
      <c r="N137" s="156">
        <v>8.0430546130748182E-2</v>
      </c>
      <c r="O137" s="156">
        <v>6.3188965528017477E-2</v>
      </c>
      <c r="P137" s="156">
        <v>5.8210899786846279E-2</v>
      </c>
      <c r="Q137" s="156">
        <v>9.1482885394689795E-2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1.7502249238314986E-3</v>
      </c>
      <c r="E138" s="156">
        <v>2.234854746864595E-3</v>
      </c>
      <c r="F138" s="156">
        <v>1.3582792049487561E-3</v>
      </c>
      <c r="G138" s="156">
        <v>2.2792931397099992E-3</v>
      </c>
      <c r="H138" s="156">
        <v>2.6036254408015854E-3</v>
      </c>
      <c r="I138" s="156">
        <v>1.4295823404715713E-3</v>
      </c>
      <c r="J138" s="156">
        <v>2.4865578871317473E-3</v>
      </c>
      <c r="K138" s="156">
        <v>3.5110079480196242E-3</v>
      </c>
      <c r="L138" s="156">
        <v>3.6119754030772664E-3</v>
      </c>
      <c r="M138" s="156">
        <v>6.8568971354607943E-3</v>
      </c>
      <c r="N138" s="156">
        <v>6.8163265470592618E-3</v>
      </c>
      <c r="O138" s="156">
        <v>5.3488922211710711E-3</v>
      </c>
      <c r="P138" s="156">
        <v>4.9107798483199461E-3</v>
      </c>
      <c r="Q138" s="156">
        <v>7.7045030871874557E-3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0.95812536374187518</v>
      </c>
      <c r="D139" s="157">
        <f t="shared" ref="D139" si="540">SUM(D140:D141)</f>
        <v>2.4568349339083495</v>
      </c>
      <c r="E139" s="157">
        <f t="shared" ref="E139" si="541">SUM(E140:E141)</f>
        <v>2.4654977002645806</v>
      </c>
      <c r="F139" s="157">
        <f t="shared" ref="F139" si="542">SUM(F140:F141)</f>
        <v>2.4896598224263808</v>
      </c>
      <c r="G139" s="157">
        <f t="shared" ref="G139" si="543">SUM(G140:G141)</f>
        <v>1.278418688064445</v>
      </c>
      <c r="H139" s="157">
        <f t="shared" ref="H139" si="544">SUM(H140:H141)</f>
        <v>2.0171497520403125</v>
      </c>
      <c r="I139" s="157">
        <f t="shared" ref="I139" si="545">SUM(I140:I141)</f>
        <v>1.8719266600361484</v>
      </c>
      <c r="J139" s="157">
        <f t="shared" ref="J139" si="546">SUM(J140:J141)</f>
        <v>2.0890726482123023</v>
      </c>
      <c r="K139" s="157">
        <f t="shared" ref="K139" si="547">SUM(K140:K141)</f>
        <v>2.4965399045850991</v>
      </c>
      <c r="L139" s="157">
        <f t="shared" ref="L139" si="548">SUM(L140:L141)</f>
        <v>2.1953615543456526</v>
      </c>
      <c r="M139" s="157">
        <f t="shared" ref="M139" si="549">SUM(M140:M141)</f>
        <v>2.3685619700617191</v>
      </c>
      <c r="N139" s="157">
        <f t="shared" ref="N139" si="550">SUM(N140:N141)</f>
        <v>2.5143503475426376</v>
      </c>
      <c r="O139" s="157">
        <f t="shared" ref="O139" si="551">SUM(O140:O141)</f>
        <v>2.5566245619396675</v>
      </c>
      <c r="P139" s="157">
        <f t="shared" ref="P139" si="552">SUM(P140:P141)</f>
        <v>1.9502328508080911</v>
      </c>
      <c r="Q139" s="157">
        <f t="shared" ref="Q139" si="553">SUM(Q140:Q141)</f>
        <v>2.6501903310524293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0.95812536374187518</v>
      </c>
      <c r="D141" s="57">
        <v>2.4568349339083495</v>
      </c>
      <c r="E141" s="57">
        <v>2.4654977002645806</v>
      </c>
      <c r="F141" s="57">
        <v>2.4896598224263808</v>
      </c>
      <c r="G141" s="57">
        <v>1.278418688064445</v>
      </c>
      <c r="H141" s="57">
        <v>2.0171497520403125</v>
      </c>
      <c r="I141" s="57">
        <v>1.8719266600361484</v>
      </c>
      <c r="J141" s="57">
        <v>2.0890726482123023</v>
      </c>
      <c r="K141" s="57">
        <v>2.4965399045850991</v>
      </c>
      <c r="L141" s="57">
        <v>2.1953615543456526</v>
      </c>
      <c r="M141" s="57">
        <v>2.3685619700617191</v>
      </c>
      <c r="N141" s="57">
        <v>2.5143503475426376</v>
      </c>
      <c r="O141" s="57">
        <v>2.5566245619396675</v>
      </c>
      <c r="P141" s="57">
        <v>1.9502328508080911</v>
      </c>
      <c r="Q141" s="57">
        <v>2.6501903310524293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24.489633640299342</v>
      </c>
      <c r="D143" s="168">
        <f t="shared" ref="D143" si="555">SUM(D144,D146,D148,D157)</f>
        <v>33.188656318480469</v>
      </c>
      <c r="E143" s="168">
        <f t="shared" ref="E143" si="556">SUM(E144,E146,E148,E157)</f>
        <v>33.404141896797363</v>
      </c>
      <c r="F143" s="168">
        <f t="shared" ref="F143" si="557">SUM(F144,F146,F148,F157)</f>
        <v>34.010153703035506</v>
      </c>
      <c r="G143" s="168">
        <f t="shared" ref="G143" si="558">SUM(G144,G146,G148,G157)</f>
        <v>32.746593570633081</v>
      </c>
      <c r="H143" s="168">
        <f t="shared" ref="H143" si="559">SUM(H144,H146,H148,H157)</f>
        <v>25.514768416898335</v>
      </c>
      <c r="I143" s="168">
        <f t="shared" ref="I143" si="560">SUM(I144,I146,I148,I157)</f>
        <v>24.47299030598171</v>
      </c>
      <c r="J143" s="168">
        <f t="shared" ref="J143" si="561">SUM(J144,J146,J148,J157)</f>
        <v>22.518171651210945</v>
      </c>
      <c r="K143" s="168">
        <f t="shared" ref="K143" si="562">SUM(K144,K146,K148,K157)</f>
        <v>29.076482544250968</v>
      </c>
      <c r="L143" s="168">
        <f t="shared" ref="L143" si="563">SUM(L144,L146,L148,L157)</f>
        <v>32.010716659106251</v>
      </c>
      <c r="M143" s="168">
        <f t="shared" ref="M143" si="564">SUM(M144,M146,M148,M157)</f>
        <v>38.208738711800343</v>
      </c>
      <c r="N143" s="168">
        <f t="shared" ref="N143" si="565">SUM(N144,N146,N148,N157)</f>
        <v>50.526089229287969</v>
      </c>
      <c r="O143" s="168">
        <f t="shared" ref="O143" si="566">SUM(O144,O146,O148,O157)</f>
        <v>48.744939987173105</v>
      </c>
      <c r="P143" s="168">
        <f t="shared" ref="P143" si="567">SUM(P144,P146,P148,P157)</f>
        <v>41.613336059987134</v>
      </c>
      <c r="Q143" s="168">
        <f t="shared" ref="Q143" si="568">SUM(Q144,Q146,Q148,Q157)</f>
        <v>57.056514236820846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19.923024726038399</v>
      </c>
      <c r="D144" s="157">
        <f t="shared" si="569"/>
        <v>27.084315556909203</v>
      </c>
      <c r="E144" s="157">
        <f t="shared" si="569"/>
        <v>27.747983642438161</v>
      </c>
      <c r="F144" s="157">
        <f t="shared" si="569"/>
        <v>27.988758780435404</v>
      </c>
      <c r="G144" s="157">
        <f t="shared" si="569"/>
        <v>26.839810361006194</v>
      </c>
      <c r="H144" s="157">
        <f t="shared" si="569"/>
        <v>20.957648748384493</v>
      </c>
      <c r="I144" s="157">
        <f t="shared" si="569"/>
        <v>20.147986704579512</v>
      </c>
      <c r="J144" s="157">
        <f t="shared" si="569"/>
        <v>18.314642500478094</v>
      </c>
      <c r="K144" s="157">
        <f t="shared" si="569"/>
        <v>23.710135628633005</v>
      </c>
      <c r="L144" s="157">
        <f t="shared" si="569"/>
        <v>26.405889388196314</v>
      </c>
      <c r="M144" s="157">
        <f t="shared" si="569"/>
        <v>30.499593894924569</v>
      </c>
      <c r="N144" s="157">
        <f t="shared" si="569"/>
        <v>40.865451575998392</v>
      </c>
      <c r="O144" s="157">
        <f t="shared" si="569"/>
        <v>38.926300053178572</v>
      </c>
      <c r="P144" s="157">
        <f t="shared" si="569"/>
        <v>33.244209141861333</v>
      </c>
      <c r="Q144" s="157">
        <f t="shared" si="569"/>
        <v>45.37107949533771</v>
      </c>
    </row>
    <row r="145" spans="1:17" ht="12" customHeight="1" x14ac:dyDescent="0.25">
      <c r="A145" s="23" t="s">
        <v>60</v>
      </c>
      <c r="B145" s="156"/>
      <c r="C145" s="156">
        <v>19.923024726038399</v>
      </c>
      <c r="D145" s="156">
        <v>27.084315556909203</v>
      </c>
      <c r="E145" s="156">
        <v>27.747983642438161</v>
      </c>
      <c r="F145" s="156">
        <v>27.988758780435404</v>
      </c>
      <c r="G145" s="156">
        <v>26.839810361006194</v>
      </c>
      <c r="H145" s="156">
        <v>20.957648748384493</v>
      </c>
      <c r="I145" s="156">
        <v>20.147986704579512</v>
      </c>
      <c r="J145" s="156">
        <v>18.314642500478094</v>
      </c>
      <c r="K145" s="156">
        <v>23.710135628633005</v>
      </c>
      <c r="L145" s="156">
        <v>26.405889388196314</v>
      </c>
      <c r="M145" s="156">
        <v>30.499593894924569</v>
      </c>
      <c r="N145" s="156">
        <v>40.865451575998392</v>
      </c>
      <c r="O145" s="156">
        <v>38.926300053178572</v>
      </c>
      <c r="P145" s="156">
        <v>33.244209141861333</v>
      </c>
      <c r="Q145" s="156">
        <v>45.37107949533771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0.41582566573961377</v>
      </c>
      <c r="D146" s="157">
        <f t="shared" si="570"/>
        <v>0.52719379799843946</v>
      </c>
      <c r="E146" s="157">
        <f t="shared" si="570"/>
        <v>0.48562583783614111</v>
      </c>
      <c r="F146" s="157">
        <f t="shared" si="570"/>
        <v>0.50252696378205064</v>
      </c>
      <c r="G146" s="157">
        <f t="shared" si="570"/>
        <v>0.47343199324142771</v>
      </c>
      <c r="H146" s="157">
        <f t="shared" si="570"/>
        <v>0.36343470251580706</v>
      </c>
      <c r="I146" s="157">
        <f t="shared" si="570"/>
        <v>0.43595762667537602</v>
      </c>
      <c r="J146" s="157">
        <f t="shared" si="570"/>
        <v>0.44715981911834524</v>
      </c>
      <c r="K146" s="157">
        <f t="shared" si="570"/>
        <v>0.55089439160219045</v>
      </c>
      <c r="L146" s="157">
        <f t="shared" si="570"/>
        <v>0.55548560827449334</v>
      </c>
      <c r="M146" s="157">
        <f t="shared" si="570"/>
        <v>0.75280096641000438</v>
      </c>
      <c r="N146" s="157">
        <f t="shared" si="570"/>
        <v>0.89424989054574888</v>
      </c>
      <c r="O146" s="157">
        <f t="shared" si="570"/>
        <v>0.91271374058207189</v>
      </c>
      <c r="P146" s="157">
        <f t="shared" si="570"/>
        <v>0.77544053681641767</v>
      </c>
      <c r="Q146" s="157">
        <f t="shared" si="570"/>
        <v>1.1646639734652959</v>
      </c>
    </row>
    <row r="147" spans="1:17" ht="12" customHeight="1" x14ac:dyDescent="0.25">
      <c r="A147" s="23" t="s">
        <v>60</v>
      </c>
      <c r="B147" s="156"/>
      <c r="C147" s="156">
        <v>0.41582566573961377</v>
      </c>
      <c r="D147" s="156">
        <v>0.52719379799843946</v>
      </c>
      <c r="E147" s="156">
        <v>0.48562583783614111</v>
      </c>
      <c r="F147" s="156">
        <v>0.50252696378205064</v>
      </c>
      <c r="G147" s="156">
        <v>0.47343199324142771</v>
      </c>
      <c r="H147" s="156">
        <v>0.36343470251580706</v>
      </c>
      <c r="I147" s="156">
        <v>0.43595762667537602</v>
      </c>
      <c r="J147" s="156">
        <v>0.44715981911834524</v>
      </c>
      <c r="K147" s="156">
        <v>0.55089439160219045</v>
      </c>
      <c r="L147" s="156">
        <v>0.55548560827449334</v>
      </c>
      <c r="M147" s="156">
        <v>0.75280096641000438</v>
      </c>
      <c r="N147" s="156">
        <v>0.89424989054574888</v>
      </c>
      <c r="O147" s="156">
        <v>0.91271374058207189</v>
      </c>
      <c r="P147" s="156">
        <v>0.77544053681641767</v>
      </c>
      <c r="Q147" s="156">
        <v>1.1646639734652959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3.2335994858857351</v>
      </c>
      <c r="D148" s="157">
        <f t="shared" ref="D148" si="572">SUM(D149:D150,D153:D154)</f>
        <v>4.3410374215796397</v>
      </c>
      <c r="E148" s="157">
        <f t="shared" ref="E148" si="573">SUM(E149:E150,E153:E154)</f>
        <v>3.9973094387741943</v>
      </c>
      <c r="F148" s="157">
        <f t="shared" ref="F148" si="574">SUM(F149:F150,F153:F154)</f>
        <v>4.260170151938131</v>
      </c>
      <c r="G148" s="157">
        <f t="shared" ref="G148" si="575">SUM(G149:G150,G153:G154)</f>
        <v>4.192533160312669</v>
      </c>
      <c r="H148" s="157">
        <f t="shared" ref="H148" si="576">SUM(H149:H150,H153:H154)</f>
        <v>3.2265245704887389</v>
      </c>
      <c r="I148" s="157">
        <f t="shared" ref="I148" si="577">SUM(I149:I150,I153:I154)</f>
        <v>2.9747705699253197</v>
      </c>
      <c r="J148" s="157">
        <f t="shared" ref="J148" si="578">SUM(J149:J150,J153:J154)</f>
        <v>2.8756213748432331</v>
      </c>
      <c r="K148" s="157">
        <f t="shared" ref="K148" si="579">SUM(K149:K150,K153:K154)</f>
        <v>3.6823952053637083</v>
      </c>
      <c r="L148" s="157">
        <f t="shared" ref="L148" si="580">SUM(L149:L150,L153:L154)</f>
        <v>3.8490132206628953</v>
      </c>
      <c r="M148" s="157">
        <f t="shared" ref="M148" si="581">SUM(M149:M150,M153:M154)</f>
        <v>5.3007629686231139</v>
      </c>
      <c r="N148" s="157">
        <f t="shared" ref="N148" si="582">SUM(N149:N150,N153:N154)</f>
        <v>6.6651706576377148</v>
      </c>
      <c r="O148" s="157">
        <f t="shared" ref="O148" si="583">SUM(O149:O150,O153:O154)</f>
        <v>6.7784828067373839</v>
      </c>
      <c r="P148" s="157">
        <f t="shared" ref="P148" si="584">SUM(P149:P150,P153:P154)</f>
        <v>5.7815573410945067</v>
      </c>
      <c r="Q148" s="157">
        <f t="shared" ref="Q148" si="585">SUM(Q149:Q150,Q153:Q154)</f>
        <v>7.9959861268488988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3.1601830502397852</v>
      </c>
      <c r="D153" s="162">
        <v>4.261052620197499</v>
      </c>
      <c r="E153" s="162">
        <v>3.9277104362462119</v>
      </c>
      <c r="F153" s="162">
        <v>4.184718690657391</v>
      </c>
      <c r="G153" s="162">
        <v>3.9827327851942624</v>
      </c>
      <c r="H153" s="162">
        <v>2.9586265758798609</v>
      </c>
      <c r="I153" s="162">
        <v>2.8910286757133279</v>
      </c>
      <c r="J153" s="162">
        <v>2.4616700744366105</v>
      </c>
      <c r="K153" s="162">
        <v>3.554385020713188</v>
      </c>
      <c r="L153" s="162">
        <v>3.4375157274281101</v>
      </c>
      <c r="M153" s="162">
        <v>4.8328538337345615</v>
      </c>
      <c r="N153" s="162">
        <v>6.0885577617377296</v>
      </c>
      <c r="O153" s="162">
        <v>6.0883925434787347</v>
      </c>
      <c r="P153" s="162">
        <v>5.0913977335405933</v>
      </c>
      <c r="Q153" s="162">
        <v>7.0911353191439108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7.3416435645949782E-2</v>
      </c>
      <c r="D154" s="160">
        <f t="shared" ref="D154" si="602">SUM(D155:D156)</f>
        <v>7.9984801382140855E-2</v>
      </c>
      <c r="E154" s="160">
        <f t="shared" ref="E154" si="603">SUM(E155:E156)</f>
        <v>6.9599002527982665E-2</v>
      </c>
      <c r="F154" s="160">
        <f t="shared" ref="F154" si="604">SUM(F155:F156)</f>
        <v>7.5451461280739734E-2</v>
      </c>
      <c r="G154" s="160">
        <f t="shared" ref="G154" si="605">SUM(G155:G156)</f>
        <v>0.20980037511840674</v>
      </c>
      <c r="H154" s="160">
        <f t="shared" ref="H154" si="606">SUM(H155:H156)</f>
        <v>0.26789799460887809</v>
      </c>
      <c r="I154" s="160">
        <f t="shared" ref="I154" si="607">SUM(I155:I156)</f>
        <v>8.3741894211991907E-2</v>
      </c>
      <c r="J154" s="160">
        <f t="shared" ref="J154" si="608">SUM(J155:J156)</f>
        <v>0.41395130040662276</v>
      </c>
      <c r="K154" s="160">
        <f t="shared" ref="K154" si="609">SUM(K155:K156)</f>
        <v>0.12801018465052028</v>
      </c>
      <c r="L154" s="160">
        <f t="shared" ref="L154" si="610">SUM(L155:L156)</f>
        <v>0.41149749323478502</v>
      </c>
      <c r="M154" s="160">
        <f t="shared" ref="M154" si="611">SUM(M155:M156)</f>
        <v>0.46790913488855274</v>
      </c>
      <c r="N154" s="160">
        <f t="shared" ref="N154" si="612">SUM(N155:N156)</f>
        <v>0.57661289589998521</v>
      </c>
      <c r="O154" s="160">
        <f t="shared" ref="O154" si="613">SUM(O155:O156)</f>
        <v>0.69009026325864897</v>
      </c>
      <c r="P154" s="160">
        <f t="shared" ref="P154" si="614">SUM(P155:P156)</f>
        <v>0.69015960755391326</v>
      </c>
      <c r="Q154" s="160">
        <f t="shared" ref="Q154" si="615">SUM(Q155:Q156)</f>
        <v>0.90485080770498816</v>
      </c>
    </row>
    <row r="155" spans="1:17" ht="12" customHeight="1" x14ac:dyDescent="0.25">
      <c r="A155" s="148" t="s">
        <v>60</v>
      </c>
      <c r="B155" s="156"/>
      <c r="C155" s="156">
        <v>6.6360127513671804E-2</v>
      </c>
      <c r="D155" s="156">
        <v>7.2352403203994026E-2</v>
      </c>
      <c r="E155" s="156">
        <v>6.2824944572378416E-2</v>
      </c>
      <c r="F155" s="156">
        <v>6.817184399814398E-2</v>
      </c>
      <c r="G155" s="156">
        <v>0.18996237265201291</v>
      </c>
      <c r="H155" s="156">
        <v>0.24297737382050877</v>
      </c>
      <c r="I155" s="156">
        <v>7.5850553880860788E-2</v>
      </c>
      <c r="J155" s="156">
        <v>0.3755350254164268</v>
      </c>
      <c r="K155" s="156">
        <v>0.11684235394024468</v>
      </c>
      <c r="L155" s="156">
        <v>0.37740883724521146</v>
      </c>
      <c r="M155" s="156">
        <v>0.42968385216879668</v>
      </c>
      <c r="N155" s="156">
        <v>0.53151470454720384</v>
      </c>
      <c r="O155" s="156">
        <v>0.63620439571364296</v>
      </c>
      <c r="P155" s="156">
        <v>0.63646181997584705</v>
      </c>
      <c r="Q155" s="156">
        <v>0.83451047441507875</v>
      </c>
    </row>
    <row r="156" spans="1:17" ht="12" customHeight="1" x14ac:dyDescent="0.25">
      <c r="A156" s="148" t="s">
        <v>59</v>
      </c>
      <c r="B156" s="156"/>
      <c r="C156" s="156">
        <v>7.0563081322779723E-3</v>
      </c>
      <c r="D156" s="156">
        <v>7.6323981781468231E-3</v>
      </c>
      <c r="E156" s="156">
        <v>6.7740579556042459E-3</v>
      </c>
      <c r="F156" s="156">
        <v>7.2796172825957562E-3</v>
      </c>
      <c r="G156" s="156">
        <v>1.9838002466393823E-2</v>
      </c>
      <c r="H156" s="156">
        <v>2.4920620788369294E-2</v>
      </c>
      <c r="I156" s="156">
        <v>7.8913403311311123E-3</v>
      </c>
      <c r="J156" s="156">
        <v>3.8416274990195953E-2</v>
      </c>
      <c r="K156" s="156">
        <v>1.1167830710275594E-2</v>
      </c>
      <c r="L156" s="156">
        <v>3.4088655989573544E-2</v>
      </c>
      <c r="M156" s="156">
        <v>3.8225282719756046E-2</v>
      </c>
      <c r="N156" s="156">
        <v>4.5098191352781397E-2</v>
      </c>
      <c r="O156" s="156">
        <v>5.3885867545006003E-2</v>
      </c>
      <c r="P156" s="156">
        <v>5.3697787578066182E-2</v>
      </c>
      <c r="Q156" s="156">
        <v>7.0340333289909351E-2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0.9171837626355932</v>
      </c>
      <c r="D157" s="157">
        <f t="shared" ref="D157" si="617">SUM(D158:D159)</f>
        <v>1.2361095419931838</v>
      </c>
      <c r="E157" s="157">
        <f t="shared" ref="E157" si="618">SUM(E158:E159)</f>
        <v>1.1732229777488663</v>
      </c>
      <c r="F157" s="157">
        <f t="shared" ref="F157" si="619">SUM(F158:F159)</f>
        <v>1.2586978068799208</v>
      </c>
      <c r="G157" s="157">
        <f t="shared" ref="G157" si="620">SUM(G158:G159)</f>
        <v>1.2408180560727895</v>
      </c>
      <c r="H157" s="157">
        <f t="shared" ref="H157" si="621">SUM(H158:H159)</f>
        <v>0.96716039550929589</v>
      </c>
      <c r="I157" s="157">
        <f t="shared" ref="I157" si="622">SUM(I158:I159)</f>
        <v>0.91427540480150526</v>
      </c>
      <c r="J157" s="157">
        <f t="shared" ref="J157" si="623">SUM(J158:J159)</f>
        <v>0.88074795677127304</v>
      </c>
      <c r="K157" s="157">
        <f t="shared" ref="K157" si="624">SUM(K158:K159)</f>
        <v>1.1330573186520649</v>
      </c>
      <c r="L157" s="157">
        <f t="shared" ref="L157" si="625">SUM(L158:L159)</f>
        <v>1.2003284419725422</v>
      </c>
      <c r="M157" s="157">
        <f t="shared" ref="M157" si="626">SUM(M158:M159)</f>
        <v>1.6555808818426616</v>
      </c>
      <c r="N157" s="157">
        <f t="shared" ref="N157" si="627">SUM(N158:N159)</f>
        <v>2.1012171051061115</v>
      </c>
      <c r="O157" s="157">
        <f t="shared" ref="O157" si="628">SUM(O158:O159)</f>
        <v>2.1274433866750724</v>
      </c>
      <c r="P157" s="157">
        <f t="shared" ref="P157" si="629">SUM(P158:P159)</f>
        <v>1.8121290402148755</v>
      </c>
      <c r="Q157" s="157">
        <f t="shared" ref="Q157" si="630">SUM(Q158:Q159)</f>
        <v>2.5247846411689459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0.9171837626355932</v>
      </c>
      <c r="D159" s="57">
        <v>1.2361095419931838</v>
      </c>
      <c r="E159" s="57">
        <v>1.1732229777488663</v>
      </c>
      <c r="F159" s="57">
        <v>1.2586978068799208</v>
      </c>
      <c r="G159" s="57">
        <v>1.2408180560727895</v>
      </c>
      <c r="H159" s="57">
        <v>0.96716039550929589</v>
      </c>
      <c r="I159" s="57">
        <v>0.91427540480150526</v>
      </c>
      <c r="J159" s="57">
        <v>0.88074795677127304</v>
      </c>
      <c r="K159" s="57">
        <v>1.1330573186520649</v>
      </c>
      <c r="L159" s="57">
        <v>1.2003284419725422</v>
      </c>
      <c r="M159" s="57">
        <v>1.6555808818426616</v>
      </c>
      <c r="N159" s="57">
        <v>2.1012171051061115</v>
      </c>
      <c r="O159" s="57">
        <v>2.1274433866750724</v>
      </c>
      <c r="P159" s="57">
        <v>1.8121290402148755</v>
      </c>
      <c r="Q159" s="57">
        <v>2.5247846411689459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14.1651658487344</v>
      </c>
      <c r="D161" s="168">
        <f t="shared" ref="D161" si="632">SUM(D162,D164,D166,D175)</f>
        <v>13.811499701852339</v>
      </c>
      <c r="E161" s="168">
        <f t="shared" ref="E161" si="633">SUM(E162,E164,E166,E175)</f>
        <v>10.673664728790046</v>
      </c>
      <c r="F161" s="168">
        <f t="shared" ref="F161" si="634">SUM(F162,F164,F166,F175)</f>
        <v>13.765663577164457</v>
      </c>
      <c r="G161" s="168">
        <f t="shared" ref="G161" si="635">SUM(G162,G164,G166,G175)</f>
        <v>12.280975945421252</v>
      </c>
      <c r="H161" s="168">
        <f t="shared" ref="H161" si="636">SUM(H162,H164,H166,H175)</f>
        <v>9.5431684201832656</v>
      </c>
      <c r="I161" s="168">
        <f t="shared" ref="I161" si="637">SUM(I162,I164,I166,I175)</f>
        <v>8.2458973584114883</v>
      </c>
      <c r="J161" s="168">
        <f t="shared" ref="J161" si="638">SUM(J162,J164,J166,J175)</f>
        <v>2.0926707738111676</v>
      </c>
      <c r="K161" s="168">
        <f t="shared" ref="K161" si="639">SUM(K162,K164,K166,K175)</f>
        <v>3.5716868234543044</v>
      </c>
      <c r="L161" s="168">
        <f t="shared" ref="L161" si="640">SUM(L162,L164,L166,L175)</f>
        <v>13.252425216737512</v>
      </c>
      <c r="M161" s="168">
        <f t="shared" ref="M161" si="641">SUM(M162,M164,M166,M175)</f>
        <v>10.191207805864307</v>
      </c>
      <c r="N161" s="168">
        <f t="shared" ref="N161" si="642">SUM(N162,N164,N166,N175)</f>
        <v>2.6643241611230217</v>
      </c>
      <c r="O161" s="168">
        <f t="shared" ref="O161" si="643">SUM(O162,O164,O166,O175)</f>
        <v>6.3341939398417937</v>
      </c>
      <c r="P161" s="168">
        <f t="shared" ref="P161" si="644">SUM(P162,P164,P166,P175)</f>
        <v>11.902105023375636</v>
      </c>
      <c r="Q161" s="168">
        <f t="shared" ref="Q161" si="645">SUM(Q162,Q164,Q166,Q175)</f>
        <v>13.312062655938547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11.647352279525796</v>
      </c>
      <c r="D162" s="157">
        <f t="shared" si="646"/>
        <v>11.35833556993131</v>
      </c>
      <c r="E162" s="157">
        <f t="shared" si="646"/>
        <v>8.8948334452115123</v>
      </c>
      <c r="F162" s="157">
        <f t="shared" si="646"/>
        <v>11.335074649515521</v>
      </c>
      <c r="G162" s="157">
        <f t="shared" si="646"/>
        <v>10.051084590102041</v>
      </c>
      <c r="H162" s="157">
        <f t="shared" si="646"/>
        <v>7.7878300725015253</v>
      </c>
      <c r="I162" s="157">
        <f t="shared" si="646"/>
        <v>6.7381192030240635</v>
      </c>
      <c r="J162" s="157">
        <f t="shared" si="646"/>
        <v>1.5819021264416206</v>
      </c>
      <c r="K162" s="157">
        <f t="shared" si="646"/>
        <v>2.8566049036699921</v>
      </c>
      <c r="L162" s="157">
        <f t="shared" si="646"/>
        <v>10.846579414225012</v>
      </c>
      <c r="M162" s="157">
        <f t="shared" si="646"/>
        <v>8.0625101681064173</v>
      </c>
      <c r="N162" s="157">
        <f t="shared" si="646"/>
        <v>2.1298154174350752</v>
      </c>
      <c r="O162" s="157">
        <f t="shared" si="646"/>
        <v>5.0100066681095603</v>
      </c>
      <c r="P162" s="157">
        <f t="shared" si="646"/>
        <v>9.4776327443988553</v>
      </c>
      <c r="Q162" s="157">
        <f t="shared" si="646"/>
        <v>10.571536186114431</v>
      </c>
    </row>
    <row r="163" spans="1:17" ht="12" customHeight="1" x14ac:dyDescent="0.25">
      <c r="A163" s="23" t="s">
        <v>60</v>
      </c>
      <c r="B163" s="57"/>
      <c r="C163" s="57">
        <v>11.647352279525796</v>
      </c>
      <c r="D163" s="57">
        <v>11.35833556993131</v>
      </c>
      <c r="E163" s="57">
        <v>8.8948334452115123</v>
      </c>
      <c r="F163" s="57">
        <v>11.335074649515521</v>
      </c>
      <c r="G163" s="57">
        <v>10.051084590102041</v>
      </c>
      <c r="H163" s="57">
        <v>7.7878300725015253</v>
      </c>
      <c r="I163" s="57">
        <v>6.7381192030240635</v>
      </c>
      <c r="J163" s="57">
        <v>1.5819021264416206</v>
      </c>
      <c r="K163" s="57">
        <v>2.8566049036699921</v>
      </c>
      <c r="L163" s="57">
        <v>10.846579414225012</v>
      </c>
      <c r="M163" s="57">
        <v>8.0625101681064173</v>
      </c>
      <c r="N163" s="57">
        <v>2.1298154174350752</v>
      </c>
      <c r="O163" s="57">
        <v>5.0100066681095603</v>
      </c>
      <c r="P163" s="57">
        <v>9.4776327443988553</v>
      </c>
      <c r="Q163" s="57">
        <v>10.571536186114431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5.8695982202554571E-2</v>
      </c>
      <c r="D164" s="157">
        <f t="shared" si="647"/>
        <v>3.8596016001240095E-2</v>
      </c>
      <c r="E164" s="157">
        <f t="shared" si="647"/>
        <v>3.5387951823130252E-2</v>
      </c>
      <c r="F164" s="157">
        <f t="shared" si="647"/>
        <v>2.403056303788088E-2</v>
      </c>
      <c r="G164" s="157">
        <f t="shared" si="647"/>
        <v>2.0705050411872618E-2</v>
      </c>
      <c r="H164" s="157">
        <f t="shared" si="647"/>
        <v>5.2406753218870394E-2</v>
      </c>
      <c r="I164" s="157">
        <f t="shared" si="647"/>
        <v>5.9549620898391858E-2</v>
      </c>
      <c r="J164" s="157">
        <f t="shared" si="647"/>
        <v>0.13491355858129558</v>
      </c>
      <c r="K164" s="157">
        <f t="shared" si="647"/>
        <v>7.4746380008129429E-2</v>
      </c>
      <c r="L164" s="157">
        <f t="shared" si="647"/>
        <v>0.12668985321143583</v>
      </c>
      <c r="M164" s="157">
        <f t="shared" si="647"/>
        <v>0.10570241419509692</v>
      </c>
      <c r="N164" s="157">
        <f t="shared" si="647"/>
        <v>3.5071111194094506E-2</v>
      </c>
      <c r="O164" s="157">
        <f t="shared" si="647"/>
        <v>7.2070025961088899E-2</v>
      </c>
      <c r="P164" s="157">
        <f t="shared" si="647"/>
        <v>5.861647208305773E-2</v>
      </c>
      <c r="Q164" s="157">
        <f t="shared" si="647"/>
        <v>6.4045845371816859E-2</v>
      </c>
    </row>
    <row r="165" spans="1:17" ht="12" customHeight="1" x14ac:dyDescent="0.25">
      <c r="A165" s="23" t="s">
        <v>60</v>
      </c>
      <c r="B165" s="156"/>
      <c r="C165" s="156">
        <v>5.8695982202554571E-2</v>
      </c>
      <c r="D165" s="156">
        <v>3.8596016001240095E-2</v>
      </c>
      <c r="E165" s="156">
        <v>3.5387951823130252E-2</v>
      </c>
      <c r="F165" s="156">
        <v>2.403056303788088E-2</v>
      </c>
      <c r="G165" s="156">
        <v>2.0705050411872618E-2</v>
      </c>
      <c r="H165" s="156">
        <v>5.2406753218870394E-2</v>
      </c>
      <c r="I165" s="156">
        <v>5.9549620898391858E-2</v>
      </c>
      <c r="J165" s="156">
        <v>0.13491355858129558</v>
      </c>
      <c r="K165" s="156">
        <v>7.4746380008129429E-2</v>
      </c>
      <c r="L165" s="156">
        <v>0.12668985321143583</v>
      </c>
      <c r="M165" s="156">
        <v>0.10570241419509692</v>
      </c>
      <c r="N165" s="156">
        <v>3.5071111194094506E-2</v>
      </c>
      <c r="O165" s="156">
        <v>7.2070025961088899E-2</v>
      </c>
      <c r="P165" s="156">
        <v>5.861647208305773E-2</v>
      </c>
      <c r="Q165" s="156">
        <v>6.4045845371816859E-2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1.914578168787878</v>
      </c>
      <c r="D166" s="157">
        <f t="shared" ref="D166" si="649">SUM(D167:D168,D171:D172)</f>
        <v>1.8769572514189945</v>
      </c>
      <c r="E166" s="157">
        <f t="shared" ref="E166" si="650">SUM(E167:E168,E171:E172)</f>
        <v>1.3453663439282968</v>
      </c>
      <c r="F166" s="157">
        <f t="shared" ref="F166" si="651">SUM(F167:F168,F171:F172)</f>
        <v>1.853903832161675</v>
      </c>
      <c r="G166" s="157">
        <f t="shared" ref="G166" si="652">SUM(G167:G168,G171:G172)</f>
        <v>1.701222548784235</v>
      </c>
      <c r="H166" s="157">
        <f t="shared" ref="H166" si="653">SUM(H167:H168,H171:H172)</f>
        <v>1.3081031404269248</v>
      </c>
      <c r="I166" s="157">
        <f t="shared" ref="I166" si="654">SUM(I167:I168,I171:I172)</f>
        <v>1.1066279665062158</v>
      </c>
      <c r="J166" s="157">
        <f t="shared" ref="J166" si="655">SUM(J167:J168,J171:J172)</f>
        <v>0.2876756790261436</v>
      </c>
      <c r="K166" s="157">
        <f t="shared" ref="K166" si="656">SUM(K167:K168,K171:K172)</f>
        <v>0.48939625569363027</v>
      </c>
      <c r="L166" s="157">
        <f t="shared" ref="L166" si="657">SUM(L167:L168,L171:L172)</f>
        <v>1.7361298773785925</v>
      </c>
      <c r="M166" s="157">
        <f t="shared" ref="M166" si="658">SUM(M167:M168,M171:M172)</f>
        <v>1.5400549258387835</v>
      </c>
      <c r="N166" s="157">
        <f t="shared" ref="N166" si="659">SUM(N167:N168,N171:N172)</f>
        <v>0.37929291742178284</v>
      </c>
      <c r="O166" s="157">
        <f t="shared" ref="O166" si="660">SUM(O167:O168,O171:O172)</f>
        <v>0.95200149566582126</v>
      </c>
      <c r="P166" s="157">
        <f t="shared" ref="P166" si="661">SUM(P167:P168,P171:P172)</f>
        <v>1.8002420887401125</v>
      </c>
      <c r="Q166" s="157">
        <f t="shared" ref="Q166" si="662">SUM(Q167:Q168,Q171:Q172)</f>
        <v>2.0337284436732235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1.8833520837814739</v>
      </c>
      <c r="D171" s="162">
        <v>1.8613897749134596</v>
      </c>
      <c r="E171" s="162">
        <v>1.3343751886412389</v>
      </c>
      <c r="F171" s="162">
        <v>1.8390385255381672</v>
      </c>
      <c r="G171" s="162">
        <v>1.5865995379682427</v>
      </c>
      <c r="H171" s="162">
        <v>1.1485210491815911</v>
      </c>
      <c r="I171" s="162">
        <v>1.0933839285631859</v>
      </c>
      <c r="J171" s="162">
        <v>0.10757005038889163</v>
      </c>
      <c r="K171" s="162">
        <v>0.48188516939854753</v>
      </c>
      <c r="L171" s="162">
        <v>1.5722047944640345</v>
      </c>
      <c r="M171" s="162">
        <v>1.4291672169975638</v>
      </c>
      <c r="N171" s="162">
        <v>0.35592217452220332</v>
      </c>
      <c r="O171" s="162">
        <v>0.88266466322920156</v>
      </c>
      <c r="P171" s="162">
        <v>1.6711753331374353</v>
      </c>
      <c r="Q171" s="162">
        <v>1.8891745348714704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3.1226085006404107E-2</v>
      </c>
      <c r="D172" s="160">
        <f t="shared" ref="D172" si="679">SUM(D173:D174)</f>
        <v>1.5567476505535026E-2</v>
      </c>
      <c r="E172" s="160">
        <f t="shared" ref="E172" si="680">SUM(E173:E174)</f>
        <v>1.0991155287057779E-2</v>
      </c>
      <c r="F172" s="160">
        <f t="shared" ref="F172" si="681">SUM(F173:F174)</f>
        <v>1.4865306623507742E-2</v>
      </c>
      <c r="G172" s="160">
        <f t="shared" ref="G172" si="682">SUM(G173:G174)</f>
        <v>0.11462301081599223</v>
      </c>
      <c r="H172" s="160">
        <f t="shared" ref="H172" si="683">SUM(H173:H174)</f>
        <v>0.15958209124533362</v>
      </c>
      <c r="I172" s="160">
        <f t="shared" ref="I172" si="684">SUM(I173:I174)</f>
        <v>1.3244037943029762E-2</v>
      </c>
      <c r="J172" s="160">
        <f t="shared" ref="J172" si="685">SUM(J173:J174)</f>
        <v>0.18010562863725199</v>
      </c>
      <c r="K172" s="160">
        <f t="shared" ref="K172" si="686">SUM(K173:K174)</f>
        <v>7.5110862950827501E-3</v>
      </c>
      <c r="L172" s="160">
        <f t="shared" ref="L172" si="687">SUM(L173:L174)</f>
        <v>0.16392508291455807</v>
      </c>
      <c r="M172" s="160">
        <f t="shared" ref="M172" si="688">SUM(M173:M174)</f>
        <v>0.11088770884121961</v>
      </c>
      <c r="N172" s="160">
        <f t="shared" ref="N172" si="689">SUM(N173:N174)</f>
        <v>2.3370742899579515E-2</v>
      </c>
      <c r="O172" s="160">
        <f t="shared" ref="O172" si="690">SUM(O173:O174)</f>
        <v>6.9336832436619728E-2</v>
      </c>
      <c r="P172" s="160">
        <f t="shared" ref="P172" si="691">SUM(P173:P174)</f>
        <v>0.12906675560267716</v>
      </c>
      <c r="Q172" s="160">
        <f t="shared" ref="Q172" si="692">SUM(Q173:Q174)</f>
        <v>0.14455390880175334</v>
      </c>
    </row>
    <row r="173" spans="1:17" ht="12" customHeight="1" x14ac:dyDescent="0.25">
      <c r="A173" s="148" t="s">
        <v>60</v>
      </c>
      <c r="B173" s="156"/>
      <c r="C173" s="156">
        <v>2.8209544472874853E-2</v>
      </c>
      <c r="D173" s="156">
        <v>1.4065633630203776E-2</v>
      </c>
      <c r="E173" s="156">
        <v>9.9047711986419637E-3</v>
      </c>
      <c r="F173" s="156">
        <v>1.3404107302656482E-2</v>
      </c>
      <c r="G173" s="156">
        <v>0.10362656044644042</v>
      </c>
      <c r="H173" s="156">
        <v>0.14460061141976482</v>
      </c>
      <c r="I173" s="156">
        <v>1.1990134416710057E-2</v>
      </c>
      <c r="J173" s="156">
        <v>0.16331988399364453</v>
      </c>
      <c r="K173" s="156">
        <v>6.8531736115048708E-3</v>
      </c>
      <c r="L173" s="156">
        <v>0.15028326574868006</v>
      </c>
      <c r="M173" s="156">
        <v>0.1017746512211779</v>
      </c>
      <c r="N173" s="156">
        <v>2.1528057907753397E-2</v>
      </c>
      <c r="O173" s="156">
        <v>6.3880531852821984E-2</v>
      </c>
      <c r="P173" s="156">
        <v>0.11896194288731579</v>
      </c>
      <c r="Q173" s="156">
        <v>0.13326127061738946</v>
      </c>
    </row>
    <row r="174" spans="1:17" ht="12" customHeight="1" x14ac:dyDescent="0.25">
      <c r="A174" s="159" t="s">
        <v>59</v>
      </c>
      <c r="B174" s="57"/>
      <c r="C174" s="57">
        <v>3.016540533529254E-3</v>
      </c>
      <c r="D174" s="57">
        <v>1.50184287533125E-3</v>
      </c>
      <c r="E174" s="57">
        <v>1.086384088415816E-3</v>
      </c>
      <c r="F174" s="57">
        <v>1.4611993208512599E-3</v>
      </c>
      <c r="G174" s="57">
        <v>1.0996450369551809E-2</v>
      </c>
      <c r="H174" s="57">
        <v>1.4981479825568805E-2</v>
      </c>
      <c r="I174" s="57">
        <v>1.2539035263197064E-3</v>
      </c>
      <c r="J174" s="57">
        <v>1.6785744643607454E-2</v>
      </c>
      <c r="K174" s="57">
        <v>6.5791268357787949E-4</v>
      </c>
      <c r="L174" s="57">
        <v>1.364181716587801E-2</v>
      </c>
      <c r="M174" s="57">
        <v>9.1130576200417028E-3</v>
      </c>
      <c r="N174" s="57">
        <v>1.8426849918261182E-3</v>
      </c>
      <c r="O174" s="57">
        <v>5.4563005837977435E-3</v>
      </c>
      <c r="P174" s="57">
        <v>1.0104812715361374E-2</v>
      </c>
      <c r="Q174" s="57">
        <v>1.1292638184363879E-2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0.54453941821817198</v>
      </c>
      <c r="D175" s="157">
        <f t="shared" ref="D175" si="694">SUM(D176:D177)</f>
        <v>0.53761086450079509</v>
      </c>
      <c r="E175" s="157">
        <f t="shared" ref="E175" si="695">SUM(E176:E177)</f>
        <v>0.39807698782710588</v>
      </c>
      <c r="F175" s="157">
        <f t="shared" ref="F175" si="696">SUM(F176:F177)</f>
        <v>0.55265453244937857</v>
      </c>
      <c r="G175" s="157">
        <f t="shared" ref="G175" si="697">SUM(G176:G177)</f>
        <v>0.50796375612310274</v>
      </c>
      <c r="H175" s="157">
        <f t="shared" ref="H175" si="698">SUM(H176:H177)</f>
        <v>0.39482845403594519</v>
      </c>
      <c r="I175" s="157">
        <f t="shared" ref="I175" si="699">SUM(I176:I177)</f>
        <v>0.34160056798281691</v>
      </c>
      <c r="J175" s="157">
        <f t="shared" ref="J175" si="700">SUM(J176:J177)</f>
        <v>8.8179409762108169E-2</v>
      </c>
      <c r="K175" s="157">
        <f t="shared" ref="K175" si="701">SUM(K176:K177)</f>
        <v>0.15093928408255211</v>
      </c>
      <c r="L175" s="157">
        <f t="shared" ref="L175" si="702">SUM(L176:L177)</f>
        <v>0.54302607192247143</v>
      </c>
      <c r="M175" s="157">
        <f t="shared" ref="M175" si="703">SUM(M176:M177)</f>
        <v>0.4829402977240107</v>
      </c>
      <c r="N175" s="157">
        <f t="shared" ref="N175" si="704">SUM(N176:N177)</f>
        <v>0.12014471507206911</v>
      </c>
      <c r="O175" s="157">
        <f t="shared" ref="O175" si="705">SUM(O176:O177)</f>
        <v>0.30011575010532326</v>
      </c>
      <c r="P175" s="157">
        <f t="shared" ref="P175" si="706">SUM(P176:P177)</f>
        <v>0.56561371815360961</v>
      </c>
      <c r="Q175" s="157">
        <f t="shared" ref="Q175" si="707">SUM(Q176:Q177)</f>
        <v>0.64275218077907592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0.54453941821817198</v>
      </c>
      <c r="D177" s="57">
        <v>0.53761086450079509</v>
      </c>
      <c r="E177" s="57">
        <v>0.39807698782710588</v>
      </c>
      <c r="F177" s="57">
        <v>0.55265453244937857</v>
      </c>
      <c r="G177" s="57">
        <v>0.50796375612310274</v>
      </c>
      <c r="H177" s="57">
        <v>0.39482845403594519</v>
      </c>
      <c r="I177" s="57">
        <v>0.34160056798281691</v>
      </c>
      <c r="J177" s="57">
        <v>8.8179409762108169E-2</v>
      </c>
      <c r="K177" s="57">
        <v>0.15093928408255211</v>
      </c>
      <c r="L177" s="57">
        <v>0.54302607192247143</v>
      </c>
      <c r="M177" s="57">
        <v>0.4829402977240107</v>
      </c>
      <c r="N177" s="57">
        <v>0.12014471507206911</v>
      </c>
      <c r="O177" s="57">
        <v>0.30011575010532326</v>
      </c>
      <c r="P177" s="57">
        <v>0.56561371815360961</v>
      </c>
      <c r="Q177" s="57">
        <v>0.64275218077907592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0.59135808701344972</v>
      </c>
      <c r="D3" s="175">
        <f>IF(RES_hhdet_in_tes!D3=0,"",RES_hhdet_in_tes!D3/RES_hhdet_in_fec!D3)</f>
        <v>0.59471217600777526</v>
      </c>
      <c r="E3" s="175">
        <f>IF(RES_hhdet_in_tes!E3=0,"",RES_hhdet_in_tes!E3/RES_hhdet_in_fec!E3)</f>
        <v>0.60124483531497375</v>
      </c>
      <c r="F3" s="175">
        <f>IF(RES_hhdet_in_tes!F3=0,"",RES_hhdet_in_tes!F3/RES_hhdet_in_fec!F3)</f>
        <v>0.60207918243610592</v>
      </c>
      <c r="G3" s="175">
        <f>IF(RES_hhdet_in_tes!G3=0,"",RES_hhdet_in_tes!G3/RES_hhdet_in_fec!G3)</f>
        <v>0.60671021027595862</v>
      </c>
      <c r="H3" s="175">
        <f>IF(RES_hhdet_in_tes!H3=0,"",RES_hhdet_in_tes!H3/RES_hhdet_in_fec!H3)</f>
        <v>0.61086437240228075</v>
      </c>
      <c r="I3" s="175">
        <f>IF(RES_hhdet_in_tes!I3=0,"",RES_hhdet_in_tes!I3/RES_hhdet_in_fec!I3)</f>
        <v>0.63942536027806385</v>
      </c>
      <c r="J3" s="175" t="str">
        <f>IF(RES_hhdet_in_tes!J3=0,"",RES_hhdet_in_tes!J3/RES_hhdet_in_fec!J3)</f>
        <v/>
      </c>
      <c r="K3" s="175">
        <f>IF(RES_hhdet_in_tes!K3=0,"",RES_hhdet_in_tes!K3/RES_hhdet_in_fec!K3)</f>
        <v>0.62571553885379183</v>
      </c>
      <c r="L3" s="175">
        <f>IF(RES_hhdet_in_tes!L3=0,"",RES_hhdet_in_tes!L3/RES_hhdet_in_fec!L3)</f>
        <v>0.62548729754785293</v>
      </c>
      <c r="M3" s="175" t="str">
        <f>IF(RES_hhdet_in_tes!M3=0,"",RES_hhdet_in_tes!M3/RES_hhdet_in_fec!M3)</f>
        <v/>
      </c>
      <c r="N3" s="175">
        <f>IF(RES_hhdet_in_tes!N3=0,"",RES_hhdet_in_tes!N3/RES_hhdet_in_fec!N3)</f>
        <v>0.63445085194220407</v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0.56002598197930886</v>
      </c>
      <c r="D4" s="169">
        <f>IF(RES_hhdet_in_tes!D4=0,"",RES_hhdet_in_tes!D4/RES_hhdet_in_fec!D4)</f>
        <v>0.56382818630804987</v>
      </c>
      <c r="E4" s="169">
        <f>IF(RES_hhdet_in_tes!E4=0,"",RES_hhdet_in_tes!E4/RES_hhdet_in_fec!E4)</f>
        <v>0.56749076235262264</v>
      </c>
      <c r="F4" s="169">
        <f>IF(RES_hhdet_in_tes!F4=0,"",RES_hhdet_in_tes!F4/RES_hhdet_in_fec!F4)</f>
        <v>0.57165937440723158</v>
      </c>
      <c r="G4" s="169">
        <f>IF(RES_hhdet_in_tes!G4=0,"",RES_hhdet_in_tes!G4/RES_hhdet_in_fec!G4)</f>
        <v>0.57487801136537897</v>
      </c>
      <c r="H4" s="169">
        <f>IF(RES_hhdet_in_tes!H4=0,"",RES_hhdet_in_tes!H4/RES_hhdet_in_fec!H4)</f>
        <v>0.57771738493318903</v>
      </c>
      <c r="I4" s="169">
        <f>IF(RES_hhdet_in_tes!I4=0,"",RES_hhdet_in_tes!I4/RES_hhdet_in_fec!I4)</f>
        <v>0.58087856855831077</v>
      </c>
      <c r="J4" s="169" t="str">
        <f>IF(RES_hhdet_in_tes!J4=0,"",RES_hhdet_in_tes!J4/RES_hhdet_in_fec!J4)</f>
        <v/>
      </c>
      <c r="K4" s="169">
        <f>IF(RES_hhdet_in_tes!K4=0,"",RES_hhdet_in_tes!K4/RES_hhdet_in_fec!K4)</f>
        <v>0.58931167440941767</v>
      </c>
      <c r="L4" s="169">
        <f>IF(RES_hhdet_in_tes!L4=0,"",RES_hhdet_in_tes!L4/RES_hhdet_in_fec!L4)</f>
        <v>0.59268439825252217</v>
      </c>
      <c r="M4" s="169" t="str">
        <f>IF(RES_hhdet_in_tes!M4=0,"",RES_hhdet_in_tes!M4/RES_hhdet_in_fec!M4)</f>
        <v/>
      </c>
      <c r="N4" s="169">
        <f>IF(RES_hhdet_in_tes!N4=0,"",RES_hhdet_in_tes!N4/RES_hhdet_in_fec!N4)</f>
        <v>0.59695054158453442</v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0.55806509895202139</v>
      </c>
      <c r="D5" s="73">
        <f>IF(RES_hhdet_in_tes!D5=0,"",RES_hhdet_in_tes!D5/RES_hhdet_in_fec!D5)</f>
        <v>0.56182235944196324</v>
      </c>
      <c r="E5" s="73">
        <f>IF(RES_hhdet_in_tes!E5=0,"",RES_hhdet_in_tes!E5/RES_hhdet_in_fec!E5)</f>
        <v>0.56550610110691579</v>
      </c>
      <c r="F5" s="73">
        <f>IF(RES_hhdet_in_tes!F5=0,"",RES_hhdet_in_tes!F5/RES_hhdet_in_fec!F5)</f>
        <v>0.56961541132735105</v>
      </c>
      <c r="G5" s="73">
        <f>IF(RES_hhdet_in_tes!G5=0,"",RES_hhdet_in_tes!G5/RES_hhdet_in_fec!G5)</f>
        <v>0.57245698297582148</v>
      </c>
      <c r="H5" s="73">
        <f>IF(RES_hhdet_in_tes!H5=0,"",RES_hhdet_in_tes!H5/RES_hhdet_in_fec!H5)</f>
        <v>0.57526535730576778</v>
      </c>
      <c r="I5" s="73">
        <f>IF(RES_hhdet_in_tes!I5=0,"",RES_hhdet_in_tes!I5/RES_hhdet_in_fec!I5)</f>
        <v>0.57913989599081861</v>
      </c>
      <c r="J5" s="73" t="str">
        <f>IF(RES_hhdet_in_tes!J5=0,"",RES_hhdet_in_tes!J5/RES_hhdet_in_fec!J5)</f>
        <v/>
      </c>
      <c r="K5" s="73">
        <f>IF(RES_hhdet_in_tes!K5=0,"",RES_hhdet_in_tes!K5/RES_hhdet_in_fec!K5)</f>
        <v>0.58639177902397843</v>
      </c>
      <c r="L5" s="73">
        <f>IF(RES_hhdet_in_tes!L5=0,"",RES_hhdet_in_tes!L5/RES_hhdet_in_fec!L5)</f>
        <v>0.5895530887809739</v>
      </c>
      <c r="M5" s="73" t="str">
        <f>IF(RES_hhdet_in_tes!M5=0,"",RES_hhdet_in_tes!M5/RES_hhdet_in_fec!M5)</f>
        <v/>
      </c>
      <c r="N5" s="73">
        <f>IF(RES_hhdet_in_tes!N5=0,"",RES_hhdet_in_tes!N5/RES_hhdet_in_fec!N5)</f>
        <v>0.59301650732536304</v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1.0251153199605652</v>
      </c>
      <c r="D6" s="73">
        <f>IF(RES_hhdet_in_tes!D6=0,"",RES_hhdet_in_tes!D6/RES_hhdet_in_fec!D6)</f>
        <v>1.0304234468731603</v>
      </c>
      <c r="E6" s="73">
        <f>IF(RES_hhdet_in_tes!E6=0,"",RES_hhdet_in_tes!E6/RES_hhdet_in_fec!E6)</f>
        <v>1.0365953966321573</v>
      </c>
      <c r="F6" s="73">
        <f>IF(RES_hhdet_in_tes!F6=0,"",RES_hhdet_in_tes!F6/RES_hhdet_in_fec!F6)</f>
        <v>1.0368109777030348</v>
      </c>
      <c r="G6" s="73">
        <f>IF(RES_hhdet_in_tes!G6=0,"",RES_hhdet_in_tes!G6/RES_hhdet_in_fec!G6)</f>
        <v>1.037442983537225</v>
      </c>
      <c r="H6" s="73">
        <f>IF(RES_hhdet_in_tes!H6=0,"",RES_hhdet_in_tes!H6/RES_hhdet_in_fec!H6)</f>
        <v>1.0382064988451365</v>
      </c>
      <c r="I6" s="73">
        <f>IF(RES_hhdet_in_tes!I6=0,"",RES_hhdet_in_tes!I6/RES_hhdet_in_fec!I6)</f>
        <v>1.0438307391113586</v>
      </c>
      <c r="J6" s="73" t="str">
        <f>IF(RES_hhdet_in_tes!J6=0,"",RES_hhdet_in_tes!J6/RES_hhdet_in_fec!J6)</f>
        <v/>
      </c>
      <c r="K6" s="73">
        <f>IF(RES_hhdet_in_tes!K6=0,"",RES_hhdet_in_tes!K6/RES_hhdet_in_fec!K6)</f>
        <v>1.0410864415928405</v>
      </c>
      <c r="L6" s="73">
        <f>IF(RES_hhdet_in_tes!L6=0,"",RES_hhdet_in_tes!L6/RES_hhdet_in_fec!L6)</f>
        <v>1.0378722775996208</v>
      </c>
      <c r="M6" s="73" t="str">
        <f>IF(RES_hhdet_in_tes!M6=0,"",RES_hhdet_in_tes!M6/RES_hhdet_in_fec!M6)</f>
        <v/>
      </c>
      <c r="N6" s="73">
        <f>IF(RES_hhdet_in_tes!N6=0,"",RES_hhdet_in_tes!N6/RES_hhdet_in_fec!N6)</f>
        <v>1.0284902018136501</v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1.9596793420650038</v>
      </c>
      <c r="D7" s="169">
        <f>IF(RES_hhdet_in_tes!D7=0,"",RES_hhdet_in_tes!D7/RES_hhdet_in_fec!D7)</f>
        <v>2.0115859601206783</v>
      </c>
      <c r="E7" s="169">
        <f>IF(RES_hhdet_in_tes!E7=0,"",RES_hhdet_in_tes!E7/RES_hhdet_in_fec!E7)</f>
        <v>2.0828930594060444</v>
      </c>
      <c r="F7" s="169">
        <f>IF(RES_hhdet_in_tes!F7=0,"",RES_hhdet_in_tes!F7/RES_hhdet_in_fec!F7)</f>
        <v>2.1423009277465845</v>
      </c>
      <c r="G7" s="169">
        <f>IF(RES_hhdet_in_tes!G7=0,"",RES_hhdet_in_tes!G7/RES_hhdet_in_fec!G7)</f>
        <v>2.1960827609717879</v>
      </c>
      <c r="H7" s="169">
        <f>IF(RES_hhdet_in_tes!H7=0,"",RES_hhdet_in_tes!H7/RES_hhdet_in_fec!H7)</f>
        <v>2.2870223674419439</v>
      </c>
      <c r="I7" s="169">
        <f>IF(RES_hhdet_in_tes!I7=0,"",RES_hhdet_in_tes!I7/RES_hhdet_in_fec!I7)</f>
        <v>2.3735365414514322</v>
      </c>
      <c r="J7" s="169" t="str">
        <f>IF(RES_hhdet_in_tes!J7=0,"",RES_hhdet_in_tes!J7/RES_hhdet_in_fec!J7)</f>
        <v/>
      </c>
      <c r="K7" s="169">
        <f>IF(RES_hhdet_in_tes!K7=0,"",RES_hhdet_in_tes!K7/RES_hhdet_in_fec!K7)</f>
        <v>2.8103163663761777</v>
      </c>
      <c r="L7" s="169">
        <f>IF(RES_hhdet_in_tes!L7=0,"",RES_hhdet_in_tes!L7/RES_hhdet_in_fec!L7)</f>
        <v>3.0117860767060871</v>
      </c>
      <c r="M7" s="169" t="str">
        <f>IF(RES_hhdet_in_tes!M7=0,"",RES_hhdet_in_tes!M7/RES_hhdet_in_fec!M7)</f>
        <v/>
      </c>
      <c r="N7" s="169">
        <f>IF(RES_hhdet_in_tes!N7=0,"",RES_hhdet_in_tes!N7/RES_hhdet_in_fec!N7)</f>
        <v>3.4080616486784878</v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1.9596793420650038</v>
      </c>
      <c r="D8" s="73">
        <f>IF(RES_hhdet_in_tes!D8=0,"",RES_hhdet_in_tes!D8/RES_hhdet_in_fec!D8)</f>
        <v>2.0115859601206783</v>
      </c>
      <c r="E8" s="73">
        <f>IF(RES_hhdet_in_tes!E8=0,"",RES_hhdet_in_tes!E8/RES_hhdet_in_fec!E8)</f>
        <v>2.0828930594060444</v>
      </c>
      <c r="F8" s="73">
        <f>IF(RES_hhdet_in_tes!F8=0,"",RES_hhdet_in_tes!F8/RES_hhdet_in_fec!F8)</f>
        <v>2.1423009277465845</v>
      </c>
      <c r="G8" s="73">
        <f>IF(RES_hhdet_in_tes!G8=0,"",RES_hhdet_in_tes!G8/RES_hhdet_in_fec!G8)</f>
        <v>2.1960827609717879</v>
      </c>
      <c r="H8" s="73">
        <f>IF(RES_hhdet_in_tes!H8=0,"",RES_hhdet_in_tes!H8/RES_hhdet_in_fec!H8)</f>
        <v>2.2870223674419439</v>
      </c>
      <c r="I8" s="73">
        <f>IF(RES_hhdet_in_tes!I8=0,"",RES_hhdet_in_tes!I8/RES_hhdet_in_fec!I8)</f>
        <v>2.3735365414514322</v>
      </c>
      <c r="J8" s="73" t="str">
        <f>IF(RES_hhdet_in_tes!J8=0,"",RES_hhdet_in_tes!J8/RES_hhdet_in_fec!J8)</f>
        <v/>
      </c>
      <c r="K8" s="73">
        <f>IF(RES_hhdet_in_tes!K8=0,"",RES_hhdet_in_tes!K8/RES_hhdet_in_fec!K8)</f>
        <v>2.8103163663761777</v>
      </c>
      <c r="L8" s="73">
        <f>IF(RES_hhdet_in_tes!L8=0,"",RES_hhdet_in_tes!L8/RES_hhdet_in_fec!L8)</f>
        <v>3.0117860767060871</v>
      </c>
      <c r="M8" s="73" t="str">
        <f>IF(RES_hhdet_in_tes!M8=0,"",RES_hhdet_in_tes!M8/RES_hhdet_in_fec!M8)</f>
        <v/>
      </c>
      <c r="N8" s="73">
        <f>IF(RES_hhdet_in_tes!N8=0,"",RES_hhdet_in_tes!N8/RES_hhdet_in_fec!N8)</f>
        <v>3.4080616486784878</v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0.76183407636519473</v>
      </c>
      <c r="D9" s="169">
        <f>IF(RES_hhdet_in_tes!D9=0,"",RES_hhdet_in_tes!D9/RES_hhdet_in_fec!D9)</f>
        <v>0.7677735114839157</v>
      </c>
      <c r="E9" s="169">
        <f>IF(RES_hhdet_in_tes!E9=0,"",RES_hhdet_in_tes!E9/RES_hhdet_in_fec!E9)</f>
        <v>0.7734833583360714</v>
      </c>
      <c r="F9" s="169">
        <f>IF(RES_hhdet_in_tes!F9=0,"",RES_hhdet_in_tes!F9/RES_hhdet_in_fec!F9)</f>
        <v>0.78027606364890278</v>
      </c>
      <c r="G9" s="169">
        <f>IF(RES_hhdet_in_tes!G9=0,"",RES_hhdet_in_tes!G9/RES_hhdet_in_fec!G9)</f>
        <v>0.78695298917501399</v>
      </c>
      <c r="H9" s="169">
        <f>IF(RES_hhdet_in_tes!H9=0,"",RES_hhdet_in_tes!H9/RES_hhdet_in_fec!H9)</f>
        <v>0.79372583393124629</v>
      </c>
      <c r="I9" s="169">
        <f>IF(RES_hhdet_in_tes!I9=0,"",RES_hhdet_in_tes!I9/RES_hhdet_in_fec!I9)</f>
        <v>0.79847253081161584</v>
      </c>
      <c r="J9" s="169" t="str">
        <f>IF(RES_hhdet_in_tes!J9=0,"",RES_hhdet_in_tes!J9/RES_hhdet_in_fec!J9)</f>
        <v/>
      </c>
      <c r="K9" s="169">
        <f>IF(RES_hhdet_in_tes!K9=0,"",RES_hhdet_in_tes!K9/RES_hhdet_in_fec!K9)</f>
        <v>0.80406925421580044</v>
      </c>
      <c r="L9" s="169">
        <f>IF(RES_hhdet_in_tes!L9=0,"",RES_hhdet_in_tes!L9/RES_hhdet_in_fec!L9)</f>
        <v>0.80135969050732081</v>
      </c>
      <c r="M9" s="169" t="str">
        <f>IF(RES_hhdet_in_tes!M9=0,"",RES_hhdet_in_tes!M9/RES_hhdet_in_fec!M9)</f>
        <v/>
      </c>
      <c r="N9" s="169">
        <f>IF(RES_hhdet_in_tes!N9=0,"",RES_hhdet_in_tes!N9/RES_hhdet_in_fec!N9)</f>
        <v>0.80032676372502298</v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0.76154170608805605</v>
      </c>
      <c r="D15" s="171">
        <f>IF(RES_hhdet_in_tes!D15=0,"",RES_hhdet_in_tes!D15/RES_hhdet_in_fec!D15)</f>
        <v>0.7676314072031275</v>
      </c>
      <c r="E15" s="171">
        <f>IF(RES_hhdet_in_tes!E15=0,"",RES_hhdet_in_tes!E15/RES_hhdet_in_fec!E15)</f>
        <v>0.77333677958006775</v>
      </c>
      <c r="F15" s="171">
        <f>IF(RES_hhdet_in_tes!F15=0,"",RES_hhdet_in_tes!F15/RES_hhdet_in_fec!F15)</f>
        <v>0.78003213102374858</v>
      </c>
      <c r="G15" s="171">
        <f>IF(RES_hhdet_in_tes!G15=0,"",RES_hhdet_in_tes!G15/RES_hhdet_in_fec!G15)</f>
        <v>0.785862511658181</v>
      </c>
      <c r="H15" s="171">
        <f>IF(RES_hhdet_in_tes!H15=0,"",RES_hhdet_in_tes!H15/RES_hhdet_in_fec!H15)</f>
        <v>0.79221409874643389</v>
      </c>
      <c r="I15" s="171">
        <f>IF(RES_hhdet_in_tes!I15=0,"",RES_hhdet_in_tes!I15/RES_hhdet_in_fec!I15)</f>
        <v>0.79830274202306384</v>
      </c>
      <c r="J15" s="171" t="str">
        <f>IF(RES_hhdet_in_tes!J15=0,"",RES_hhdet_in_tes!J15/RES_hhdet_in_fec!J15)</f>
        <v/>
      </c>
      <c r="K15" s="171">
        <f>IF(RES_hhdet_in_tes!K15=0,"",RES_hhdet_in_tes!K15/RES_hhdet_in_fec!K15)</f>
        <v>0.80390766459705487</v>
      </c>
      <c r="L15" s="171">
        <f>IF(RES_hhdet_in_tes!L15=0,"",RES_hhdet_in_tes!L15/RES_hhdet_in_fec!L15)</f>
        <v>0.80046752714082858</v>
      </c>
      <c r="M15" s="171" t="str">
        <f>IF(RES_hhdet_in_tes!M15=0,"",RES_hhdet_in_tes!M15/RES_hhdet_in_fec!M15)</f>
        <v/>
      </c>
      <c r="N15" s="171">
        <f>IF(RES_hhdet_in_tes!N15=0,"",RES_hhdet_in_tes!N15/RES_hhdet_in_fec!N15)</f>
        <v>0.80032676372502298</v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>
        <f>IF(RES_hhdet_in_tes!C16=0,"",RES_hhdet_in_tes!C16/RES_hhdet_in_fec!C16)</f>
        <v>0.77920996502060746</v>
      </c>
      <c r="D16" s="170">
        <f>IF(RES_hhdet_in_tes!D16=0,"",RES_hhdet_in_tes!D16/RES_hhdet_in_fec!D16)</f>
        <v>0.78515775997063852</v>
      </c>
      <c r="E16" s="170">
        <f>IF(RES_hhdet_in_tes!E16=0,"",RES_hhdet_in_tes!E16/RES_hhdet_in_fec!E16)</f>
        <v>0.79153218666450342</v>
      </c>
      <c r="F16" s="170">
        <f>IF(RES_hhdet_in_tes!F16=0,"",RES_hhdet_in_tes!F16/RES_hhdet_in_fec!F16)</f>
        <v>0.79912005481650472</v>
      </c>
      <c r="G16" s="170">
        <f>IF(RES_hhdet_in_tes!G16=0,"",RES_hhdet_in_tes!G16/RES_hhdet_in_fec!G16)</f>
        <v>0.80384983630180629</v>
      </c>
      <c r="H16" s="170">
        <f>IF(RES_hhdet_in_tes!H16=0,"",RES_hhdet_in_tes!H16/RES_hhdet_in_fec!H16)</f>
        <v>0.80884161461785775</v>
      </c>
      <c r="I16" s="170">
        <f>IF(RES_hhdet_in_tes!I16=0,"",RES_hhdet_in_tes!I16/RES_hhdet_in_fec!I16)</f>
        <v>0.81264659733629252</v>
      </c>
      <c r="J16" s="170" t="str">
        <f>IF(RES_hhdet_in_tes!J16=0,"",RES_hhdet_in_tes!J16/RES_hhdet_in_fec!J16)</f>
        <v/>
      </c>
      <c r="K16" s="170">
        <f>IF(RES_hhdet_in_tes!K16=0,"",RES_hhdet_in_tes!K16/RES_hhdet_in_fec!K16)</f>
        <v>0.81455619071978524</v>
      </c>
      <c r="L16" s="170">
        <f>IF(RES_hhdet_in_tes!L16=0,"",RES_hhdet_in_tes!L16/RES_hhdet_in_fec!L16)</f>
        <v>0.8141554076654306</v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>
        <f>IF(RES_hhdet_in_tes!C17=0,"",RES_hhdet_in_tes!C17/RES_hhdet_in_fec!C17)</f>
        <v>0.75961926624788922</v>
      </c>
      <c r="D17" s="73">
        <f>IF(RES_hhdet_in_tes!D17=0,"",RES_hhdet_in_tes!D17/RES_hhdet_in_fec!D17)</f>
        <v>0.76567639112482233</v>
      </c>
      <c r="E17" s="73">
        <f>IF(RES_hhdet_in_tes!E17=0,"",RES_hhdet_in_tes!E17/RES_hhdet_in_fec!E17)</f>
        <v>0.7716329466467603</v>
      </c>
      <c r="F17" s="73">
        <f>IF(RES_hhdet_in_tes!F17=0,"",RES_hhdet_in_tes!F17/RES_hhdet_in_fec!F17)</f>
        <v>0.77996906629797158</v>
      </c>
      <c r="G17" s="73">
        <f>IF(RES_hhdet_in_tes!G17=0,"",RES_hhdet_in_tes!G17/RES_hhdet_in_fec!G17)</f>
        <v>0.78587201440366006</v>
      </c>
      <c r="H17" s="73">
        <f>IF(RES_hhdet_in_tes!H17=0,"",RES_hhdet_in_tes!H17/RES_hhdet_in_fec!H17)</f>
        <v>0.79188173891638669</v>
      </c>
      <c r="I17" s="73">
        <f>IF(RES_hhdet_in_tes!I17=0,"",RES_hhdet_in_tes!I17/RES_hhdet_in_fec!I17)</f>
        <v>0.79569899530269206</v>
      </c>
      <c r="J17" s="73" t="str">
        <f>IF(RES_hhdet_in_tes!J17=0,"",RES_hhdet_in_tes!J17/RES_hhdet_in_fec!J17)</f>
        <v/>
      </c>
      <c r="K17" s="73">
        <f>IF(RES_hhdet_in_tes!K17=0,"",RES_hhdet_in_tes!K17/RES_hhdet_in_fec!K17)</f>
        <v>0.79890720117245551</v>
      </c>
      <c r="L17" s="73">
        <f>IF(RES_hhdet_in_tes!L17=0,"",RES_hhdet_in_tes!L17/RES_hhdet_in_fec!L17)</f>
        <v>0.79952102253772461</v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>
        <f>IF(RES_hhdet_in_tes!C18=0,"",RES_hhdet_in_tes!C18/RES_hhdet_in_fec!C18)</f>
        <v>1.0267081395839757</v>
      </c>
      <c r="D18" s="73">
        <f>IF(RES_hhdet_in_tes!D18=0,"",RES_hhdet_in_tes!D18/RES_hhdet_in_fec!D18)</f>
        <v>1.0304921870076691</v>
      </c>
      <c r="E18" s="73">
        <f>IF(RES_hhdet_in_tes!E18=0,"",RES_hhdet_in_tes!E18/RES_hhdet_in_fec!E18)</f>
        <v>1.0342259423253104</v>
      </c>
      <c r="F18" s="73">
        <f>IF(RES_hhdet_in_tes!F18=0,"",RES_hhdet_in_tes!F18/RES_hhdet_in_fec!F18)</f>
        <v>1.0325478160845616</v>
      </c>
      <c r="G18" s="73">
        <f>IF(RES_hhdet_in_tes!G18=0,"",RES_hhdet_in_tes!G18/RES_hhdet_in_fec!G18)</f>
        <v>1.0261592996765356</v>
      </c>
      <c r="H18" s="73">
        <f>IF(RES_hhdet_in_tes!H18=0,"",RES_hhdet_in_tes!H18/RES_hhdet_in_fec!H18)</f>
        <v>1.0211271746466752</v>
      </c>
      <c r="I18" s="73">
        <f>IF(RES_hhdet_in_tes!I18=0,"",RES_hhdet_in_tes!I18/RES_hhdet_in_fec!I18)</f>
        <v>1.0210890484428625</v>
      </c>
      <c r="J18" s="73" t="str">
        <f>IF(RES_hhdet_in_tes!J18=0,"",RES_hhdet_in_tes!J18/RES_hhdet_in_fec!J18)</f>
        <v/>
      </c>
      <c r="K18" s="73">
        <f>IF(RES_hhdet_in_tes!K18=0,"",RES_hhdet_in_tes!K18/RES_hhdet_in_fec!K18)</f>
        <v>1.0218841720643728</v>
      </c>
      <c r="L18" s="73">
        <f>IF(RES_hhdet_in_tes!L18=0,"",RES_hhdet_in_tes!L18/RES_hhdet_in_fec!L18)</f>
        <v>1.0180027485761105</v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0.83902903528615058</v>
      </c>
      <c r="D19" s="169">
        <f>IF(RES_hhdet_in_tes!D19=0,"",RES_hhdet_in_tes!D19/RES_hhdet_in_fec!D19)</f>
        <v>0.84299358750469533</v>
      </c>
      <c r="E19" s="169">
        <f>IF(RES_hhdet_in_tes!E19=0,"",RES_hhdet_in_tes!E19/RES_hhdet_in_fec!E19)</f>
        <v>0.84647592237567137</v>
      </c>
      <c r="F19" s="169">
        <f>IF(RES_hhdet_in_tes!F19=0,"",RES_hhdet_in_tes!F19/RES_hhdet_in_fec!F19)</f>
        <v>0.85077067424541097</v>
      </c>
      <c r="G19" s="169">
        <f>IF(RES_hhdet_in_tes!G19=0,"",RES_hhdet_in_tes!G19/RES_hhdet_in_fec!G19)</f>
        <v>0.85467390619005978</v>
      </c>
      <c r="H19" s="169">
        <f>IF(RES_hhdet_in_tes!H19=0,"",RES_hhdet_in_tes!H19/RES_hhdet_in_fec!H19)</f>
        <v>0.85881701151719425</v>
      </c>
      <c r="I19" s="169">
        <f>IF(RES_hhdet_in_tes!I19=0,"",RES_hhdet_in_tes!I19/RES_hhdet_in_fec!I19)</f>
        <v>0.86292261793174363</v>
      </c>
      <c r="J19" s="169" t="str">
        <f>IF(RES_hhdet_in_tes!J19=0,"",RES_hhdet_in_tes!J19/RES_hhdet_in_fec!J19)</f>
        <v/>
      </c>
      <c r="K19" s="169">
        <f>IF(RES_hhdet_in_tes!K19=0,"",RES_hhdet_in_tes!K19/RES_hhdet_in_fec!K19)</f>
        <v>0.86434893521674527</v>
      </c>
      <c r="L19" s="169">
        <f>IF(RES_hhdet_in_tes!L19=0,"",RES_hhdet_in_tes!L19/RES_hhdet_in_fec!L19)</f>
        <v>0.86093280693069774</v>
      </c>
      <c r="M19" s="169" t="str">
        <f>IF(RES_hhdet_in_tes!M19=0,"",RES_hhdet_in_tes!M19/RES_hhdet_in_fec!M19)</f>
        <v/>
      </c>
      <c r="N19" s="169">
        <f>IF(RES_hhdet_in_tes!N19=0,"",RES_hhdet_in_tes!N19/RES_hhdet_in_fec!N19)</f>
        <v>0.85944905123573656</v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0.83902903528615058</v>
      </c>
      <c r="D22" s="65">
        <f>IF(RES_hhdet_in_tes!D22=0,"",RES_hhdet_in_tes!D22/RES_hhdet_in_fec!D22)</f>
        <v>0.84299358750469533</v>
      </c>
      <c r="E22" s="65">
        <f>IF(RES_hhdet_in_tes!E22=0,"",RES_hhdet_in_tes!E22/RES_hhdet_in_fec!E22)</f>
        <v>0.84647592237567137</v>
      </c>
      <c r="F22" s="65">
        <f>IF(RES_hhdet_in_tes!F22=0,"",RES_hhdet_in_tes!F22/RES_hhdet_in_fec!F22)</f>
        <v>0.85077067424541097</v>
      </c>
      <c r="G22" s="65">
        <f>IF(RES_hhdet_in_tes!G22=0,"",RES_hhdet_in_tes!G22/RES_hhdet_in_fec!G22)</f>
        <v>0.85467390619005978</v>
      </c>
      <c r="H22" s="65">
        <f>IF(RES_hhdet_in_tes!H22=0,"",RES_hhdet_in_tes!H22/RES_hhdet_in_fec!H22)</f>
        <v>0.85881701151719425</v>
      </c>
      <c r="I22" s="65">
        <f>IF(RES_hhdet_in_tes!I22=0,"",RES_hhdet_in_tes!I22/RES_hhdet_in_fec!I22)</f>
        <v>0.86292261793174363</v>
      </c>
      <c r="J22" s="65" t="str">
        <f>IF(RES_hhdet_in_tes!J22=0,"",RES_hhdet_in_tes!J22/RES_hhdet_in_fec!J22)</f>
        <v/>
      </c>
      <c r="K22" s="65">
        <f>IF(RES_hhdet_in_tes!K22=0,"",RES_hhdet_in_tes!K22/RES_hhdet_in_fec!K22)</f>
        <v>0.86434893521674527</v>
      </c>
      <c r="L22" s="65">
        <f>IF(RES_hhdet_in_tes!L22=0,"",RES_hhdet_in_tes!L22/RES_hhdet_in_fec!L22)</f>
        <v>0.86093280693069774</v>
      </c>
      <c r="M22" s="65" t="str">
        <f>IF(RES_hhdet_in_tes!M22=0,"",RES_hhdet_in_tes!M22/RES_hhdet_in_fec!M22)</f>
        <v/>
      </c>
      <c r="N22" s="65">
        <f>IF(RES_hhdet_in_tes!N22=0,"",RES_hhdet_in_tes!N22/RES_hhdet_in_fec!N22)</f>
        <v>0.85944905123573656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0.65105472055693248</v>
      </c>
      <c r="D43" s="175">
        <f>IF(RES_hhdet_in_tes!D43=0,"",RES_hhdet_in_tes!D43/RES_hhdet_in_fec!D43)</f>
        <v>0.65181487940073923</v>
      </c>
      <c r="E43" s="175">
        <f>IF(RES_hhdet_in_tes!E43=0,"",RES_hhdet_in_tes!E43/RES_hhdet_in_fec!E43)</f>
        <v>0.66149085200513935</v>
      </c>
      <c r="F43" s="175" t="str">
        <f>IF(RES_hhdet_in_tes!F43=0,"",RES_hhdet_in_tes!F43/RES_hhdet_in_fec!F43)</f>
        <v/>
      </c>
      <c r="G43" s="175">
        <f>IF(RES_hhdet_in_tes!G43=0,"",RES_hhdet_in_tes!G43/RES_hhdet_in_fec!G43)</f>
        <v>0.67068422433259722</v>
      </c>
      <c r="H43" s="175">
        <f>IF(RES_hhdet_in_tes!H43=0,"",RES_hhdet_in_tes!H43/RES_hhdet_in_fec!H43)</f>
        <v>0.68420071816646955</v>
      </c>
      <c r="I43" s="175">
        <f>IF(RES_hhdet_in_tes!I43=0,"",RES_hhdet_in_tes!I43/RES_hhdet_in_fec!I43)</f>
        <v>0.67760432600049936</v>
      </c>
      <c r="J43" s="175" t="str">
        <f>IF(RES_hhdet_in_tes!J43=0,"",RES_hhdet_in_tes!J43/RES_hhdet_in_fec!J43)</f>
        <v/>
      </c>
      <c r="K43" s="175">
        <f>IF(RES_hhdet_in_tes!K43=0,"",RES_hhdet_in_tes!K43/RES_hhdet_in_fec!K43)</f>
        <v>0.69369005568833686</v>
      </c>
      <c r="L43" s="175">
        <f>IF(RES_hhdet_in_tes!L43=0,"",RES_hhdet_in_tes!L43/RES_hhdet_in_fec!L43)</f>
        <v>0.69102299874628725</v>
      </c>
      <c r="M43" s="175">
        <f>IF(RES_hhdet_in_tes!M43=0,"",RES_hhdet_in_tes!M43/RES_hhdet_in_fec!M43)</f>
        <v>0.71306038078294864</v>
      </c>
      <c r="N43" s="175">
        <f>IF(RES_hhdet_in_tes!N43=0,"",RES_hhdet_in_tes!N43/RES_hhdet_in_fec!N43)</f>
        <v>0.69936075708734025</v>
      </c>
      <c r="O43" s="175">
        <f>IF(RES_hhdet_in_tes!O43=0,"",RES_hhdet_in_tes!O43/RES_hhdet_in_fec!O43)</f>
        <v>0.70527714571374001</v>
      </c>
      <c r="P43" s="175">
        <f>IF(RES_hhdet_in_tes!P43=0,"",RES_hhdet_in_tes!P43/RES_hhdet_in_fec!P43)</f>
        <v>0.70201061354933003</v>
      </c>
      <c r="Q43" s="175">
        <f>IF(RES_hhdet_in_tes!Q43=0,"",RES_hhdet_in_tes!Q43/RES_hhdet_in_fec!Q43)</f>
        <v>0.70751040853401392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0.64580216952958946</v>
      </c>
      <c r="D44" s="169">
        <f>IF(RES_hhdet_in_tes!D44=0,"",RES_hhdet_in_tes!D44/RES_hhdet_in_fec!D44)</f>
        <v>0.65044908397915713</v>
      </c>
      <c r="E44" s="169">
        <f>IF(RES_hhdet_in_tes!E44=0,"",RES_hhdet_in_tes!E44/RES_hhdet_in_fec!E44)</f>
        <v>0.65450173712156112</v>
      </c>
      <c r="F44" s="169" t="str">
        <f>IF(RES_hhdet_in_tes!F44=0,"",RES_hhdet_in_tes!F44/RES_hhdet_in_fec!F44)</f>
        <v/>
      </c>
      <c r="G44" s="169">
        <f>IF(RES_hhdet_in_tes!G44=0,"",RES_hhdet_in_tes!G44/RES_hhdet_in_fec!G44)</f>
        <v>0.66196145231467229</v>
      </c>
      <c r="H44" s="169">
        <f>IF(RES_hhdet_in_tes!H44=0,"",RES_hhdet_in_tes!H44/RES_hhdet_in_fec!H44)</f>
        <v>0.65945177941217936</v>
      </c>
      <c r="I44" s="169">
        <f>IF(RES_hhdet_in_tes!I44=0,"",RES_hhdet_in_tes!I44/RES_hhdet_in_fec!I44)</f>
        <v>0.66813334230221033</v>
      </c>
      <c r="J44" s="169" t="str">
        <f>IF(RES_hhdet_in_tes!J44=0,"",RES_hhdet_in_tes!J44/RES_hhdet_in_fec!J44)</f>
        <v/>
      </c>
      <c r="K44" s="169">
        <f>IF(RES_hhdet_in_tes!K44=0,"",RES_hhdet_in_tes!K44/RES_hhdet_in_fec!K44)</f>
        <v>0.67584040526268729</v>
      </c>
      <c r="L44" s="169">
        <f>IF(RES_hhdet_in_tes!L44=0,"",RES_hhdet_in_tes!L44/RES_hhdet_in_fec!L44)</f>
        <v>0.68084082239110122</v>
      </c>
      <c r="M44" s="169">
        <f>IF(RES_hhdet_in_tes!M44=0,"",RES_hhdet_in_tes!M44/RES_hhdet_in_fec!M44)</f>
        <v>0.67698297808878249</v>
      </c>
      <c r="N44" s="169">
        <f>IF(RES_hhdet_in_tes!N44=0,"",RES_hhdet_in_tes!N44/RES_hhdet_in_fec!N44)</f>
        <v>0.68480440636666873</v>
      </c>
      <c r="O44" s="169">
        <f>IF(RES_hhdet_in_tes!O44=0,"",RES_hhdet_in_tes!O44/RES_hhdet_in_fec!O44)</f>
        <v>0.68585493721856605</v>
      </c>
      <c r="P44" s="169">
        <f>IF(RES_hhdet_in_tes!P44=0,"",RES_hhdet_in_tes!P44/RES_hhdet_in_fec!P44)</f>
        <v>0.69408373146262403</v>
      </c>
      <c r="Q44" s="169">
        <f>IF(RES_hhdet_in_tes!Q44=0,"",RES_hhdet_in_tes!Q44/RES_hhdet_in_fec!Q44)</f>
        <v>0.70324512195188005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0.64126594489594757</v>
      </c>
      <c r="D45" s="73">
        <f>IF(RES_hhdet_in_tes!D45=0,"",RES_hhdet_in_tes!D45/RES_hhdet_in_fec!D45)</f>
        <v>0.64580566770436632</v>
      </c>
      <c r="E45" s="73">
        <f>IF(RES_hhdet_in_tes!E45=0,"",RES_hhdet_in_tes!E45/RES_hhdet_in_fec!E45)</f>
        <v>0.64992458788428076</v>
      </c>
      <c r="F45" s="73" t="str">
        <f>IF(RES_hhdet_in_tes!F45=0,"",RES_hhdet_in_tes!F45/RES_hhdet_in_fec!F45)</f>
        <v/>
      </c>
      <c r="G45" s="73">
        <f>IF(RES_hhdet_in_tes!G45=0,"",RES_hhdet_in_tes!G45/RES_hhdet_in_fec!G45)</f>
        <v>0.65633806321533916</v>
      </c>
      <c r="H45" s="73">
        <f>IF(RES_hhdet_in_tes!H45=0,"",RES_hhdet_in_tes!H45/RES_hhdet_in_fec!H45)</f>
        <v>0.65378648605379241</v>
      </c>
      <c r="I45" s="73">
        <f>IF(RES_hhdet_in_tes!I45=0,"",RES_hhdet_in_tes!I45/RES_hhdet_in_fec!I45)</f>
        <v>0.66409642723556384</v>
      </c>
      <c r="J45" s="73" t="str">
        <f>IF(RES_hhdet_in_tes!J45=0,"",RES_hhdet_in_tes!J45/RES_hhdet_in_fec!J45)</f>
        <v/>
      </c>
      <c r="K45" s="73">
        <f>IF(RES_hhdet_in_tes!K45=0,"",RES_hhdet_in_tes!K45/RES_hhdet_in_fec!K45)</f>
        <v>0.66908489004126626</v>
      </c>
      <c r="L45" s="73">
        <f>IF(RES_hhdet_in_tes!L45=0,"",RES_hhdet_in_tes!L45/RES_hhdet_in_fec!L45)</f>
        <v>0.67360939954198551</v>
      </c>
      <c r="M45" s="73">
        <f>IF(RES_hhdet_in_tes!M45=0,"",RES_hhdet_in_tes!M45/RES_hhdet_in_fec!M45)</f>
        <v>0.66843397833763929</v>
      </c>
      <c r="N45" s="73">
        <f>IF(RES_hhdet_in_tes!N45=0,"",RES_hhdet_in_tes!N45/RES_hhdet_in_fec!N45)</f>
        <v>0.67579043965690844</v>
      </c>
      <c r="O45" s="73">
        <f>IF(RES_hhdet_in_tes!O45=0,"",RES_hhdet_in_tes!O45/RES_hhdet_in_fec!O45)</f>
        <v>0.67744456215547388</v>
      </c>
      <c r="P45" s="73">
        <f>IF(RES_hhdet_in_tes!P45=0,"",RES_hhdet_in_tes!P45/RES_hhdet_in_fec!P45)</f>
        <v>0.68656967918079637</v>
      </c>
      <c r="Q45" s="73">
        <f>IF(RES_hhdet_in_tes!Q45=0,"",RES_hhdet_in_tes!Q45/RES_hhdet_in_fec!Q45)</f>
        <v>0.69469929042225076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1.0175776745653609</v>
      </c>
      <c r="D46" s="73">
        <f>IF(RES_hhdet_in_tes!D46=0,"",RES_hhdet_in_tes!D46/RES_hhdet_in_fec!D46)</f>
        <v>1.0239676055842548</v>
      </c>
      <c r="E46" s="73">
        <f>IF(RES_hhdet_in_tes!E46=0,"",RES_hhdet_in_tes!E46/RES_hhdet_in_fec!E46)</f>
        <v>1.0278757260705913</v>
      </c>
      <c r="F46" s="73" t="str">
        <f>IF(RES_hhdet_in_tes!F46=0,"",RES_hhdet_in_tes!F46/RES_hhdet_in_fec!F46)</f>
        <v/>
      </c>
      <c r="G46" s="73">
        <f>IF(RES_hhdet_in_tes!G46=0,"",RES_hhdet_in_tes!G46/RES_hhdet_in_fec!G46)</f>
        <v>1.0364389696110128</v>
      </c>
      <c r="H46" s="73">
        <f>IF(RES_hhdet_in_tes!H46=0,"",RES_hhdet_in_tes!H46/RES_hhdet_in_fec!H46)</f>
        <v>1.0314932235130678</v>
      </c>
      <c r="I46" s="73">
        <f>IF(RES_hhdet_in_tes!I46=0,"",RES_hhdet_in_tes!I46/RES_hhdet_in_fec!I46)</f>
        <v>1.0426736766361566</v>
      </c>
      <c r="J46" s="73" t="str">
        <f>IF(RES_hhdet_in_tes!J46=0,"",RES_hhdet_in_tes!J46/RES_hhdet_in_fec!J46)</f>
        <v/>
      </c>
      <c r="K46" s="73">
        <f>IF(RES_hhdet_in_tes!K46=0,"",RES_hhdet_in_tes!K46/RES_hhdet_in_fec!K46)</f>
        <v>1.0428988184770516</v>
      </c>
      <c r="L46" s="73">
        <f>IF(RES_hhdet_in_tes!L46=0,"",RES_hhdet_in_tes!L46/RES_hhdet_in_fec!L46)</f>
        <v>1.042306929990531</v>
      </c>
      <c r="M46" s="73">
        <f>IF(RES_hhdet_in_tes!M46=0,"",RES_hhdet_in_tes!M46/RES_hhdet_in_fec!M46)</f>
        <v>1.0300512349554132</v>
      </c>
      <c r="N46" s="73">
        <f>IF(RES_hhdet_in_tes!N46=0,"",RES_hhdet_in_tes!N46/RES_hhdet_in_fec!N46)</f>
        <v>1.0335934664786379</v>
      </c>
      <c r="O46" s="73">
        <f>IF(RES_hhdet_in_tes!O46=0,"",RES_hhdet_in_tes!O46/RES_hhdet_in_fec!O46)</f>
        <v>1.0281971318823133</v>
      </c>
      <c r="P46" s="73">
        <f>IF(RES_hhdet_in_tes!P46=0,"",RES_hhdet_in_tes!P46/RES_hhdet_in_fec!P46)</f>
        <v>1.0320395806856657</v>
      </c>
      <c r="Q46" s="73">
        <f>IF(RES_hhdet_in_tes!Q46=0,"",RES_hhdet_in_tes!Q46/RES_hhdet_in_fec!Q46)</f>
        <v>1.038228710119669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1.9629102742260893</v>
      </c>
      <c r="D47" s="169">
        <f>IF(RES_hhdet_in_tes!D47=0,"",RES_hhdet_in_tes!D47/RES_hhdet_in_fec!D47)</f>
        <v>2.0174410313290174</v>
      </c>
      <c r="E47" s="169">
        <f>IF(RES_hhdet_in_tes!E47=0,"",RES_hhdet_in_tes!E47/RES_hhdet_in_fec!E47)</f>
        <v>2.0827533181692059</v>
      </c>
      <c r="F47" s="169" t="str">
        <f>IF(RES_hhdet_in_tes!F47=0,"",RES_hhdet_in_tes!F47/RES_hhdet_in_fec!F47)</f>
        <v/>
      </c>
      <c r="G47" s="169">
        <f>IF(RES_hhdet_in_tes!G47=0,"",RES_hhdet_in_tes!G47/RES_hhdet_in_fec!G47)</f>
        <v>2.2620133117321619</v>
      </c>
      <c r="H47" s="169">
        <f>IF(RES_hhdet_in_tes!H47=0,"",RES_hhdet_in_tes!H47/RES_hhdet_in_fec!H47)</f>
        <v>2.3894829780186142</v>
      </c>
      <c r="I47" s="169">
        <f>IF(RES_hhdet_in_tes!I47=0,"",RES_hhdet_in_tes!I47/RES_hhdet_in_fec!I47)</f>
        <v>2.5475672279762334</v>
      </c>
      <c r="J47" s="169" t="str">
        <f>IF(RES_hhdet_in_tes!J47=0,"",RES_hhdet_in_tes!J47/RES_hhdet_in_fec!J47)</f>
        <v/>
      </c>
      <c r="K47" s="169">
        <f>IF(RES_hhdet_in_tes!K47=0,"",RES_hhdet_in_tes!K47/RES_hhdet_in_fec!K47)</f>
        <v>2.8279315969902994</v>
      </c>
      <c r="L47" s="169">
        <f>IF(RES_hhdet_in_tes!L47=0,"",RES_hhdet_in_tes!L47/RES_hhdet_in_fec!L47)</f>
        <v>3.0148260844247461</v>
      </c>
      <c r="M47" s="169">
        <f>IF(RES_hhdet_in_tes!M47=0,"",RES_hhdet_in_tes!M47/RES_hhdet_in_fec!M47)</f>
        <v>3.167041145211182</v>
      </c>
      <c r="N47" s="169">
        <f>IF(RES_hhdet_in_tes!N47=0,"",RES_hhdet_in_tes!N47/RES_hhdet_in_fec!N47)</f>
        <v>3.3197080237211329</v>
      </c>
      <c r="O47" s="169">
        <f>IF(RES_hhdet_in_tes!O47=0,"",RES_hhdet_in_tes!O47/RES_hhdet_in_fec!O47)</f>
        <v>3.4548485894175824</v>
      </c>
      <c r="P47" s="169">
        <f>IF(RES_hhdet_in_tes!P47=0,"",RES_hhdet_in_tes!P47/RES_hhdet_in_fec!P47)</f>
        <v>3.5817630901505813</v>
      </c>
      <c r="Q47" s="169">
        <f>IF(RES_hhdet_in_tes!Q47=0,"",RES_hhdet_in_tes!Q47/RES_hhdet_in_fec!Q47)</f>
        <v>3.7388111472117793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1.9629102742260893</v>
      </c>
      <c r="D48" s="73">
        <f>IF(RES_hhdet_in_tes!D48=0,"",RES_hhdet_in_tes!D48/RES_hhdet_in_fec!D48)</f>
        <v>2.0174410313290174</v>
      </c>
      <c r="E48" s="73">
        <f>IF(RES_hhdet_in_tes!E48=0,"",RES_hhdet_in_tes!E48/RES_hhdet_in_fec!E48)</f>
        <v>2.0827533181692059</v>
      </c>
      <c r="F48" s="73" t="str">
        <f>IF(RES_hhdet_in_tes!F48=0,"",RES_hhdet_in_tes!F48/RES_hhdet_in_fec!F48)</f>
        <v/>
      </c>
      <c r="G48" s="73">
        <f>IF(RES_hhdet_in_tes!G48=0,"",RES_hhdet_in_tes!G48/RES_hhdet_in_fec!G48)</f>
        <v>2.2620133117321619</v>
      </c>
      <c r="H48" s="73">
        <f>IF(RES_hhdet_in_tes!H48=0,"",RES_hhdet_in_tes!H48/RES_hhdet_in_fec!H48)</f>
        <v>2.3894829780186142</v>
      </c>
      <c r="I48" s="73">
        <f>IF(RES_hhdet_in_tes!I48=0,"",RES_hhdet_in_tes!I48/RES_hhdet_in_fec!I48)</f>
        <v>2.5475672279762334</v>
      </c>
      <c r="J48" s="73" t="str">
        <f>IF(RES_hhdet_in_tes!J48=0,"",RES_hhdet_in_tes!J48/RES_hhdet_in_fec!J48)</f>
        <v/>
      </c>
      <c r="K48" s="73">
        <f>IF(RES_hhdet_in_tes!K48=0,"",RES_hhdet_in_tes!K48/RES_hhdet_in_fec!K48)</f>
        <v>2.8279315969902994</v>
      </c>
      <c r="L48" s="73">
        <f>IF(RES_hhdet_in_tes!L48=0,"",RES_hhdet_in_tes!L48/RES_hhdet_in_fec!L48)</f>
        <v>3.0148260844247461</v>
      </c>
      <c r="M48" s="73">
        <f>IF(RES_hhdet_in_tes!M48=0,"",RES_hhdet_in_tes!M48/RES_hhdet_in_fec!M48)</f>
        <v>3.167041145211182</v>
      </c>
      <c r="N48" s="73">
        <f>IF(RES_hhdet_in_tes!N48=0,"",RES_hhdet_in_tes!N48/RES_hhdet_in_fec!N48)</f>
        <v>3.3197080237211329</v>
      </c>
      <c r="O48" s="73">
        <f>IF(RES_hhdet_in_tes!O48=0,"",RES_hhdet_in_tes!O48/RES_hhdet_in_fec!O48)</f>
        <v>3.4548485894175824</v>
      </c>
      <c r="P48" s="73">
        <f>IF(RES_hhdet_in_tes!P48=0,"",RES_hhdet_in_tes!P48/RES_hhdet_in_fec!P48)</f>
        <v>3.5817630901505813</v>
      </c>
      <c r="Q48" s="73">
        <f>IF(RES_hhdet_in_tes!Q48=0,"",RES_hhdet_in_tes!Q48/RES_hhdet_in_fec!Q48)</f>
        <v>3.7388111472117793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0.63362411541758112</v>
      </c>
      <c r="D49" s="169">
        <f>IF(RES_hhdet_in_tes!D49=0,"",RES_hhdet_in_tes!D49/RES_hhdet_in_fec!D49)</f>
        <v>0.59092934781273809</v>
      </c>
      <c r="E49" s="169">
        <f>IF(RES_hhdet_in_tes!E49=0,"",RES_hhdet_in_tes!E49/RES_hhdet_in_fec!E49)</f>
        <v>0.65819703254844553</v>
      </c>
      <c r="F49" s="169" t="str">
        <f>IF(RES_hhdet_in_tes!F49=0,"",RES_hhdet_in_tes!F49/RES_hhdet_in_fec!F49)</f>
        <v/>
      </c>
      <c r="G49" s="169">
        <f>IF(RES_hhdet_in_tes!G49=0,"",RES_hhdet_in_tes!G49/RES_hhdet_in_fec!G49)</f>
        <v>0.61375496636303206</v>
      </c>
      <c r="H49" s="169">
        <f>IF(RES_hhdet_in_tes!H49=0,"",RES_hhdet_in_tes!H49/RES_hhdet_in_fec!H49)</f>
        <v>0.63044326330727152</v>
      </c>
      <c r="I49" s="169">
        <f>IF(RES_hhdet_in_tes!I49=0,"",RES_hhdet_in_tes!I49/RES_hhdet_in_fec!I49)</f>
        <v>0.67621506721219726</v>
      </c>
      <c r="J49" s="169" t="str">
        <f>IF(RES_hhdet_in_tes!J49=0,"",RES_hhdet_in_tes!J49/RES_hhdet_in_fec!J49)</f>
        <v/>
      </c>
      <c r="K49" s="169">
        <f>IF(RES_hhdet_in_tes!K49=0,"",RES_hhdet_in_tes!K49/RES_hhdet_in_fec!K49)</f>
        <v>0.68949630897362824</v>
      </c>
      <c r="L49" s="169">
        <f>IF(RES_hhdet_in_tes!L49=0,"",RES_hhdet_in_tes!L49/RES_hhdet_in_fec!L49)</f>
        <v>0.68012458064594017</v>
      </c>
      <c r="M49" s="169">
        <f>IF(RES_hhdet_in_tes!M49=0,"",RES_hhdet_in_tes!M49/RES_hhdet_in_fec!M49)</f>
        <v>0.76591926687396361</v>
      </c>
      <c r="N49" s="169">
        <f>IF(RES_hhdet_in_tes!N49=0,"",RES_hhdet_in_tes!N49/RES_hhdet_in_fec!N49)</f>
        <v>0.72176692277193089</v>
      </c>
      <c r="O49" s="169">
        <f>IF(RES_hhdet_in_tes!O49=0,"",RES_hhdet_in_tes!O49/RES_hhdet_in_fec!O49)</f>
        <v>0.73685353357971994</v>
      </c>
      <c r="P49" s="169">
        <f>IF(RES_hhdet_in_tes!P49=0,"",RES_hhdet_in_tes!P49/RES_hhdet_in_fec!P49)</f>
        <v>0.68893614527729807</v>
      </c>
      <c r="Q49" s="169">
        <f>IF(RES_hhdet_in_tes!Q49=0,"",RES_hhdet_in_tes!Q49/RES_hhdet_in_fec!Q49)</f>
        <v>0.64356871307491736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0.5865100524809238</v>
      </c>
      <c r="D50" s="174">
        <f>IF(RES_hhdet_in_tes!D50=0,"",RES_hhdet_in_tes!D50/RES_hhdet_in_fec!D50)</f>
        <v>0.59070936288361575</v>
      </c>
      <c r="E50" s="174">
        <f>IF(RES_hhdet_in_tes!E50=0,"",RES_hhdet_in_tes!E50/RES_hhdet_in_fec!E50)</f>
        <v>0.59472692203299538</v>
      </c>
      <c r="F50" s="174" t="str">
        <f>IF(RES_hhdet_in_tes!F50=0,"",RES_hhdet_in_tes!F50/RES_hhdet_in_fec!F50)</f>
        <v/>
      </c>
      <c r="G50" s="174">
        <f>IF(RES_hhdet_in_tes!G50=0,"",RES_hhdet_in_tes!G50/RES_hhdet_in_fec!G50)</f>
        <v>0.60200321880748675</v>
      </c>
      <c r="H50" s="174" t="str">
        <f>IF(RES_hhdet_in_tes!H50=0,"",RES_hhdet_in_tes!H50/RES_hhdet_in_fec!H50)</f>
        <v/>
      </c>
      <c r="I50" s="174">
        <f>IF(RES_hhdet_in_tes!I50=0,"",RES_hhdet_in_tes!I50/RES_hhdet_in_fec!I50)</f>
        <v>0.60893585498610137</v>
      </c>
      <c r="J50" s="174" t="str">
        <f>IF(RES_hhdet_in_tes!J50=0,"",RES_hhdet_in_tes!J50/RES_hhdet_in_fec!J50)</f>
        <v/>
      </c>
      <c r="K50" s="174">
        <f>IF(RES_hhdet_in_tes!K50=0,"",RES_hhdet_in_tes!K50/RES_hhdet_in_fec!K50)</f>
        <v>0.61459421993916019</v>
      </c>
      <c r="L50" s="174">
        <f>IF(RES_hhdet_in_tes!L50=0,"",RES_hhdet_in_tes!L50/RES_hhdet_in_fec!L50)</f>
        <v>0.61641231313710354</v>
      </c>
      <c r="M50" s="174">
        <f>IF(RES_hhdet_in_tes!M50=0,"",RES_hhdet_in_tes!M50/RES_hhdet_in_fec!M50)</f>
        <v>0.61777449060310141</v>
      </c>
      <c r="N50" s="174">
        <f>IF(RES_hhdet_in_tes!N50=0,"",RES_hhdet_in_tes!N50/RES_hhdet_in_fec!N50)</f>
        <v>0.61821679205785873</v>
      </c>
      <c r="O50" s="174">
        <f>IF(RES_hhdet_in_tes!O50=0,"",RES_hhdet_in_tes!O50/RES_hhdet_in_fec!O50)</f>
        <v>0.61786521096824198</v>
      </c>
      <c r="P50" s="174">
        <f>IF(RES_hhdet_in_tes!P50=0,"",RES_hhdet_in_tes!P50/RES_hhdet_in_fec!P50)</f>
        <v>0.61714852536927123</v>
      </c>
      <c r="Q50" s="174">
        <f>IF(RES_hhdet_in_tes!Q50=0,"",RES_hhdet_in_tes!Q50/RES_hhdet_in_fec!Q50)</f>
        <v>0.61958050656981023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0.61228676275520555</v>
      </c>
      <c r="D51" s="174">
        <f>IF(RES_hhdet_in_tes!D51=0,"",RES_hhdet_in_tes!D51/RES_hhdet_in_fec!D51)</f>
        <v>0.6181070660388891</v>
      </c>
      <c r="E51" s="174">
        <f>IF(RES_hhdet_in_tes!E51=0,"",RES_hhdet_in_tes!E51/RES_hhdet_in_fec!E51)</f>
        <v>0.61991438532763832</v>
      </c>
      <c r="F51" s="174" t="str">
        <f>IF(RES_hhdet_in_tes!F51=0,"",RES_hhdet_in_tes!F51/RES_hhdet_in_fec!F51)</f>
        <v/>
      </c>
      <c r="G51" s="174">
        <f>IF(RES_hhdet_in_tes!G51=0,"",RES_hhdet_in_tes!G51/RES_hhdet_in_fec!G51)</f>
        <v>0.62740700797504967</v>
      </c>
      <c r="H51" s="174">
        <f>IF(RES_hhdet_in_tes!H51=0,"",RES_hhdet_in_tes!H51/RES_hhdet_in_fec!H51)</f>
        <v>0.63044326330727152</v>
      </c>
      <c r="I51" s="174">
        <f>IF(RES_hhdet_in_tes!I51=0,"",RES_hhdet_in_tes!I51/RES_hhdet_in_fec!I51)</f>
        <v>0.63210931374678125</v>
      </c>
      <c r="J51" s="174" t="str">
        <f>IF(RES_hhdet_in_tes!J51=0,"",RES_hhdet_in_tes!J51/RES_hhdet_in_fec!J51)</f>
        <v/>
      </c>
      <c r="K51" s="174">
        <f>IF(RES_hhdet_in_tes!K51=0,"",RES_hhdet_in_tes!K51/RES_hhdet_in_fec!K51)</f>
        <v>0.63901423955380776</v>
      </c>
      <c r="L51" s="174">
        <f>IF(RES_hhdet_in_tes!L51=0,"",RES_hhdet_in_tes!L51/RES_hhdet_in_fec!L51)</f>
        <v>0.6430747162115269</v>
      </c>
      <c r="M51" s="174">
        <f>IF(RES_hhdet_in_tes!M51=0,"",RES_hhdet_in_tes!M51/RES_hhdet_in_fec!M51)</f>
        <v>0.64423059193951571</v>
      </c>
      <c r="N51" s="174">
        <f>IF(RES_hhdet_in_tes!N51=0,"",RES_hhdet_in_tes!N51/RES_hhdet_in_fec!N51)</f>
        <v>0.64698294499181064</v>
      </c>
      <c r="O51" s="174">
        <f>IF(RES_hhdet_in_tes!O51=0,"",RES_hhdet_in_tes!O51/RES_hhdet_in_fec!O51)</f>
        <v>0.64887563948750127</v>
      </c>
      <c r="P51" s="174">
        <f>IF(RES_hhdet_in_tes!P51=0,"",RES_hhdet_in_tes!P51/RES_hhdet_in_fec!P51)</f>
        <v>0.65190410359406148</v>
      </c>
      <c r="Q51" s="174">
        <f>IF(RES_hhdet_in_tes!Q51=0,"",RES_hhdet_in_tes!Q51/RES_hhdet_in_fec!Q51)</f>
        <v>0.65441347639610714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0.58594234653808119</v>
      </c>
      <c r="D52" s="173">
        <f>IF(RES_hhdet_in_tes!D52=0,"",RES_hhdet_in_tes!D52/RES_hhdet_in_fec!D52)</f>
        <v>0.59076777471333586</v>
      </c>
      <c r="E52" s="173">
        <f>IF(RES_hhdet_in_tes!E52=0,"",RES_hhdet_in_tes!E52/RES_hhdet_in_fec!E52)</f>
        <v>0.59374463589879456</v>
      </c>
      <c r="F52" s="173" t="str">
        <f>IF(RES_hhdet_in_tes!F52=0,"",RES_hhdet_in_tes!F52/RES_hhdet_in_fec!F52)</f>
        <v/>
      </c>
      <c r="G52" s="173">
        <f>IF(RES_hhdet_in_tes!G52=0,"",RES_hhdet_in_tes!G52/RES_hhdet_in_fec!G52)</f>
        <v>0.60042694275519082</v>
      </c>
      <c r="H52" s="173">
        <f>IF(RES_hhdet_in_tes!H52=0,"",RES_hhdet_in_tes!H52/RES_hhdet_in_fec!H52)</f>
        <v>0.60332647259173566</v>
      </c>
      <c r="I52" s="173">
        <f>IF(RES_hhdet_in_tes!I52=0,"",RES_hhdet_in_tes!I52/RES_hhdet_in_fec!I52)</f>
        <v>0.60641101026056055</v>
      </c>
      <c r="J52" s="173" t="str">
        <f>IF(RES_hhdet_in_tes!J52=0,"",RES_hhdet_in_tes!J52/RES_hhdet_in_fec!J52)</f>
        <v/>
      </c>
      <c r="K52" s="173">
        <f>IF(RES_hhdet_in_tes!K52=0,"",RES_hhdet_in_tes!K52/RES_hhdet_in_fec!K52)</f>
        <v>0.61220681976051361</v>
      </c>
      <c r="L52" s="173">
        <f>IF(RES_hhdet_in_tes!L52=0,"",RES_hhdet_in_tes!L52/RES_hhdet_in_fec!L52)</f>
        <v>0.61677433924749403</v>
      </c>
      <c r="M52" s="173">
        <f>IF(RES_hhdet_in_tes!M52=0,"",RES_hhdet_in_tes!M52/RES_hhdet_in_fec!M52)</f>
        <v>0.61792430255661213</v>
      </c>
      <c r="N52" s="173">
        <f>IF(RES_hhdet_in_tes!N52=0,"",RES_hhdet_in_tes!N52/RES_hhdet_in_fec!N52)</f>
        <v>0.62090480243677781</v>
      </c>
      <c r="O52" s="173">
        <f>IF(RES_hhdet_in_tes!O52=0,"",RES_hhdet_in_tes!O52/RES_hhdet_in_fec!O52)</f>
        <v>0.62293008823041807</v>
      </c>
      <c r="P52" s="173">
        <f>IF(RES_hhdet_in_tes!P52=0,"",RES_hhdet_in_tes!P52/RES_hhdet_in_fec!P52)</f>
        <v>0.62635210527597707</v>
      </c>
      <c r="Q52" s="173">
        <f>IF(RES_hhdet_in_tes!Q52=0,"",RES_hhdet_in_tes!Q52/RES_hhdet_in_fec!Q52)</f>
        <v>0.62898739017538097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1.0313892451495446</v>
      </c>
      <c r="D53" s="172">
        <f>IF(RES_hhdet_in_tes!D53=0,"",RES_hhdet_in_tes!D53/RES_hhdet_in_fec!D53)</f>
        <v>1.037715635399423</v>
      </c>
      <c r="E53" s="172">
        <f>IF(RES_hhdet_in_tes!E53=0,"",RES_hhdet_in_tes!E53/RES_hhdet_in_fec!E53)</f>
        <v>1.0394219542554755</v>
      </c>
      <c r="F53" s="172" t="str">
        <f>IF(RES_hhdet_in_tes!F53=0,"",RES_hhdet_in_tes!F53/RES_hhdet_in_fec!F53)</f>
        <v/>
      </c>
      <c r="G53" s="172">
        <f>IF(RES_hhdet_in_tes!G53=0,"",RES_hhdet_in_tes!G53/RES_hhdet_in_fec!G53)</f>
        <v>1.0418658276216113</v>
      </c>
      <c r="H53" s="172">
        <f>IF(RES_hhdet_in_tes!H53=0,"",RES_hhdet_in_tes!H53/RES_hhdet_in_fec!H53)</f>
        <v>1.037512718087557</v>
      </c>
      <c r="I53" s="172">
        <f>IF(RES_hhdet_in_tes!I53=0,"",RES_hhdet_in_tes!I53/RES_hhdet_in_fec!I53)</f>
        <v>1.0374184244622922</v>
      </c>
      <c r="J53" s="172" t="str">
        <f>IF(RES_hhdet_in_tes!J53=0,"",RES_hhdet_in_tes!J53/RES_hhdet_in_fec!J53)</f>
        <v/>
      </c>
      <c r="K53" s="172">
        <f>IF(RES_hhdet_in_tes!K53=0,"",RES_hhdet_in_tes!K53/RES_hhdet_in_fec!K53)</f>
        <v>1.0368198349523117</v>
      </c>
      <c r="L53" s="172">
        <f>IF(RES_hhdet_in_tes!L53=0,"",RES_hhdet_in_tes!L53/RES_hhdet_in_fec!L53)</f>
        <v>1.0317397341929768</v>
      </c>
      <c r="M53" s="172">
        <f>IF(RES_hhdet_in_tes!M53=0,"",RES_hhdet_in_tes!M53/RES_hhdet_in_fec!M53)</f>
        <v>1.03293878548781</v>
      </c>
      <c r="N53" s="172">
        <f>IF(RES_hhdet_in_tes!N53=0,"",RES_hhdet_in_tes!N53/RES_hhdet_in_fec!N53)</f>
        <v>1.0319982591690644</v>
      </c>
      <c r="O53" s="172">
        <f>IF(RES_hhdet_in_tes!O53=0,"",RES_hhdet_in_tes!O53/RES_hhdet_in_fec!O53)</f>
        <v>1.0314971751420299</v>
      </c>
      <c r="P53" s="172">
        <f>IF(RES_hhdet_in_tes!P53=0,"",RES_hhdet_in_tes!P53/RES_hhdet_in_fec!P53)</f>
        <v>1.0281542704860371</v>
      </c>
      <c r="Q53" s="172">
        <f>IF(RES_hhdet_in_tes!Q53=0,"",RES_hhdet_in_tes!Q53/RES_hhdet_in_fec!Q53)</f>
        <v>1.0280487900901767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0.75988098952678951</v>
      </c>
      <c r="D54" s="171" t="str">
        <f>IF(RES_hhdet_in_tes!D54=0,"",RES_hhdet_in_tes!D54/RES_hhdet_in_fec!D54)</f>
        <v/>
      </c>
      <c r="E54" s="171">
        <f>IF(RES_hhdet_in_tes!E54=0,"",RES_hhdet_in_tes!E54/RES_hhdet_in_fec!E54)</f>
        <v>0.77125707436840885</v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>
        <f>IF(RES_hhdet_in_tes!I54=0,"",RES_hhdet_in_tes!I54/RES_hhdet_in_fec!I54)</f>
        <v>0.79300229986831061</v>
      </c>
      <c r="J54" s="171" t="str">
        <f>IF(RES_hhdet_in_tes!J54=0,"",RES_hhdet_in_tes!J54/RES_hhdet_in_fec!J54)</f>
        <v/>
      </c>
      <c r="K54" s="171">
        <f>IF(RES_hhdet_in_tes!K54=0,"",RES_hhdet_in_tes!K54/RES_hhdet_in_fec!K54)</f>
        <v>0.79150885921189829</v>
      </c>
      <c r="L54" s="171">
        <f>IF(RES_hhdet_in_tes!L54=0,"",RES_hhdet_in_tes!L54/RES_hhdet_in_fec!L54)</f>
        <v>0.80109156216666866</v>
      </c>
      <c r="M54" s="171">
        <f>IF(RES_hhdet_in_tes!M54=0,"",RES_hhdet_in_tes!M54/RES_hhdet_in_fec!M54)</f>
        <v>0.80165944879259954</v>
      </c>
      <c r="N54" s="171">
        <f>IF(RES_hhdet_in_tes!N54=0,"",RES_hhdet_in_tes!N54/RES_hhdet_in_fec!N54)</f>
        <v>0.80813026397934262</v>
      </c>
      <c r="O54" s="171">
        <f>IF(RES_hhdet_in_tes!O54=0,"",RES_hhdet_in_tes!O54/RES_hhdet_in_fec!O54)</f>
        <v>0.81293366224388364</v>
      </c>
      <c r="P54" s="171">
        <f>IF(RES_hhdet_in_tes!P54=0,"",RES_hhdet_in_tes!P54/RES_hhdet_in_fec!P54)</f>
        <v>0.81498917584138864</v>
      </c>
      <c r="Q54" s="171">
        <f>IF(RES_hhdet_in_tes!Q54=0,"",RES_hhdet_in_tes!Q54/RES_hhdet_in_fec!Q54)</f>
        <v>0.81761115461017375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0.77809781345486595</v>
      </c>
      <c r="D55" s="170" t="str">
        <f>IF(RES_hhdet_in_tes!D55=0,"",RES_hhdet_in_tes!D55/RES_hhdet_in_fec!D55)</f>
        <v/>
      </c>
      <c r="E55" s="170">
        <f>IF(RES_hhdet_in_tes!E55=0,"",RES_hhdet_in_tes!E55/RES_hhdet_in_fec!E55)</f>
        <v>0.79029987764785958</v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>
        <f>IF(RES_hhdet_in_tes!I55=0,"",RES_hhdet_in_tes!I55/RES_hhdet_in_fec!I55)</f>
        <v>0.80469435420262592</v>
      </c>
      <c r="J55" s="170" t="str">
        <f>IF(RES_hhdet_in_tes!J55=0,"",RES_hhdet_in_tes!J55/RES_hhdet_in_fec!J55)</f>
        <v/>
      </c>
      <c r="K55" s="170">
        <f>IF(RES_hhdet_in_tes!K55=0,"",RES_hhdet_in_tes!K55/RES_hhdet_in_fec!K55)</f>
        <v>0.80163522501145279</v>
      </c>
      <c r="L55" s="170">
        <f>IF(RES_hhdet_in_tes!L55=0,"",RES_hhdet_in_tes!L55/RES_hhdet_in_fec!L55)</f>
        <v>0.80677774737126406</v>
      </c>
      <c r="M55" s="170">
        <f>IF(RES_hhdet_in_tes!M55=0,"",RES_hhdet_in_tes!M55/RES_hhdet_in_fec!M55)</f>
        <v>0.81146403197890626</v>
      </c>
      <c r="N55" s="170">
        <f>IF(RES_hhdet_in_tes!N55=0,"",RES_hhdet_in_tes!N55/RES_hhdet_in_fec!N55)</f>
        <v>0.81857200630920834</v>
      </c>
      <c r="O55" s="170">
        <f>IF(RES_hhdet_in_tes!O55=0,"",RES_hhdet_in_tes!O55/RES_hhdet_in_fec!O55)</f>
        <v>0.82372684746475011</v>
      </c>
      <c r="P55" s="170">
        <f>IF(RES_hhdet_in_tes!P55=0,"",RES_hhdet_in_tes!P55/RES_hhdet_in_fec!P55)</f>
        <v>0.82652050254778042</v>
      </c>
      <c r="Q55" s="170">
        <f>IF(RES_hhdet_in_tes!Q55=0,"",RES_hhdet_in_tes!Q55/RES_hhdet_in_fec!Q55)</f>
        <v>0.82906184236082814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0.75869797654029081</v>
      </c>
      <c r="D56" s="73" t="str">
        <f>IF(RES_hhdet_in_tes!D56=0,"",RES_hhdet_in_tes!D56/RES_hhdet_in_fec!D56)</f>
        <v/>
      </c>
      <c r="E56" s="73">
        <f>IF(RES_hhdet_in_tes!E56=0,"",RES_hhdet_in_tes!E56/RES_hhdet_in_fec!E56)</f>
        <v>0.77060403109203035</v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>
        <f>IF(RES_hhdet_in_tes!I56=0,"",RES_hhdet_in_tes!I56/RES_hhdet_in_fec!I56)</f>
        <v>0.7863472549958439</v>
      </c>
      <c r="J56" s="73" t="str">
        <f>IF(RES_hhdet_in_tes!J56=0,"",RES_hhdet_in_tes!J56/RES_hhdet_in_fec!J56)</f>
        <v/>
      </c>
      <c r="K56" s="73">
        <f>IF(RES_hhdet_in_tes!K56=0,"",RES_hhdet_in_tes!K56/RES_hhdet_in_fec!K56)</f>
        <v>0.78586142141505699</v>
      </c>
      <c r="L56" s="73">
        <f>IF(RES_hhdet_in_tes!L56=0,"",RES_hhdet_in_tes!L56/RES_hhdet_in_fec!L56)</f>
        <v>0.79226741849746729</v>
      </c>
      <c r="M56" s="73">
        <f>IF(RES_hhdet_in_tes!M56=0,"",RES_hhdet_in_tes!M56/RES_hhdet_in_fec!M56)</f>
        <v>0.79748247471544986</v>
      </c>
      <c r="N56" s="73">
        <f>IF(RES_hhdet_in_tes!N56=0,"",RES_hhdet_in_tes!N56/RES_hhdet_in_fec!N56)</f>
        <v>0.80561492441086102</v>
      </c>
      <c r="O56" s="73">
        <f>IF(RES_hhdet_in_tes!O56=0,"",RES_hhdet_in_tes!O56/RES_hhdet_in_fec!O56)</f>
        <v>0.81107357579179162</v>
      </c>
      <c r="P56" s="73">
        <f>IF(RES_hhdet_in_tes!P56=0,"",RES_hhdet_in_tes!P56/RES_hhdet_in_fec!P56)</f>
        <v>0.81422706454439175</v>
      </c>
      <c r="Q56" s="73">
        <f>IF(RES_hhdet_in_tes!Q56=0,"",RES_hhdet_in_tes!Q56/RES_hhdet_in_fec!Q56)</f>
        <v>0.81680325348723815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1.0231847436806942</v>
      </c>
      <c r="D57" s="73" t="str">
        <f>IF(RES_hhdet_in_tes!D57=0,"",RES_hhdet_in_tes!D57/RES_hhdet_in_fec!D57)</f>
        <v/>
      </c>
      <c r="E57" s="73">
        <f>IF(RES_hhdet_in_tes!E57=0,"",RES_hhdet_in_tes!E57/RES_hhdet_in_fec!E57)</f>
        <v>1.0305130198226893</v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>
        <f>IF(RES_hhdet_in_tes!I57=0,"",RES_hhdet_in_tes!I57/RES_hhdet_in_fec!I57)</f>
        <v>1.0303495425752904</v>
      </c>
      <c r="J57" s="73" t="str">
        <f>IF(RES_hhdet_in_tes!J57=0,"",RES_hhdet_in_tes!J57/RES_hhdet_in_fec!J57)</f>
        <v/>
      </c>
      <c r="K57" s="73">
        <f>IF(RES_hhdet_in_tes!K57=0,"",RES_hhdet_in_tes!K57/RES_hhdet_in_fec!K57)</f>
        <v>1.0106168239751245</v>
      </c>
      <c r="L57" s="73">
        <f>IF(RES_hhdet_in_tes!L57=0,"",RES_hhdet_in_tes!L57/RES_hhdet_in_fec!L57)</f>
        <v>1.0088970664168602</v>
      </c>
      <c r="M57" s="73">
        <f>IF(RES_hhdet_in_tes!M57=0,"",RES_hhdet_in_tes!M57/RES_hhdet_in_fec!M57)</f>
        <v>1.0079925028383483</v>
      </c>
      <c r="N57" s="73">
        <f>IF(RES_hhdet_in_tes!N57=0,"",RES_hhdet_in_tes!N57/RES_hhdet_in_fec!N57)</f>
        <v>1.0085110217241626</v>
      </c>
      <c r="O57" s="73">
        <f>IF(RES_hhdet_in_tes!O57=0,"",RES_hhdet_in_tes!O57/RES_hhdet_in_fec!O57)</f>
        <v>1.0086957178460085</v>
      </c>
      <c r="P57" s="73">
        <f>IF(RES_hhdet_in_tes!P57=0,"",RES_hhdet_in_tes!P57/RES_hhdet_in_fec!P57)</f>
        <v>1.0063243095236056</v>
      </c>
      <c r="Q57" s="73">
        <f>IF(RES_hhdet_in_tes!Q57=0,"",RES_hhdet_in_tes!Q57/RES_hhdet_in_fec!Q57)</f>
        <v>1.0079279768415959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0.83900326898594124</v>
      </c>
      <c r="D58" s="169">
        <f>IF(RES_hhdet_in_tes!D58=0,"",RES_hhdet_in_tes!D58/RES_hhdet_in_fec!D58)</f>
        <v>0.84239687002521879</v>
      </c>
      <c r="E58" s="169">
        <f>IF(RES_hhdet_in_tes!E58=0,"",RES_hhdet_in_tes!E58/RES_hhdet_in_fec!E58)</f>
        <v>0.84646550339296134</v>
      </c>
      <c r="F58" s="169" t="str">
        <f>IF(RES_hhdet_in_tes!F58=0,"",RES_hhdet_in_tes!F58/RES_hhdet_in_fec!F58)</f>
        <v/>
      </c>
      <c r="G58" s="169">
        <f>IF(RES_hhdet_in_tes!G58=0,"",RES_hhdet_in_tes!G58/RES_hhdet_in_fec!G58)</f>
        <v>0.85334340438723433</v>
      </c>
      <c r="H58" s="169">
        <f>IF(RES_hhdet_in_tes!H58=0,"",RES_hhdet_in_tes!H58/RES_hhdet_in_fec!H58)</f>
        <v>0.85728777273726231</v>
      </c>
      <c r="I58" s="169">
        <f>IF(RES_hhdet_in_tes!I58=0,"",RES_hhdet_in_tes!I58/RES_hhdet_in_fec!I58)</f>
        <v>0.8626786651430407</v>
      </c>
      <c r="J58" s="169" t="str">
        <f>IF(RES_hhdet_in_tes!J58=0,"",RES_hhdet_in_tes!J58/RES_hhdet_in_fec!J58)</f>
        <v/>
      </c>
      <c r="K58" s="169">
        <f>IF(RES_hhdet_in_tes!K58=0,"",RES_hhdet_in_tes!K58/RES_hhdet_in_fec!K58)</f>
        <v>0.86820945617174239</v>
      </c>
      <c r="L58" s="169">
        <f>IF(RES_hhdet_in_tes!L58=0,"",RES_hhdet_in_tes!L58/RES_hhdet_in_fec!L58)</f>
        <v>0.86749055742782022</v>
      </c>
      <c r="M58" s="169">
        <f>IF(RES_hhdet_in_tes!M58=0,"",RES_hhdet_in_tes!M58/RES_hhdet_in_fec!M58)</f>
        <v>0.86708388470863851</v>
      </c>
      <c r="N58" s="169">
        <f>IF(RES_hhdet_in_tes!N58=0,"",RES_hhdet_in_tes!N58/RES_hhdet_in_fec!N58)</f>
        <v>0.86570743381680737</v>
      </c>
      <c r="O58" s="169">
        <f>IF(RES_hhdet_in_tes!O58=0,"",RES_hhdet_in_tes!O58/RES_hhdet_in_fec!O58)</f>
        <v>0.8652203115916326</v>
      </c>
      <c r="P58" s="169">
        <f>IF(RES_hhdet_in_tes!P58=0,"",RES_hhdet_in_tes!P58/RES_hhdet_in_fec!P58)</f>
        <v>0.86617857195423109</v>
      </c>
      <c r="Q58" s="169">
        <f>IF(RES_hhdet_in_tes!Q58=0,"",RES_hhdet_in_tes!Q58/RES_hhdet_in_fec!Q58)</f>
        <v>0.86883091671237267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0.83900326898594124</v>
      </c>
      <c r="D60" s="65">
        <f>IF(RES_hhdet_in_tes!D60=0,"",RES_hhdet_in_tes!D60/RES_hhdet_in_fec!D60)</f>
        <v>0.84239687002521879</v>
      </c>
      <c r="E60" s="65">
        <f>IF(RES_hhdet_in_tes!E60=0,"",RES_hhdet_in_tes!E60/RES_hhdet_in_fec!E60)</f>
        <v>0.84646550339296134</v>
      </c>
      <c r="F60" s="65" t="str">
        <f>IF(RES_hhdet_in_tes!F60=0,"",RES_hhdet_in_tes!F60/RES_hhdet_in_fec!F60)</f>
        <v/>
      </c>
      <c r="G60" s="65">
        <f>IF(RES_hhdet_in_tes!G60=0,"",RES_hhdet_in_tes!G60/RES_hhdet_in_fec!G60)</f>
        <v>0.85334340438723433</v>
      </c>
      <c r="H60" s="65">
        <f>IF(RES_hhdet_in_tes!H60=0,"",RES_hhdet_in_tes!H60/RES_hhdet_in_fec!H60)</f>
        <v>0.85728777273726231</v>
      </c>
      <c r="I60" s="65">
        <f>IF(RES_hhdet_in_tes!I60=0,"",RES_hhdet_in_tes!I60/RES_hhdet_in_fec!I60)</f>
        <v>0.8626786651430407</v>
      </c>
      <c r="J60" s="65" t="str">
        <f>IF(RES_hhdet_in_tes!J60=0,"",RES_hhdet_in_tes!J60/RES_hhdet_in_fec!J60)</f>
        <v/>
      </c>
      <c r="K60" s="65">
        <f>IF(RES_hhdet_in_tes!K60=0,"",RES_hhdet_in_tes!K60/RES_hhdet_in_fec!K60)</f>
        <v>0.86820945617174239</v>
      </c>
      <c r="L60" s="65">
        <f>IF(RES_hhdet_in_tes!L60=0,"",RES_hhdet_in_tes!L60/RES_hhdet_in_fec!L60)</f>
        <v>0.86749055742782022</v>
      </c>
      <c r="M60" s="65">
        <f>IF(RES_hhdet_in_tes!M60=0,"",RES_hhdet_in_tes!M60/RES_hhdet_in_fec!M60)</f>
        <v>0.86708388470863851</v>
      </c>
      <c r="N60" s="65">
        <f>IF(RES_hhdet_in_tes!N60=0,"",RES_hhdet_in_tes!N60/RES_hhdet_in_fec!N60)</f>
        <v>0.86570743381680737</v>
      </c>
      <c r="O60" s="65">
        <f>IF(RES_hhdet_in_tes!O60=0,"",RES_hhdet_in_tes!O60/RES_hhdet_in_fec!O60)</f>
        <v>0.8652203115916326</v>
      </c>
      <c r="P60" s="65">
        <f>IF(RES_hhdet_in_tes!P60=0,"",RES_hhdet_in_tes!P60/RES_hhdet_in_fec!P60)</f>
        <v>0.86617857195423109</v>
      </c>
      <c r="Q60" s="65">
        <f>IF(RES_hhdet_in_tes!Q60=0,"",RES_hhdet_in_tes!Q60/RES_hhdet_in_fec!Q60)</f>
        <v>0.86883091671237267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0.6786926747742571</v>
      </c>
      <c r="D62" s="175">
        <f>IF(RES_hhdet_in_tes!D62=0,"",RES_hhdet_in_tes!D62/RES_hhdet_in_fec!D62)</f>
        <v>0.68521633677365057</v>
      </c>
      <c r="E62" s="175">
        <f>IF(RES_hhdet_in_tes!E62=0,"",RES_hhdet_in_tes!E62/RES_hhdet_in_fec!E62)</f>
        <v>0.69061625896238321</v>
      </c>
      <c r="F62" s="175">
        <f>IF(RES_hhdet_in_tes!F62=0,"",RES_hhdet_in_tes!F62/RES_hhdet_in_fec!F62)</f>
        <v>0.69169444171487648</v>
      </c>
      <c r="G62" s="175">
        <f>IF(RES_hhdet_in_tes!G62=0,"",RES_hhdet_in_tes!G62/RES_hhdet_in_fec!G62)</f>
        <v>0.69832733826969229</v>
      </c>
      <c r="H62" s="175">
        <f>IF(RES_hhdet_in_tes!H62=0,"",RES_hhdet_in_tes!H62/RES_hhdet_in_fec!H62)</f>
        <v>0.70621208272626901</v>
      </c>
      <c r="I62" s="175">
        <f>IF(RES_hhdet_in_tes!I62=0,"",RES_hhdet_in_tes!I62/RES_hhdet_in_fec!I62)</f>
        <v>0.70683631743710784</v>
      </c>
      <c r="J62" s="175">
        <f>IF(RES_hhdet_in_tes!J62=0,"",RES_hhdet_in_tes!J62/RES_hhdet_in_fec!J62)</f>
        <v>0.70575712252203382</v>
      </c>
      <c r="K62" s="175">
        <f>IF(RES_hhdet_in_tes!K62=0,"",RES_hhdet_in_tes!K62/RES_hhdet_in_fec!K62)</f>
        <v>0.71600242274743497</v>
      </c>
      <c r="L62" s="175">
        <f>IF(RES_hhdet_in_tes!L62=0,"",RES_hhdet_in_tes!L62/RES_hhdet_in_fec!L62)</f>
        <v>0.72158153515388035</v>
      </c>
      <c r="M62" s="175" t="str">
        <f>IF(RES_hhdet_in_tes!M62=0,"",RES_hhdet_in_tes!M62/RES_hhdet_in_fec!M62)</f>
        <v/>
      </c>
      <c r="N62" s="175" t="str">
        <f>IF(RES_hhdet_in_tes!N62=0,"",RES_hhdet_in_tes!N62/RES_hhdet_in_fec!N62)</f>
        <v/>
      </c>
      <c r="O62" s="175" t="str">
        <f>IF(RES_hhdet_in_tes!O62=0,"",RES_hhdet_in_tes!O62/RES_hhdet_in_fec!O62)</f>
        <v/>
      </c>
      <c r="P62" s="175" t="str">
        <f>IF(RES_hhdet_in_tes!P62=0,"",RES_hhdet_in_tes!P62/RES_hhdet_in_fec!P62)</f>
        <v/>
      </c>
      <c r="Q62" s="175" t="str">
        <f>IF(RES_hhdet_in_tes!Q62=0,"",RES_hhdet_in_tes!Q62/RES_hhdet_in_fec!Q62)</f>
        <v/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0.68880646709908433</v>
      </c>
      <c r="D63" s="169">
        <f>IF(RES_hhdet_in_tes!D63=0,"",RES_hhdet_in_tes!D63/RES_hhdet_in_fec!D63)</f>
        <v>0.69411753246460839</v>
      </c>
      <c r="E63" s="169">
        <f>IF(RES_hhdet_in_tes!E63=0,"",RES_hhdet_in_tes!E63/RES_hhdet_in_fec!E63)</f>
        <v>0.69866151443849211</v>
      </c>
      <c r="F63" s="169">
        <f>IF(RES_hhdet_in_tes!F63=0,"",RES_hhdet_in_tes!F63/RES_hhdet_in_fec!F63)</f>
        <v>0.70429316972572387</v>
      </c>
      <c r="G63" s="169">
        <f>IF(RES_hhdet_in_tes!G63=0,"",RES_hhdet_in_tes!G63/RES_hhdet_in_fec!G63)</f>
        <v>0.7081230762669074</v>
      </c>
      <c r="H63" s="169">
        <f>IF(RES_hhdet_in_tes!H63=0,"",RES_hhdet_in_tes!H63/RES_hhdet_in_fec!H63)</f>
        <v>0.71216121027609691</v>
      </c>
      <c r="I63" s="169">
        <f>IF(RES_hhdet_in_tes!I63=0,"",RES_hhdet_in_tes!I63/RES_hhdet_in_fec!I63)</f>
        <v>0.71483243561839538</v>
      </c>
      <c r="J63" s="169">
        <f>IF(RES_hhdet_in_tes!J63=0,"",RES_hhdet_in_tes!J63/RES_hhdet_in_fec!J63)</f>
        <v>0.71896351552876137</v>
      </c>
      <c r="K63" s="169">
        <f>IF(RES_hhdet_in_tes!K63=0,"",RES_hhdet_in_tes!K63/RES_hhdet_in_fec!K63)</f>
        <v>0.72551099375531958</v>
      </c>
      <c r="L63" s="169">
        <f>IF(RES_hhdet_in_tes!L63=0,"",RES_hhdet_in_tes!L63/RES_hhdet_in_fec!L63)</f>
        <v>0.72786284765284548</v>
      </c>
      <c r="M63" s="169" t="str">
        <f>IF(RES_hhdet_in_tes!M63=0,"",RES_hhdet_in_tes!M63/RES_hhdet_in_fec!M63)</f>
        <v/>
      </c>
      <c r="N63" s="169" t="str">
        <f>IF(RES_hhdet_in_tes!N63=0,"",RES_hhdet_in_tes!N63/RES_hhdet_in_fec!N63)</f>
        <v/>
      </c>
      <c r="O63" s="169" t="str">
        <f>IF(RES_hhdet_in_tes!O63=0,"",RES_hhdet_in_tes!O63/RES_hhdet_in_fec!O63)</f>
        <v/>
      </c>
      <c r="P63" s="169" t="str">
        <f>IF(RES_hhdet_in_tes!P63=0,"",RES_hhdet_in_tes!P63/RES_hhdet_in_fec!P63)</f>
        <v/>
      </c>
      <c r="Q63" s="169" t="str">
        <f>IF(RES_hhdet_in_tes!Q63=0,"",RES_hhdet_in_tes!Q63/RES_hhdet_in_fec!Q63)</f>
        <v/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0.68450574384770579</v>
      </c>
      <c r="D64" s="73">
        <f>IF(RES_hhdet_in_tes!D64=0,"",RES_hhdet_in_tes!D64/RES_hhdet_in_fec!D64)</f>
        <v>0.68975209856689834</v>
      </c>
      <c r="E64" s="73">
        <f>IF(RES_hhdet_in_tes!E64=0,"",RES_hhdet_in_tes!E64/RES_hhdet_in_fec!E64)</f>
        <v>0.69436068171545184</v>
      </c>
      <c r="F64" s="73">
        <f>IF(RES_hhdet_in_tes!F64=0,"",RES_hhdet_in_tes!F64/RES_hhdet_in_fec!F64)</f>
        <v>0.69987571715234764</v>
      </c>
      <c r="G64" s="73">
        <f>IF(RES_hhdet_in_tes!G64=0,"",RES_hhdet_in_tes!G64/RES_hhdet_in_fec!G64)</f>
        <v>0.7029226652030478</v>
      </c>
      <c r="H64" s="73">
        <f>IF(RES_hhdet_in_tes!H64=0,"",RES_hhdet_in_tes!H64/RES_hhdet_in_fec!H64)</f>
        <v>0.70696376216943901</v>
      </c>
      <c r="I64" s="73">
        <f>IF(RES_hhdet_in_tes!I64=0,"",RES_hhdet_in_tes!I64/RES_hhdet_in_fec!I64)</f>
        <v>0.71117534756714962</v>
      </c>
      <c r="J64" s="73">
        <f>IF(RES_hhdet_in_tes!J64=0,"",RES_hhdet_in_tes!J64/RES_hhdet_in_fec!J64)</f>
        <v>0.7151561213299148</v>
      </c>
      <c r="K64" s="73">
        <f>IF(RES_hhdet_in_tes!K64=0,"",RES_hhdet_in_tes!K64/RES_hhdet_in_fec!K64)</f>
        <v>0.71939758710561508</v>
      </c>
      <c r="L64" s="73">
        <f>IF(RES_hhdet_in_tes!L64=0,"",RES_hhdet_in_tes!L64/RES_hhdet_in_fec!L64)</f>
        <v>0.72131892104197992</v>
      </c>
      <c r="M64" s="73" t="str">
        <f>IF(RES_hhdet_in_tes!M64=0,"",RES_hhdet_in_tes!M64/RES_hhdet_in_fec!M64)</f>
        <v/>
      </c>
      <c r="N64" s="73" t="str">
        <f>IF(RES_hhdet_in_tes!N64=0,"",RES_hhdet_in_tes!N64/RES_hhdet_in_fec!N64)</f>
        <v/>
      </c>
      <c r="O64" s="73" t="str">
        <f>IF(RES_hhdet_in_tes!O64=0,"",RES_hhdet_in_tes!O64/RES_hhdet_in_fec!O64)</f>
        <v/>
      </c>
      <c r="P64" s="73" t="str">
        <f>IF(RES_hhdet_in_tes!P64=0,"",RES_hhdet_in_tes!P64/RES_hhdet_in_fec!P64)</f>
        <v/>
      </c>
      <c r="Q64" s="73" t="str">
        <f>IF(RES_hhdet_in_tes!Q64=0,"",RES_hhdet_in_tes!Q64/RES_hhdet_in_fec!Q64)</f>
        <v/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1.0197060531720592</v>
      </c>
      <c r="D65" s="73">
        <f>IF(RES_hhdet_in_tes!D65=0,"",RES_hhdet_in_tes!D65/RES_hhdet_in_fec!D65)</f>
        <v>1.0223974337170567</v>
      </c>
      <c r="E65" s="73">
        <f>IF(RES_hhdet_in_tes!E65=0,"",RES_hhdet_in_tes!E65/RES_hhdet_in_fec!E65)</f>
        <v>1.0266528728881972</v>
      </c>
      <c r="F65" s="73">
        <f>IF(RES_hhdet_in_tes!F65=0,"",RES_hhdet_in_tes!F65/RES_hhdet_in_fec!F65)</f>
        <v>1.0291513736329694</v>
      </c>
      <c r="G65" s="73">
        <f>IF(RES_hhdet_in_tes!G65=0,"",RES_hhdet_in_tes!G65/RES_hhdet_in_fec!G65)</f>
        <v>1.0292346904304619</v>
      </c>
      <c r="H65" s="73">
        <f>IF(RES_hhdet_in_tes!H65=0,"",RES_hhdet_in_tes!H65/RES_hhdet_in_fec!H65)</f>
        <v>1.026179372529384</v>
      </c>
      <c r="I65" s="73">
        <f>IF(RES_hhdet_in_tes!I65=0,"",RES_hhdet_in_tes!I65/RES_hhdet_in_fec!I65)</f>
        <v>1.0268689945582097</v>
      </c>
      <c r="J65" s="73">
        <f>IF(RES_hhdet_in_tes!J65=0,"",RES_hhdet_in_tes!J65/RES_hhdet_in_fec!J65)</f>
        <v>1.0289676312443248</v>
      </c>
      <c r="K65" s="73">
        <f>IF(RES_hhdet_in_tes!K65=0,"",RES_hhdet_in_tes!K65/RES_hhdet_in_fec!K65)</f>
        <v>1.0308932075895718</v>
      </c>
      <c r="L65" s="73">
        <f>IF(RES_hhdet_in_tes!L65=0,"",RES_hhdet_in_tes!L65/RES_hhdet_in_fec!L65)</f>
        <v>1.0296070575957768</v>
      </c>
      <c r="M65" s="73" t="str">
        <f>IF(RES_hhdet_in_tes!M65=0,"",RES_hhdet_in_tes!M65/RES_hhdet_in_fec!M65)</f>
        <v/>
      </c>
      <c r="N65" s="73" t="str">
        <f>IF(RES_hhdet_in_tes!N65=0,"",RES_hhdet_in_tes!N65/RES_hhdet_in_fec!N65)</f>
        <v/>
      </c>
      <c r="O65" s="73" t="str">
        <f>IF(RES_hhdet_in_tes!O65=0,"",RES_hhdet_in_tes!O65/RES_hhdet_in_fec!O65)</f>
        <v/>
      </c>
      <c r="P65" s="73" t="str">
        <f>IF(RES_hhdet_in_tes!P65=0,"",RES_hhdet_in_tes!P65/RES_hhdet_in_fec!P65)</f>
        <v/>
      </c>
      <c r="Q65" s="73" t="str">
        <f>IF(RES_hhdet_in_tes!Q65=0,"",RES_hhdet_in_tes!Q65/RES_hhdet_in_fec!Q65)</f>
        <v/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1.9615333024848445</v>
      </c>
      <c r="D66" s="169">
        <f>IF(RES_hhdet_in_tes!D66=0,"",RES_hhdet_in_tes!D66/RES_hhdet_in_fec!D66)</f>
        <v>2.0154591549890899</v>
      </c>
      <c r="E66" s="169">
        <f>IF(RES_hhdet_in_tes!E66=0,"",RES_hhdet_in_tes!E66/RES_hhdet_in_fec!E66)</f>
        <v>2.0797795943594521</v>
      </c>
      <c r="F66" s="169">
        <f>IF(RES_hhdet_in_tes!F66=0,"",RES_hhdet_in_tes!F66/RES_hhdet_in_fec!F66)</f>
        <v>2.1464330488172743</v>
      </c>
      <c r="G66" s="169">
        <f>IF(RES_hhdet_in_tes!G66=0,"",RES_hhdet_in_tes!G66/RES_hhdet_in_fec!G66)</f>
        <v>2.2221625226304114</v>
      </c>
      <c r="H66" s="169">
        <f>IF(RES_hhdet_in_tes!H66=0,"",RES_hhdet_in_tes!H66/RES_hhdet_in_fec!H66)</f>
        <v>2.3535463331380226</v>
      </c>
      <c r="I66" s="169">
        <f>IF(RES_hhdet_in_tes!I66=0,"",RES_hhdet_in_tes!I66/RES_hhdet_in_fec!I66)</f>
        <v>2.5071179929790111</v>
      </c>
      <c r="J66" s="169">
        <f>IF(RES_hhdet_in_tes!J66=0,"",RES_hhdet_in_tes!J66/RES_hhdet_in_fec!J66)</f>
        <v>2.5621869134541253</v>
      </c>
      <c r="K66" s="169">
        <f>IF(RES_hhdet_in_tes!K66=0,"",RES_hhdet_in_tes!K66/RES_hhdet_in_fec!K66)</f>
        <v>2.7305167204322842</v>
      </c>
      <c r="L66" s="169">
        <f>IF(RES_hhdet_in_tes!L66=0,"",RES_hhdet_in_tes!L66/RES_hhdet_in_fec!L66)</f>
        <v>2.943577570684806</v>
      </c>
      <c r="M66" s="169" t="str">
        <f>IF(RES_hhdet_in_tes!M66=0,"",RES_hhdet_in_tes!M66/RES_hhdet_in_fec!M66)</f>
        <v/>
      </c>
      <c r="N66" s="169" t="str">
        <f>IF(RES_hhdet_in_tes!N66=0,"",RES_hhdet_in_tes!N66/RES_hhdet_in_fec!N66)</f>
        <v/>
      </c>
      <c r="O66" s="169" t="str">
        <f>IF(RES_hhdet_in_tes!O66=0,"",RES_hhdet_in_tes!O66/RES_hhdet_in_fec!O66)</f>
        <v/>
      </c>
      <c r="P66" s="169" t="str">
        <f>IF(RES_hhdet_in_tes!P66=0,"",RES_hhdet_in_tes!P66/RES_hhdet_in_fec!P66)</f>
        <v/>
      </c>
      <c r="Q66" s="169" t="str">
        <f>IF(RES_hhdet_in_tes!Q66=0,"",RES_hhdet_in_tes!Q66/RES_hhdet_in_fec!Q66)</f>
        <v/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1.9615333024848445</v>
      </c>
      <c r="D67" s="73">
        <f>IF(RES_hhdet_in_tes!D67=0,"",RES_hhdet_in_tes!D67/RES_hhdet_in_fec!D67)</f>
        <v>2.0154591549890899</v>
      </c>
      <c r="E67" s="73">
        <f>IF(RES_hhdet_in_tes!E67=0,"",RES_hhdet_in_tes!E67/RES_hhdet_in_fec!E67)</f>
        <v>2.0797795943594521</v>
      </c>
      <c r="F67" s="73">
        <f>IF(RES_hhdet_in_tes!F67=0,"",RES_hhdet_in_tes!F67/RES_hhdet_in_fec!F67)</f>
        <v>2.1464330488172743</v>
      </c>
      <c r="G67" s="73">
        <f>IF(RES_hhdet_in_tes!G67=0,"",RES_hhdet_in_tes!G67/RES_hhdet_in_fec!G67)</f>
        <v>2.2221625226304114</v>
      </c>
      <c r="H67" s="73">
        <f>IF(RES_hhdet_in_tes!H67=0,"",RES_hhdet_in_tes!H67/RES_hhdet_in_fec!H67)</f>
        <v>2.3535463331380226</v>
      </c>
      <c r="I67" s="73">
        <f>IF(RES_hhdet_in_tes!I67=0,"",RES_hhdet_in_tes!I67/RES_hhdet_in_fec!I67)</f>
        <v>2.5071179929790111</v>
      </c>
      <c r="J67" s="73">
        <f>IF(RES_hhdet_in_tes!J67=0,"",RES_hhdet_in_tes!J67/RES_hhdet_in_fec!J67)</f>
        <v>2.5621869134541253</v>
      </c>
      <c r="K67" s="73">
        <f>IF(RES_hhdet_in_tes!K67=0,"",RES_hhdet_in_tes!K67/RES_hhdet_in_fec!K67)</f>
        <v>2.7305167204322842</v>
      </c>
      <c r="L67" s="73">
        <f>IF(RES_hhdet_in_tes!L67=0,"",RES_hhdet_in_tes!L67/RES_hhdet_in_fec!L67)</f>
        <v>2.943577570684806</v>
      </c>
      <c r="M67" s="73" t="str">
        <f>IF(RES_hhdet_in_tes!M67=0,"",RES_hhdet_in_tes!M67/RES_hhdet_in_fec!M67)</f>
        <v/>
      </c>
      <c r="N67" s="73" t="str">
        <f>IF(RES_hhdet_in_tes!N67=0,"",RES_hhdet_in_tes!N67/RES_hhdet_in_fec!N67)</f>
        <v/>
      </c>
      <c r="O67" s="73" t="str">
        <f>IF(RES_hhdet_in_tes!O67=0,"",RES_hhdet_in_tes!O67/RES_hhdet_in_fec!O67)</f>
        <v/>
      </c>
      <c r="P67" s="73" t="str">
        <f>IF(RES_hhdet_in_tes!P67=0,"",RES_hhdet_in_tes!P67/RES_hhdet_in_fec!P67)</f>
        <v/>
      </c>
      <c r="Q67" s="73" t="str">
        <f>IF(RES_hhdet_in_tes!Q67=0,"",RES_hhdet_in_tes!Q67/RES_hhdet_in_fec!Q67)</f>
        <v/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0.65011600864882102</v>
      </c>
      <c r="D68" s="169">
        <f>IF(RES_hhdet_in_tes!D68=0,"",RES_hhdet_in_tes!D68/RES_hhdet_in_fec!D68)</f>
        <v>0.65642381236188607</v>
      </c>
      <c r="E68" s="169">
        <f>IF(RES_hhdet_in_tes!E68=0,"",RES_hhdet_in_tes!E68/RES_hhdet_in_fec!E68)</f>
        <v>0.67634325664810424</v>
      </c>
      <c r="F68" s="169">
        <f>IF(RES_hhdet_in_tes!F68=0,"",RES_hhdet_in_tes!F68/RES_hhdet_in_fec!F68)</f>
        <v>0.65183509900499881</v>
      </c>
      <c r="G68" s="169">
        <f>IF(RES_hhdet_in_tes!G68=0,"",RES_hhdet_in_tes!G68/RES_hhdet_in_fec!G68)</f>
        <v>0.67564788696374578</v>
      </c>
      <c r="H68" s="169">
        <f>IF(RES_hhdet_in_tes!H68=0,"",RES_hhdet_in_tes!H68/RES_hhdet_in_fec!H68)</f>
        <v>0.67413442013736224</v>
      </c>
      <c r="I68" s="169">
        <f>IF(RES_hhdet_in_tes!I68=0,"",RES_hhdet_in_tes!I68/RES_hhdet_in_fec!I68)</f>
        <v>0.67468233175625547</v>
      </c>
      <c r="J68" s="169">
        <f>IF(RES_hhdet_in_tes!J68=0,"",RES_hhdet_in_tes!J68/RES_hhdet_in_fec!J68)</f>
        <v>0.65894731088582392</v>
      </c>
      <c r="K68" s="169">
        <f>IF(RES_hhdet_in_tes!K68=0,"",RES_hhdet_in_tes!K68/RES_hhdet_in_fec!K68)</f>
        <v>0.68343612655874197</v>
      </c>
      <c r="L68" s="169">
        <f>IF(RES_hhdet_in_tes!L68=0,"",RES_hhdet_in_tes!L68/RES_hhdet_in_fec!L68)</f>
        <v>0.70262128821153114</v>
      </c>
      <c r="M68" s="169" t="str">
        <f>IF(RES_hhdet_in_tes!M68=0,"",RES_hhdet_in_tes!M68/RES_hhdet_in_fec!M68)</f>
        <v/>
      </c>
      <c r="N68" s="169" t="str">
        <f>IF(RES_hhdet_in_tes!N68=0,"",RES_hhdet_in_tes!N68/RES_hhdet_in_fec!N68)</f>
        <v/>
      </c>
      <c r="O68" s="169" t="str">
        <f>IF(RES_hhdet_in_tes!O68=0,"",RES_hhdet_in_tes!O68/RES_hhdet_in_fec!O68)</f>
        <v/>
      </c>
      <c r="P68" s="169" t="str">
        <f>IF(RES_hhdet_in_tes!P68=0,"",RES_hhdet_in_tes!P68/RES_hhdet_in_fec!P68)</f>
        <v/>
      </c>
      <c r="Q68" s="169" t="str">
        <f>IF(RES_hhdet_in_tes!Q68=0,"",RES_hhdet_in_tes!Q68/RES_hhdet_in_fec!Q68)</f>
        <v/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0.62003608565127655</v>
      </c>
      <c r="D69" s="174">
        <f>IF(RES_hhdet_in_tes!D69=0,"",RES_hhdet_in_tes!D69/RES_hhdet_in_fec!D69)</f>
        <v>0.62442112570747477</v>
      </c>
      <c r="E69" s="174">
        <f>IF(RES_hhdet_in_tes!E69=0,"",RES_hhdet_in_tes!E69/RES_hhdet_in_fec!E69)</f>
        <v>0.62867991376545274</v>
      </c>
      <c r="F69" s="174">
        <f>IF(RES_hhdet_in_tes!F69=0,"",RES_hhdet_in_tes!F69/RES_hhdet_in_fec!F69)</f>
        <v>0.63319628690800811</v>
      </c>
      <c r="G69" s="174">
        <f>IF(RES_hhdet_in_tes!G69=0,"",RES_hhdet_in_tes!G69/RES_hhdet_in_fec!G69)</f>
        <v>0.63679651984750074</v>
      </c>
      <c r="H69" s="174">
        <f>IF(RES_hhdet_in_tes!H69=0,"",RES_hhdet_in_tes!H69/RES_hhdet_in_fec!H69)</f>
        <v>0.6403149219209513</v>
      </c>
      <c r="I69" s="174">
        <f>IF(RES_hhdet_in_tes!I69=0,"",RES_hhdet_in_tes!I69/RES_hhdet_in_fec!I69)</f>
        <v>0.64399336338356528</v>
      </c>
      <c r="J69" s="174">
        <f>IF(RES_hhdet_in_tes!J69=0,"",RES_hhdet_in_tes!J69/RES_hhdet_in_fec!J69)</f>
        <v>0.6472276277173914</v>
      </c>
      <c r="K69" s="174">
        <f>IF(RES_hhdet_in_tes!K69=0,"",RES_hhdet_in_tes!K69/RES_hhdet_in_fec!K69)</f>
        <v>0.65024313934752098</v>
      </c>
      <c r="L69" s="174">
        <f>IF(RES_hhdet_in_tes!L69=0,"",RES_hhdet_in_tes!L69/RES_hhdet_in_fec!L69)</f>
        <v>0.65332825108698667</v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0.64498941581210623</v>
      </c>
      <c r="D70" s="174">
        <f>IF(RES_hhdet_in_tes!D70=0,"",RES_hhdet_in_tes!D70/RES_hhdet_in_fec!D70)</f>
        <v>0.64954864876332397</v>
      </c>
      <c r="E70" s="174">
        <f>IF(RES_hhdet_in_tes!E70=0,"",RES_hhdet_in_tes!E70/RES_hhdet_in_fec!E70)</f>
        <v>0.65501887235003509</v>
      </c>
      <c r="F70" s="174">
        <f>IF(RES_hhdet_in_tes!F70=0,"",RES_hhdet_in_tes!F70/RES_hhdet_in_fec!F70)</f>
        <v>0.6599133865713982</v>
      </c>
      <c r="G70" s="174">
        <f>IF(RES_hhdet_in_tes!G70=0,"",RES_hhdet_in_tes!G70/RES_hhdet_in_fec!G70)</f>
        <v>0.66352244266355898</v>
      </c>
      <c r="H70" s="174">
        <f>IF(RES_hhdet_in_tes!H70=0,"",RES_hhdet_in_tes!H70/RES_hhdet_in_fec!H70)</f>
        <v>0.66698743747713363</v>
      </c>
      <c r="I70" s="174">
        <f>IF(RES_hhdet_in_tes!I70=0,"",RES_hhdet_in_tes!I70/RES_hhdet_in_fec!I70)</f>
        <v>0.66971682923353859</v>
      </c>
      <c r="J70" s="174">
        <f>IF(RES_hhdet_in_tes!J70=0,"",RES_hhdet_in_tes!J70/RES_hhdet_in_fec!J70)</f>
        <v>0.67268007684462594</v>
      </c>
      <c r="K70" s="174">
        <f>IF(RES_hhdet_in_tes!K70=0,"",RES_hhdet_in_tes!K70/RES_hhdet_in_fec!K70)</f>
        <v>0.67633928670221255</v>
      </c>
      <c r="L70" s="174">
        <f>IF(RES_hhdet_in_tes!L70=0,"",RES_hhdet_in_tes!L70/RES_hhdet_in_fec!L70)</f>
        <v>0.67972962349971844</v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0.61946456321321686</v>
      </c>
      <c r="D71" s="173">
        <f>IF(RES_hhdet_in_tes!D71=0,"",RES_hhdet_in_tes!D71/RES_hhdet_in_fec!D71)</f>
        <v>0.62441638435262614</v>
      </c>
      <c r="E71" s="173">
        <f>IF(RES_hhdet_in_tes!E71=0,"",RES_hhdet_in_tes!E71/RES_hhdet_in_fec!E71)</f>
        <v>0.62921229818900593</v>
      </c>
      <c r="F71" s="173">
        <f>IF(RES_hhdet_in_tes!F71=0,"",RES_hhdet_in_tes!F71/RES_hhdet_in_fec!F71)</f>
        <v>0.63459058560463766</v>
      </c>
      <c r="G71" s="173">
        <f>IF(RES_hhdet_in_tes!G71=0,"",RES_hhdet_in_tes!G71/RES_hhdet_in_fec!G71)</f>
        <v>0.63855864103646809</v>
      </c>
      <c r="H71" s="173">
        <f>IF(RES_hhdet_in_tes!H71=0,"",RES_hhdet_in_tes!H71/RES_hhdet_in_fec!H71)</f>
        <v>0.64273710796029793</v>
      </c>
      <c r="I71" s="173">
        <f>IF(RES_hhdet_in_tes!I71=0,"",RES_hhdet_in_tes!I71/RES_hhdet_in_fec!I71)</f>
        <v>0.64571619739673436</v>
      </c>
      <c r="J71" s="173">
        <f>IF(RES_hhdet_in_tes!J71=0,"",RES_hhdet_in_tes!J71/RES_hhdet_in_fec!J71)</f>
        <v>0.64845231943661885</v>
      </c>
      <c r="K71" s="173">
        <f>IF(RES_hhdet_in_tes!K71=0,"",RES_hhdet_in_tes!K71/RES_hhdet_in_fec!K71)</f>
        <v>0.65194755576770425</v>
      </c>
      <c r="L71" s="173">
        <f>IF(RES_hhdet_in_tes!L71=0,"",RES_hhdet_in_tes!L71/RES_hhdet_in_fec!L71)</f>
        <v>0.65531010863799688</v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1.0239917170533062</v>
      </c>
      <c r="D72" s="172">
        <f>IF(RES_hhdet_in_tes!D72=0,"",RES_hhdet_in_tes!D72/RES_hhdet_in_fec!D72)</f>
        <v>1.0227367983699271</v>
      </c>
      <c r="E72" s="172">
        <f>IF(RES_hhdet_in_tes!E72=0,"",RES_hhdet_in_tes!E72/RES_hhdet_in_fec!E72)</f>
        <v>1.0276743124055543</v>
      </c>
      <c r="F72" s="172">
        <f>IF(RES_hhdet_in_tes!F72=0,"",RES_hhdet_in_tes!F72/RES_hhdet_in_fec!F72)</f>
        <v>1.0255891509875765</v>
      </c>
      <c r="G72" s="172">
        <f>IF(RES_hhdet_in_tes!G72=0,"",RES_hhdet_in_tes!G72/RES_hhdet_in_fec!G72)</f>
        <v>1.0214338158267675</v>
      </c>
      <c r="H72" s="172">
        <f>IF(RES_hhdet_in_tes!H72=0,"",RES_hhdet_in_tes!H72/RES_hhdet_in_fec!H72)</f>
        <v>1.0120714590324675</v>
      </c>
      <c r="I72" s="172">
        <f>IF(RES_hhdet_in_tes!I72=0,"",RES_hhdet_in_tes!I72/RES_hhdet_in_fec!I72)</f>
        <v>1.0124129671712006</v>
      </c>
      <c r="J72" s="172">
        <f>IF(RES_hhdet_in_tes!J72=0,"",RES_hhdet_in_tes!J72/RES_hhdet_in_fec!J72)</f>
        <v>1.0120382800176384</v>
      </c>
      <c r="K72" s="172">
        <f>IF(RES_hhdet_in_tes!K72=0,"",RES_hhdet_in_tes!K72/RES_hhdet_in_fec!K72)</f>
        <v>1.015419051403849</v>
      </c>
      <c r="L72" s="172">
        <f>IF(RES_hhdet_in_tes!L72=0,"",RES_hhdet_in_tes!L72/RES_hhdet_in_fec!L72)</f>
        <v>1.0165367675706369</v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0.75995756328223341</v>
      </c>
      <c r="D73" s="171">
        <f>IF(RES_hhdet_in_tes!D73=0,"",RES_hhdet_in_tes!D73/RES_hhdet_in_fec!D73)</f>
        <v>0.76340153027658475</v>
      </c>
      <c r="E73" s="171">
        <f>IF(RES_hhdet_in_tes!E73=0,"",RES_hhdet_in_tes!E73/RES_hhdet_in_fec!E73)</f>
        <v>0.76959956171864685</v>
      </c>
      <c r="F73" s="171">
        <f>IF(RES_hhdet_in_tes!F73=0,"",RES_hhdet_in_tes!F73/RES_hhdet_in_fec!F73)</f>
        <v>0.77268107321270774</v>
      </c>
      <c r="G73" s="171">
        <f>IF(RES_hhdet_in_tes!G73=0,"",RES_hhdet_in_tes!G73/RES_hhdet_in_fec!G73)</f>
        <v>0.77707390511506591</v>
      </c>
      <c r="H73" s="171">
        <f>IF(RES_hhdet_in_tes!H73=0,"",RES_hhdet_in_tes!H73/RES_hhdet_in_fec!H73)</f>
        <v>0.77941807089874948</v>
      </c>
      <c r="I73" s="171">
        <f>IF(RES_hhdet_in_tes!I73=0,"",RES_hhdet_in_tes!I73/RES_hhdet_in_fec!I73)</f>
        <v>0.78460971574556648</v>
      </c>
      <c r="J73" s="171">
        <f>IF(RES_hhdet_in_tes!J73=0,"",RES_hhdet_in_tes!J73/RES_hhdet_in_fec!J73)</f>
        <v>0.79128263429959245</v>
      </c>
      <c r="K73" s="171">
        <f>IF(RES_hhdet_in_tes!K73=0,"",RES_hhdet_in_tes!K73/RES_hhdet_in_fec!K73)</f>
        <v>0.79559603226944342</v>
      </c>
      <c r="L73" s="171">
        <f>IF(RES_hhdet_in_tes!L73=0,"",RES_hhdet_in_tes!L73/RES_hhdet_in_fec!L73)</f>
        <v>0.80011080796188971</v>
      </c>
      <c r="M73" s="171" t="str">
        <f>IF(RES_hhdet_in_tes!M73=0,"",RES_hhdet_in_tes!M73/RES_hhdet_in_fec!M73)</f>
        <v/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0.77818862691601098</v>
      </c>
      <c r="D74" s="170">
        <f>IF(RES_hhdet_in_tes!D74=0,"",RES_hhdet_in_tes!D74/RES_hhdet_in_fec!D74)</f>
        <v>0.781377319087593</v>
      </c>
      <c r="E74" s="170">
        <f>IF(RES_hhdet_in_tes!E74=0,"",RES_hhdet_in_tes!E74/RES_hhdet_in_fec!E74)</f>
        <v>0.78839939353350341</v>
      </c>
      <c r="F74" s="170">
        <f>IF(RES_hhdet_in_tes!F74=0,"",RES_hhdet_in_tes!F74/RES_hhdet_in_fec!F74)</f>
        <v>0.79105081667201294</v>
      </c>
      <c r="G74" s="170">
        <f>IF(RES_hhdet_in_tes!G74=0,"",RES_hhdet_in_tes!G74/RES_hhdet_in_fec!G74)</f>
        <v>0.79472435943692465</v>
      </c>
      <c r="H74" s="170">
        <f>IF(RES_hhdet_in_tes!H74=0,"",RES_hhdet_in_tes!H74/RES_hhdet_in_fec!H74)</f>
        <v>0.79735631055979761</v>
      </c>
      <c r="I74" s="170">
        <f>IF(RES_hhdet_in_tes!I74=0,"",RES_hhdet_in_tes!I74/RES_hhdet_in_fec!I74)</f>
        <v>0.80347306159036613</v>
      </c>
      <c r="J74" s="170">
        <f>IF(RES_hhdet_in_tes!J74=0,"",RES_hhdet_in_tes!J74/RES_hhdet_in_fec!J74)</f>
        <v>0.80741984173591408</v>
      </c>
      <c r="K74" s="170">
        <f>IF(RES_hhdet_in_tes!K74=0,"",RES_hhdet_in_tes!K74/RES_hhdet_in_fec!K74)</f>
        <v>0.80982409590629301</v>
      </c>
      <c r="L74" s="170">
        <f>IF(RES_hhdet_in_tes!L74=0,"",RES_hhdet_in_tes!L74/RES_hhdet_in_fec!L74)</f>
        <v>0.81305605952612336</v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0.75849826223697991</v>
      </c>
      <c r="D75" s="73">
        <f>IF(RES_hhdet_in_tes!D75=0,"",RES_hhdet_in_tes!D75/RES_hhdet_in_fec!D75)</f>
        <v>0.76185924951263073</v>
      </c>
      <c r="E75" s="73">
        <f>IF(RES_hhdet_in_tes!E75=0,"",RES_hhdet_in_tes!E75/RES_hhdet_in_fec!E75)</f>
        <v>0.76859708572581609</v>
      </c>
      <c r="F75" s="73">
        <f>IF(RES_hhdet_in_tes!F75=0,"",RES_hhdet_in_tes!F75/RES_hhdet_in_fec!F75)</f>
        <v>0.77150156484556198</v>
      </c>
      <c r="G75" s="73">
        <f>IF(RES_hhdet_in_tes!G75=0,"",RES_hhdet_in_tes!G75/RES_hhdet_in_fec!G75)</f>
        <v>0.77626341912880781</v>
      </c>
      <c r="H75" s="73">
        <f>IF(RES_hhdet_in_tes!H75=0,"",RES_hhdet_in_tes!H75/RES_hhdet_in_fec!H75)</f>
        <v>0.78020332460644892</v>
      </c>
      <c r="I75" s="73">
        <f>IF(RES_hhdet_in_tes!I75=0,"",RES_hhdet_in_tes!I75/RES_hhdet_in_fec!I75)</f>
        <v>0.78673978491672492</v>
      </c>
      <c r="J75" s="73">
        <f>IF(RES_hhdet_in_tes!J75=0,"",RES_hhdet_in_tes!J75/RES_hhdet_in_fec!J75)</f>
        <v>0.79094299027042214</v>
      </c>
      <c r="K75" s="73">
        <f>IF(RES_hhdet_in_tes!K75=0,"",RES_hhdet_in_tes!K75/RES_hhdet_in_fec!K75)</f>
        <v>0.79456139766238365</v>
      </c>
      <c r="L75" s="73">
        <f>IF(RES_hhdet_in_tes!L75=0,"",RES_hhdet_in_tes!L75/RES_hhdet_in_fec!L75)</f>
        <v>0.79880262915568367</v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1.0269459260345974</v>
      </c>
      <c r="D76" s="73">
        <f>IF(RES_hhdet_in_tes!D76=0,"",RES_hhdet_in_tes!D76/RES_hhdet_in_fec!D76)</f>
        <v>1.0271739288607615</v>
      </c>
      <c r="E76" s="73">
        <f>IF(RES_hhdet_in_tes!E76=0,"",RES_hhdet_in_tes!E76/RES_hhdet_in_fec!E76)</f>
        <v>1.0299109511766</v>
      </c>
      <c r="F76" s="73">
        <f>IF(RES_hhdet_in_tes!F76=0,"",RES_hhdet_in_tes!F76/RES_hhdet_in_fec!F76)</f>
        <v>1.0293329337490404</v>
      </c>
      <c r="G76" s="73">
        <f>IF(RES_hhdet_in_tes!G76=0,"",RES_hhdet_in_tes!G76/RES_hhdet_in_fec!G76)</f>
        <v>1.023007949993215</v>
      </c>
      <c r="H76" s="73">
        <f>IF(RES_hhdet_in_tes!H76=0,"",RES_hhdet_in_tes!H76/RES_hhdet_in_fec!H76)</f>
        <v>1.0120590179008213</v>
      </c>
      <c r="I76" s="73">
        <f>IF(RES_hhdet_in_tes!I76=0,"",RES_hhdet_in_tes!I76/RES_hhdet_in_fec!I76)</f>
        <v>1.0092794758537504</v>
      </c>
      <c r="J76" s="73">
        <f>IF(RES_hhdet_in_tes!J76=0,"",RES_hhdet_in_tes!J76/RES_hhdet_in_fec!J76)</f>
        <v>1.0122160687039579</v>
      </c>
      <c r="K76" s="73">
        <f>IF(RES_hhdet_in_tes!K76=0,"",RES_hhdet_in_tes!K76/RES_hhdet_in_fec!K76)</f>
        <v>1.0120342390730932</v>
      </c>
      <c r="L76" s="73">
        <f>IF(RES_hhdet_in_tes!L76=0,"",RES_hhdet_in_tes!L76/RES_hhdet_in_fec!L76)</f>
        <v>1.0115969517135848</v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0.55770255511299405</v>
      </c>
      <c r="D77" s="169">
        <f>IF(RES_hhdet_in_tes!D77=0,"",RES_hhdet_in_tes!D77/RES_hhdet_in_fec!D77)</f>
        <v>0.58809144468901842</v>
      </c>
      <c r="E77" s="169">
        <f>IF(RES_hhdet_in_tes!E77=0,"",RES_hhdet_in_tes!E77/RES_hhdet_in_fec!E77)</f>
        <v>0.5640454844713555</v>
      </c>
      <c r="F77" s="169">
        <f>IF(RES_hhdet_in_tes!F77=0,"",RES_hhdet_in_tes!F77/RES_hhdet_in_fec!F77)</f>
        <v>0.57640109338271583</v>
      </c>
      <c r="G77" s="169">
        <f>IF(RES_hhdet_in_tes!G77=0,"",RES_hhdet_in_tes!G77/RES_hhdet_in_fec!G77)</f>
        <v>0.58029319342059871</v>
      </c>
      <c r="H77" s="169">
        <f>IF(RES_hhdet_in_tes!H77=0,"",RES_hhdet_in_tes!H77/RES_hhdet_in_fec!H77)</f>
        <v>0.66417094871505911</v>
      </c>
      <c r="I77" s="169">
        <f>IF(RES_hhdet_in_tes!I77=0,"",RES_hhdet_in_tes!I77/RES_hhdet_in_fec!I77)</f>
        <v>0.61437707136217645</v>
      </c>
      <c r="J77" s="169">
        <f>IF(RES_hhdet_in_tes!J77=0,"",RES_hhdet_in_tes!J77/RES_hhdet_in_fec!J77)</f>
        <v>0.54601777157253106</v>
      </c>
      <c r="K77" s="169">
        <f>IF(RES_hhdet_in_tes!K77=0,"",RES_hhdet_in_tes!K77/RES_hhdet_in_fec!K77)</f>
        <v>0.57135528886113651</v>
      </c>
      <c r="L77" s="169">
        <f>IF(RES_hhdet_in_tes!L77=0,"",RES_hhdet_in_tes!L77/RES_hhdet_in_fec!L77)</f>
        <v>0.5313113405009855</v>
      </c>
      <c r="M77" s="169" t="str">
        <f>IF(RES_hhdet_in_tes!M77=0,"",RES_hhdet_in_tes!M77/RES_hhdet_in_fec!M77)</f>
        <v/>
      </c>
      <c r="N77" s="169" t="str">
        <f>IF(RES_hhdet_in_tes!N77=0,"",RES_hhdet_in_tes!N77/RES_hhdet_in_fec!N77)</f>
        <v/>
      </c>
      <c r="O77" s="169" t="str">
        <f>IF(RES_hhdet_in_tes!O77=0,"",RES_hhdet_in_tes!O77/RES_hhdet_in_fec!O77)</f>
        <v/>
      </c>
      <c r="P77" s="169" t="str">
        <f>IF(RES_hhdet_in_tes!P77=0,"",RES_hhdet_in_tes!P77/RES_hhdet_in_fec!P77)</f>
        <v/>
      </c>
      <c r="Q77" s="169" t="str">
        <f>IF(RES_hhdet_in_tes!Q77=0,"",RES_hhdet_in_tes!Q77/RES_hhdet_in_fec!Q77)</f>
        <v/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0.49792012342907987</v>
      </c>
      <c r="D78" s="73">
        <f>IF(RES_hhdet_in_tes!D78=0,"",RES_hhdet_in_tes!D78/RES_hhdet_in_fec!D78)</f>
        <v>0.50265195331881418</v>
      </c>
      <c r="E78" s="73">
        <f>IF(RES_hhdet_in_tes!E78=0,"",RES_hhdet_in_tes!E78/RES_hhdet_in_fec!E78)</f>
        <v>0.50762952146164864</v>
      </c>
      <c r="F78" s="73">
        <f>IF(RES_hhdet_in_tes!F78=0,"",RES_hhdet_in_tes!F78/RES_hhdet_in_fec!F78)</f>
        <v>0.51225216861304512</v>
      </c>
      <c r="G78" s="73">
        <f>IF(RES_hhdet_in_tes!G78=0,"",RES_hhdet_in_tes!G78/RES_hhdet_in_fec!G78)</f>
        <v>0.51622326722406564</v>
      </c>
      <c r="H78" s="73">
        <f>IF(RES_hhdet_in_tes!H78=0,"",RES_hhdet_in_tes!H78/RES_hhdet_in_fec!H78)</f>
        <v>0.51957246854224048</v>
      </c>
      <c r="I78" s="73">
        <f>IF(RES_hhdet_in_tes!I78=0,"",RES_hhdet_in_tes!I78/RES_hhdet_in_fec!I78)</f>
        <v>0.5233040381045122</v>
      </c>
      <c r="J78" s="73">
        <f>IF(RES_hhdet_in_tes!J78=0,"",RES_hhdet_in_tes!J78/RES_hhdet_in_fec!J78)</f>
        <v>0.52775816015685628</v>
      </c>
      <c r="K78" s="73">
        <f>IF(RES_hhdet_in_tes!K78=0,"",RES_hhdet_in_tes!K78/RES_hhdet_in_fec!K78)</f>
        <v>0.52946494736267868</v>
      </c>
      <c r="L78" s="73">
        <f>IF(RES_hhdet_in_tes!L78=0,"",RES_hhdet_in_tes!L78/RES_hhdet_in_fec!L78)</f>
        <v>0.5313113405009855</v>
      </c>
      <c r="M78" s="73" t="str">
        <f>IF(RES_hhdet_in_tes!M78=0,"",RES_hhdet_in_tes!M78/RES_hhdet_in_fec!M78)</f>
        <v/>
      </c>
      <c r="N78" s="73" t="str">
        <f>IF(RES_hhdet_in_tes!N78=0,"",RES_hhdet_in_tes!N78/RES_hhdet_in_fec!N78)</f>
        <v/>
      </c>
      <c r="O78" s="73" t="str">
        <f>IF(RES_hhdet_in_tes!O78=0,"",RES_hhdet_in_tes!O78/RES_hhdet_in_fec!O78)</f>
        <v/>
      </c>
      <c r="P78" s="73" t="str">
        <f>IF(RES_hhdet_in_tes!P78=0,"",RES_hhdet_in_tes!P78/RES_hhdet_in_fec!P78)</f>
        <v/>
      </c>
      <c r="Q78" s="73" t="str">
        <f>IF(RES_hhdet_in_tes!Q78=0,"",RES_hhdet_in_tes!Q78/RES_hhdet_in_fec!Q78)</f>
        <v/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0.83790585806025331</v>
      </c>
      <c r="D79" s="65">
        <f>IF(RES_hhdet_in_tes!D79=0,"",RES_hhdet_in_tes!D79/RES_hhdet_in_fec!D79)</f>
        <v>0.83990106437059675</v>
      </c>
      <c r="E79" s="65">
        <f>IF(RES_hhdet_in_tes!E79=0,"",RES_hhdet_in_tes!E79/RES_hhdet_in_fec!E79)</f>
        <v>0.84383693795667047</v>
      </c>
      <c r="F79" s="65">
        <f>IF(RES_hhdet_in_tes!F79=0,"",RES_hhdet_in_tes!F79/RES_hhdet_in_fec!F79)</f>
        <v>0.84621822923897483</v>
      </c>
      <c r="G79" s="65">
        <f>IF(RES_hhdet_in_tes!G79=0,"",RES_hhdet_in_tes!G79/RES_hhdet_in_fec!G79)</f>
        <v>0.84801267451728568</v>
      </c>
      <c r="H79" s="65">
        <f>IF(RES_hhdet_in_tes!H79=0,"",RES_hhdet_in_tes!H79/RES_hhdet_in_fec!H79)</f>
        <v>0.85026150458838057</v>
      </c>
      <c r="I79" s="65">
        <f>IF(RES_hhdet_in_tes!I79=0,"",RES_hhdet_in_tes!I79/RES_hhdet_in_fec!I79)</f>
        <v>0.85221193078465596</v>
      </c>
      <c r="J79" s="65">
        <f>IF(RES_hhdet_in_tes!J79=0,"",RES_hhdet_in_tes!J79/RES_hhdet_in_fec!J79)</f>
        <v>0.85545502366097426</v>
      </c>
      <c r="K79" s="65">
        <f>IF(RES_hhdet_in_tes!K79=0,"",RES_hhdet_in_tes!K79/RES_hhdet_in_fec!K79)</f>
        <v>0.85729228703559102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0.59368491527335454</v>
      </c>
      <c r="D81" s="175">
        <f>IF(RES_hhdet_in_tes!D81=0,"",RES_hhdet_in_tes!D81/RES_hhdet_in_fec!D81)</f>
        <v>0.59873542068164276</v>
      </c>
      <c r="E81" s="175">
        <f>IF(RES_hhdet_in_tes!E81=0,"",RES_hhdet_in_tes!E81/RES_hhdet_in_fec!E81)</f>
        <v>0.60932425397060896</v>
      </c>
      <c r="F81" s="175">
        <f>IF(RES_hhdet_in_tes!F81=0,"",RES_hhdet_in_tes!F81/RES_hhdet_in_fec!F81)</f>
        <v>0.60881570744016555</v>
      </c>
      <c r="G81" s="175">
        <f>IF(RES_hhdet_in_tes!G81=0,"",RES_hhdet_in_tes!G81/RES_hhdet_in_fec!G81)</f>
        <v>0.61443862562020812</v>
      </c>
      <c r="H81" s="175">
        <f>IF(RES_hhdet_in_tes!H81=0,"",RES_hhdet_in_tes!H81/RES_hhdet_in_fec!H81)</f>
        <v>0.61793852690372852</v>
      </c>
      <c r="I81" s="175">
        <f>IF(RES_hhdet_in_tes!I81=0,"",RES_hhdet_in_tes!I81/RES_hhdet_in_fec!I81)</f>
        <v>0.61994732739453895</v>
      </c>
      <c r="J81" s="175">
        <f>IF(RES_hhdet_in_tes!J81=0,"",RES_hhdet_in_tes!J81/RES_hhdet_in_fec!J81)</f>
        <v>0.62258940147673791</v>
      </c>
      <c r="K81" s="175">
        <f>IF(RES_hhdet_in_tes!K81=0,"",RES_hhdet_in_tes!K81/RES_hhdet_in_fec!K81)</f>
        <v>0.62895400240539268</v>
      </c>
      <c r="L81" s="175">
        <f>IF(RES_hhdet_in_tes!L81=0,"",RES_hhdet_in_tes!L81/RES_hhdet_in_fec!L81)</f>
        <v>0.63163974731640826</v>
      </c>
      <c r="M81" s="175">
        <f>IF(RES_hhdet_in_tes!M81=0,"",RES_hhdet_in_tes!M81/RES_hhdet_in_fec!M81)</f>
        <v>0.63777941335856514</v>
      </c>
      <c r="N81" s="175">
        <f>IF(RES_hhdet_in_tes!N81=0,"",RES_hhdet_in_tes!N81/RES_hhdet_in_fec!N81)</f>
        <v>0.63999970298971498</v>
      </c>
      <c r="O81" s="175">
        <f>IF(RES_hhdet_in_tes!O81=0,"",RES_hhdet_in_tes!O81/RES_hhdet_in_fec!O81)</f>
        <v>0.64383012778450965</v>
      </c>
      <c r="P81" s="175">
        <f>IF(RES_hhdet_in_tes!P81=0,"",RES_hhdet_in_tes!P81/RES_hhdet_in_fec!P81)</f>
        <v>0.64012746967425715</v>
      </c>
      <c r="Q81" s="175">
        <f>IF(RES_hhdet_in_tes!Q81=0,"",RES_hhdet_in_tes!Q81/RES_hhdet_in_fec!Q81)</f>
        <v>0.63973290432953944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0.59043924129707792</v>
      </c>
      <c r="D82" s="169">
        <f>IF(RES_hhdet_in_tes!D82=0,"",RES_hhdet_in_tes!D82/RES_hhdet_in_fec!D82)</f>
        <v>0.59521020568788363</v>
      </c>
      <c r="E82" s="169">
        <f>IF(RES_hhdet_in_tes!E82=0,"",RES_hhdet_in_tes!E82/RES_hhdet_in_fec!E82)</f>
        <v>0.59906015295615844</v>
      </c>
      <c r="F82" s="169">
        <f>IF(RES_hhdet_in_tes!F82=0,"",RES_hhdet_in_tes!F82/RES_hhdet_in_fec!F82)</f>
        <v>0.60407160399143278</v>
      </c>
      <c r="G82" s="169">
        <f>IF(RES_hhdet_in_tes!G82=0,"",RES_hhdet_in_tes!G82/RES_hhdet_in_fec!G82)</f>
        <v>0.6058117121902773</v>
      </c>
      <c r="H82" s="169">
        <f>IF(RES_hhdet_in_tes!H82=0,"",RES_hhdet_in_tes!H82/RES_hhdet_in_fec!H82)</f>
        <v>0.6074381926389778</v>
      </c>
      <c r="I82" s="169">
        <f>IF(RES_hhdet_in_tes!I82=0,"",RES_hhdet_in_tes!I82/RES_hhdet_in_fec!I82)</f>
        <v>0.61347671655694813</v>
      </c>
      <c r="J82" s="169">
        <f>IF(RES_hhdet_in_tes!J82=0,"",RES_hhdet_in_tes!J82/RES_hhdet_in_fec!J82)</f>
        <v>0.61401930165545282</v>
      </c>
      <c r="K82" s="169">
        <f>IF(RES_hhdet_in_tes!K82=0,"",RES_hhdet_in_tes!K82/RES_hhdet_in_fec!K82)</f>
        <v>0.61935966691394284</v>
      </c>
      <c r="L82" s="169">
        <f>IF(RES_hhdet_in_tes!L82=0,"",RES_hhdet_in_tes!L82/RES_hhdet_in_fec!L82)</f>
        <v>0.62078702549768605</v>
      </c>
      <c r="M82" s="169">
        <f>IF(RES_hhdet_in_tes!M82=0,"",RES_hhdet_in_tes!M82/RES_hhdet_in_fec!M82)</f>
        <v>0.62173976744969495</v>
      </c>
      <c r="N82" s="169">
        <f>IF(RES_hhdet_in_tes!N82=0,"",RES_hhdet_in_tes!N82/RES_hhdet_in_fec!N82)</f>
        <v>0.62287664224831962</v>
      </c>
      <c r="O82" s="169">
        <f>IF(RES_hhdet_in_tes!O82=0,"",RES_hhdet_in_tes!O82/RES_hhdet_in_fec!O82)</f>
        <v>0.62720167906604618</v>
      </c>
      <c r="P82" s="169">
        <f>IF(RES_hhdet_in_tes!P82=0,"",RES_hhdet_in_tes!P82/RES_hhdet_in_fec!P82)</f>
        <v>0.63021672197569645</v>
      </c>
      <c r="Q82" s="169">
        <f>IF(RES_hhdet_in_tes!Q82=0,"",RES_hhdet_in_tes!Q82/RES_hhdet_in_fec!Q82)</f>
        <v>0.63347565306845577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0.58827622103345201</v>
      </c>
      <c r="D83" s="73">
        <f>IF(RES_hhdet_in_tes!D83=0,"",RES_hhdet_in_tes!D83/RES_hhdet_in_fec!D83)</f>
        <v>0.59302015573067868</v>
      </c>
      <c r="E83" s="73">
        <f>IF(RES_hhdet_in_tes!E83=0,"",RES_hhdet_in_tes!E83/RES_hhdet_in_fec!E83)</f>
        <v>0.5969149535118875</v>
      </c>
      <c r="F83" s="73">
        <f>IF(RES_hhdet_in_tes!F83=0,"",RES_hhdet_in_tes!F83/RES_hhdet_in_fec!F83)</f>
        <v>0.60188400089080973</v>
      </c>
      <c r="G83" s="73">
        <f>IF(RES_hhdet_in_tes!G83=0,"",RES_hhdet_in_tes!G83/RES_hhdet_in_fec!G83)</f>
        <v>0.60324924323629692</v>
      </c>
      <c r="H83" s="73">
        <f>IF(RES_hhdet_in_tes!H83=0,"",RES_hhdet_in_tes!H83/RES_hhdet_in_fec!H83)</f>
        <v>0.60487211158454302</v>
      </c>
      <c r="I83" s="73">
        <f>IF(RES_hhdet_in_tes!I83=0,"",RES_hhdet_in_tes!I83/RES_hhdet_in_fec!I83)</f>
        <v>0.61166793584632018</v>
      </c>
      <c r="J83" s="73">
        <f>IF(RES_hhdet_in_tes!J83=0,"",RES_hhdet_in_tes!J83/RES_hhdet_in_fec!J83)</f>
        <v>0.61217781839050678</v>
      </c>
      <c r="K83" s="73">
        <f>IF(RES_hhdet_in_tes!K83=0,"",RES_hhdet_in_tes!K83/RES_hhdet_in_fec!K83)</f>
        <v>0.61639557387583432</v>
      </c>
      <c r="L83" s="73">
        <f>IF(RES_hhdet_in_tes!L83=0,"",RES_hhdet_in_tes!L83/RES_hhdet_in_fec!L83)</f>
        <v>0.61762277536541788</v>
      </c>
      <c r="M83" s="73">
        <f>IF(RES_hhdet_in_tes!M83=0,"",RES_hhdet_in_tes!M83/RES_hhdet_in_fec!M83)</f>
        <v>0.61797546123033242</v>
      </c>
      <c r="N83" s="73">
        <f>IF(RES_hhdet_in_tes!N83=0,"",RES_hhdet_in_tes!N83/RES_hhdet_in_fec!N83)</f>
        <v>0.61893328699584693</v>
      </c>
      <c r="O83" s="73">
        <f>IF(RES_hhdet_in_tes!O83=0,"",RES_hhdet_in_tes!O83/RES_hhdet_in_fec!O83)</f>
        <v>0.62349674134425348</v>
      </c>
      <c r="P83" s="73">
        <f>IF(RES_hhdet_in_tes!P83=0,"",RES_hhdet_in_tes!P83/RES_hhdet_in_fec!P83)</f>
        <v>0.62691816870467343</v>
      </c>
      <c r="Q83" s="73">
        <f>IF(RES_hhdet_in_tes!Q83=0,"",RES_hhdet_in_tes!Q83/RES_hhdet_in_fec!Q83)</f>
        <v>0.62974799245604807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1.1241369828095644</v>
      </c>
      <c r="D84" s="73">
        <f>IF(RES_hhdet_in_tes!D84=0,"",RES_hhdet_in_tes!D84/RES_hhdet_in_fec!D84)</f>
        <v>1.1196531331552451</v>
      </c>
      <c r="E84" s="73">
        <f>IF(RES_hhdet_in_tes!E84=0,"",RES_hhdet_in_tes!E84/RES_hhdet_in_fec!E84)</f>
        <v>1.1164232379777159</v>
      </c>
      <c r="F84" s="73">
        <f>IF(RES_hhdet_in_tes!F84=0,"",RES_hhdet_in_tes!F84/RES_hhdet_in_fec!F84)</f>
        <v>1.1072140115628097</v>
      </c>
      <c r="G84" s="73">
        <f>IF(RES_hhdet_in_tes!G84=0,"",RES_hhdet_in_tes!G84/RES_hhdet_in_fec!G84)</f>
        <v>1.0971473487351924</v>
      </c>
      <c r="H84" s="73">
        <f>IF(RES_hhdet_in_tes!H84=0,"",RES_hhdet_in_tes!H84/RES_hhdet_in_fec!H84)</f>
        <v>1.0875344473645023</v>
      </c>
      <c r="I84" s="73">
        <f>IF(RES_hhdet_in_tes!I84=0,"",RES_hhdet_in_tes!I84/RES_hhdet_in_fec!I84)</f>
        <v>1.0893851060397814</v>
      </c>
      <c r="J84" s="73">
        <f>IF(RES_hhdet_in_tes!J84=0,"",RES_hhdet_in_tes!J84/RES_hhdet_in_fec!J84)</f>
        <v>1.0689155475301231</v>
      </c>
      <c r="K84" s="73">
        <f>IF(RES_hhdet_in_tes!K84=0,"",RES_hhdet_in_tes!K84/RES_hhdet_in_fec!K84)</f>
        <v>1.0661546478542894</v>
      </c>
      <c r="L84" s="73">
        <f>IF(RES_hhdet_in_tes!L84=0,"",RES_hhdet_in_tes!L84/RES_hhdet_in_fec!L84)</f>
        <v>1.0589218287379221</v>
      </c>
      <c r="M84" s="73">
        <f>IF(RES_hhdet_in_tes!M84=0,"",RES_hhdet_in_tes!M84/RES_hhdet_in_fec!M84)</f>
        <v>1.0504638757091711</v>
      </c>
      <c r="N84" s="73">
        <f>IF(RES_hhdet_in_tes!N84=0,"",RES_hhdet_in_tes!N84/RES_hhdet_in_fec!N84)</f>
        <v>1.0432896817335227</v>
      </c>
      <c r="O84" s="73">
        <f>IF(RES_hhdet_in_tes!O84=0,"",RES_hhdet_in_tes!O84/RES_hhdet_in_fec!O84)</f>
        <v>1.0425716303021824</v>
      </c>
      <c r="P84" s="73">
        <f>IF(RES_hhdet_in_tes!P84=0,"",RES_hhdet_in_tes!P84/RES_hhdet_in_fec!P84)</f>
        <v>1.0392314661813526</v>
      </c>
      <c r="Q84" s="73">
        <f>IF(RES_hhdet_in_tes!Q84=0,"",RES_hhdet_in_tes!Q84/RES_hhdet_in_fec!Q84)</f>
        <v>1.0353190118292537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1.9602531804363037</v>
      </c>
      <c r="D85" s="169">
        <f>IF(RES_hhdet_in_tes!D85=0,"",RES_hhdet_in_tes!D85/RES_hhdet_in_fec!D85)</f>
        <v>2.0115356495322909</v>
      </c>
      <c r="E85" s="169">
        <f>IF(RES_hhdet_in_tes!E85=0,"",RES_hhdet_in_tes!E85/RES_hhdet_in_fec!E85)</f>
        <v>2.0731482584857712</v>
      </c>
      <c r="F85" s="169">
        <f>IF(RES_hhdet_in_tes!F85=0,"",RES_hhdet_in_tes!F85/RES_hhdet_in_fec!F85)</f>
        <v>2.1338639748494077</v>
      </c>
      <c r="G85" s="169">
        <f>IF(RES_hhdet_in_tes!G85=0,"",RES_hhdet_in_tes!G85/RES_hhdet_in_fec!G85)</f>
        <v>2.1979784731349663</v>
      </c>
      <c r="H85" s="169">
        <f>IF(RES_hhdet_in_tes!H85=0,"",RES_hhdet_in_tes!H85/RES_hhdet_in_fec!H85)</f>
        <v>2.3114159845482987</v>
      </c>
      <c r="I85" s="169">
        <f>IF(RES_hhdet_in_tes!I85=0,"",RES_hhdet_in_tes!I85/RES_hhdet_in_fec!I85)</f>
        <v>2.4693534452409271</v>
      </c>
      <c r="J85" s="169">
        <f>IF(RES_hhdet_in_tes!J85=0,"",RES_hhdet_in_tes!J85/RES_hhdet_in_fec!J85)</f>
        <v>2.565215094975505</v>
      </c>
      <c r="K85" s="169">
        <f>IF(RES_hhdet_in_tes!K85=0,"",RES_hhdet_in_tes!K85/RES_hhdet_in_fec!K85)</f>
        <v>2.735093528576682</v>
      </c>
      <c r="L85" s="169">
        <f>IF(RES_hhdet_in_tes!L85=0,"",RES_hhdet_in_tes!L85/RES_hhdet_in_fec!L85)</f>
        <v>2.9366805511065723</v>
      </c>
      <c r="M85" s="169">
        <f>IF(RES_hhdet_in_tes!M85=0,"",RES_hhdet_in_tes!M85/RES_hhdet_in_fec!M85)</f>
        <v>3.1440020413368255</v>
      </c>
      <c r="N85" s="169">
        <f>IF(RES_hhdet_in_tes!N85=0,"",RES_hhdet_in_tes!N85/RES_hhdet_in_fec!N85)</f>
        <v>3.3083366852423541</v>
      </c>
      <c r="O85" s="169">
        <f>IF(RES_hhdet_in_tes!O85=0,"",RES_hhdet_in_tes!O85/RES_hhdet_in_fec!O85)</f>
        <v>3.4563821728897159</v>
      </c>
      <c r="P85" s="169">
        <f>IF(RES_hhdet_in_tes!P85=0,"",RES_hhdet_in_tes!P85/RES_hhdet_in_fec!P85)</f>
        <v>3.5765068681476531</v>
      </c>
      <c r="Q85" s="169">
        <f>IF(RES_hhdet_in_tes!Q85=0,"",RES_hhdet_in_tes!Q85/RES_hhdet_in_fec!Q85)</f>
        <v>3.6853765051807814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1.9602531804363037</v>
      </c>
      <c r="D86" s="73">
        <f>IF(RES_hhdet_in_tes!D86=0,"",RES_hhdet_in_tes!D86/RES_hhdet_in_fec!D86)</f>
        <v>2.0115356495322909</v>
      </c>
      <c r="E86" s="73">
        <f>IF(RES_hhdet_in_tes!E86=0,"",RES_hhdet_in_tes!E86/RES_hhdet_in_fec!E86)</f>
        <v>2.0731482584857712</v>
      </c>
      <c r="F86" s="73">
        <f>IF(RES_hhdet_in_tes!F86=0,"",RES_hhdet_in_tes!F86/RES_hhdet_in_fec!F86)</f>
        <v>2.1338639748494077</v>
      </c>
      <c r="G86" s="73">
        <f>IF(RES_hhdet_in_tes!G86=0,"",RES_hhdet_in_tes!G86/RES_hhdet_in_fec!G86)</f>
        <v>2.1979784731349663</v>
      </c>
      <c r="H86" s="73">
        <f>IF(RES_hhdet_in_tes!H86=0,"",RES_hhdet_in_tes!H86/RES_hhdet_in_fec!H86)</f>
        <v>2.3114159845482987</v>
      </c>
      <c r="I86" s="73">
        <f>IF(RES_hhdet_in_tes!I86=0,"",RES_hhdet_in_tes!I86/RES_hhdet_in_fec!I86)</f>
        <v>2.4693534452409271</v>
      </c>
      <c r="J86" s="73">
        <f>IF(RES_hhdet_in_tes!J86=0,"",RES_hhdet_in_tes!J86/RES_hhdet_in_fec!J86)</f>
        <v>2.565215094975505</v>
      </c>
      <c r="K86" s="73">
        <f>IF(RES_hhdet_in_tes!K86=0,"",RES_hhdet_in_tes!K86/RES_hhdet_in_fec!K86)</f>
        <v>2.735093528576682</v>
      </c>
      <c r="L86" s="73">
        <f>IF(RES_hhdet_in_tes!L86=0,"",RES_hhdet_in_tes!L86/RES_hhdet_in_fec!L86)</f>
        <v>2.9366805511065723</v>
      </c>
      <c r="M86" s="73">
        <f>IF(RES_hhdet_in_tes!M86=0,"",RES_hhdet_in_tes!M86/RES_hhdet_in_fec!M86)</f>
        <v>3.1440020413368255</v>
      </c>
      <c r="N86" s="73">
        <f>IF(RES_hhdet_in_tes!N86=0,"",RES_hhdet_in_tes!N86/RES_hhdet_in_fec!N86)</f>
        <v>3.3083366852423541</v>
      </c>
      <c r="O86" s="73">
        <f>IF(RES_hhdet_in_tes!O86=0,"",RES_hhdet_in_tes!O86/RES_hhdet_in_fec!O86)</f>
        <v>3.4563821728897159</v>
      </c>
      <c r="P86" s="73">
        <f>IF(RES_hhdet_in_tes!P86=0,"",RES_hhdet_in_tes!P86/RES_hhdet_in_fec!P86)</f>
        <v>3.5765068681476531</v>
      </c>
      <c r="Q86" s="73">
        <f>IF(RES_hhdet_in_tes!Q86=0,"",RES_hhdet_in_tes!Q86/RES_hhdet_in_fec!Q86)</f>
        <v>3.6853765051807814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0.55402088599584109</v>
      </c>
      <c r="D87" s="169">
        <f>IF(RES_hhdet_in_tes!D87=0,"",RES_hhdet_in_tes!D87/RES_hhdet_in_fec!D87)</f>
        <v>0.5645953946311083</v>
      </c>
      <c r="E87" s="169">
        <f>IF(RES_hhdet_in_tes!E87=0,"",RES_hhdet_in_tes!E87/RES_hhdet_in_fec!E87)</f>
        <v>0.62051164084596855</v>
      </c>
      <c r="F87" s="169">
        <f>IF(RES_hhdet_in_tes!F87=0,"",RES_hhdet_in_tes!F87/RES_hhdet_in_fec!F87)</f>
        <v>0.58314852269371142</v>
      </c>
      <c r="G87" s="169">
        <f>IF(RES_hhdet_in_tes!G87=0,"",RES_hhdet_in_tes!G87/RES_hhdet_in_fec!G87)</f>
        <v>0.61007884572728066</v>
      </c>
      <c r="H87" s="169">
        <f>IF(RES_hhdet_in_tes!H87=0,"",RES_hhdet_in_tes!H87/RES_hhdet_in_fec!H87)</f>
        <v>0.61848416295466657</v>
      </c>
      <c r="I87" s="169">
        <f>IF(RES_hhdet_in_tes!I87=0,"",RES_hhdet_in_tes!I87/RES_hhdet_in_fec!I87)</f>
        <v>0.58912087827117832</v>
      </c>
      <c r="J87" s="169">
        <f>IF(RES_hhdet_in_tes!J87=0,"",RES_hhdet_in_tes!J87/RES_hhdet_in_fec!J87)</f>
        <v>0.60377092697715551</v>
      </c>
      <c r="K87" s="169">
        <f>IF(RES_hhdet_in_tes!K87=0,"",RES_hhdet_in_tes!K87/RES_hhdet_in_fec!K87)</f>
        <v>0.61210400431843182</v>
      </c>
      <c r="L87" s="169">
        <f>IF(RES_hhdet_in_tes!L87=0,"",RES_hhdet_in_tes!L87/RES_hhdet_in_fec!L87)</f>
        <v>0.60753163348830252</v>
      </c>
      <c r="M87" s="169">
        <f>IF(RES_hhdet_in_tes!M87=0,"",RES_hhdet_in_tes!M87/RES_hhdet_in_fec!M87)</f>
        <v>0.63588708685940321</v>
      </c>
      <c r="N87" s="169">
        <f>IF(RES_hhdet_in_tes!N87=0,"",RES_hhdet_in_tes!N87/RES_hhdet_in_fec!N87)</f>
        <v>0.66260899731197043</v>
      </c>
      <c r="O87" s="169">
        <f>IF(RES_hhdet_in_tes!O87=0,"",RES_hhdet_in_tes!O87/RES_hhdet_in_fec!O87)</f>
        <v>0.63410319678375493</v>
      </c>
      <c r="P87" s="169">
        <f>IF(RES_hhdet_in_tes!P87=0,"",RES_hhdet_in_tes!P87/RES_hhdet_in_fec!P87)</f>
        <v>0.61452596729757869</v>
      </c>
      <c r="Q87" s="169">
        <f>IF(RES_hhdet_in_tes!Q87=0,"",RES_hhdet_in_tes!Q87/RES_hhdet_in_fec!Q87)</f>
        <v>0.58764374584133039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0.52713440179469861</v>
      </c>
      <c r="D88" s="174">
        <f>IF(RES_hhdet_in_tes!D88=0,"",RES_hhdet_in_tes!D88/RES_hhdet_in_fec!D88)</f>
        <v>0.53163242632620911</v>
      </c>
      <c r="E88" s="174">
        <f>IF(RES_hhdet_in_tes!E88=0,"",RES_hhdet_in_tes!E88/RES_hhdet_in_fec!E88)</f>
        <v>0.53551842099752078</v>
      </c>
      <c r="F88" s="174">
        <f>IF(RES_hhdet_in_tes!F88=0,"",RES_hhdet_in_tes!F88/RES_hhdet_in_fec!F88)</f>
        <v>0.54003258440961155</v>
      </c>
      <c r="G88" s="174">
        <f>IF(RES_hhdet_in_tes!G88=0,"",RES_hhdet_in_tes!G88/RES_hhdet_in_fec!G88)</f>
        <v>0.54349989058530801</v>
      </c>
      <c r="H88" s="174">
        <f>IF(RES_hhdet_in_tes!H88=0,"",RES_hhdet_in_tes!H88/RES_hhdet_in_fec!H88)</f>
        <v>0.54691730363322144</v>
      </c>
      <c r="I88" s="174">
        <f>IF(RES_hhdet_in_tes!I88=0,"",RES_hhdet_in_tes!I88/RES_hhdet_in_fec!I88)</f>
        <v>0.55071536029997281</v>
      </c>
      <c r="J88" s="174">
        <f>IF(RES_hhdet_in_tes!J88=0,"",RES_hhdet_in_tes!J88/RES_hhdet_in_fec!J88)</f>
        <v>0.55362467703899054</v>
      </c>
      <c r="K88" s="174">
        <f>IF(RES_hhdet_in_tes!K88=0,"",RES_hhdet_in_tes!K88/RES_hhdet_in_fec!K88)</f>
        <v>0.55681650293268781</v>
      </c>
      <c r="L88" s="174">
        <f>IF(RES_hhdet_in_tes!L88=0,"",RES_hhdet_in_tes!L88/RES_hhdet_in_fec!L88)</f>
        <v>0.55964411404868353</v>
      </c>
      <c r="M88" s="174">
        <f>IF(RES_hhdet_in_tes!M88=0,"",RES_hhdet_in_tes!M88/RES_hhdet_in_fec!M88)</f>
        <v>0.56085691075108812</v>
      </c>
      <c r="N88" s="174">
        <f>IF(RES_hhdet_in_tes!N88=0,"",RES_hhdet_in_tes!N88/RES_hhdet_in_fec!N88)</f>
        <v>0.56154866371953172</v>
      </c>
      <c r="O88" s="174">
        <f>IF(RES_hhdet_in_tes!O88=0,"",RES_hhdet_in_tes!O88/RES_hhdet_in_fec!O88)</f>
        <v>0.56175346408646409</v>
      </c>
      <c r="P88" s="174">
        <f>IF(RES_hhdet_in_tes!P88=0,"",RES_hhdet_in_tes!P88/RES_hhdet_in_fec!P88)</f>
        <v>0.56154045952981713</v>
      </c>
      <c r="Q88" s="174">
        <f>IF(RES_hhdet_in_tes!Q88=0,"",RES_hhdet_in_tes!Q88/RES_hhdet_in_fec!Q88)</f>
        <v>0.56103987491801466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0.55382576722246257</v>
      </c>
      <c r="D89" s="174">
        <f>IF(RES_hhdet_in_tes!D89=0,"",RES_hhdet_in_tes!D89/RES_hhdet_in_fec!D89)</f>
        <v>0.55892007835651858</v>
      </c>
      <c r="E89" s="174">
        <f>IF(RES_hhdet_in_tes!E89=0,"",RES_hhdet_in_tes!E89/RES_hhdet_in_fec!E89)</f>
        <v>0.5630843796411199</v>
      </c>
      <c r="F89" s="174">
        <f>IF(RES_hhdet_in_tes!F89=0,"",RES_hhdet_in_tes!F89/RES_hhdet_in_fec!F89)</f>
        <v>0.5681628640927654</v>
      </c>
      <c r="G89" s="174">
        <f>IF(RES_hhdet_in_tes!G89=0,"",RES_hhdet_in_tes!G89/RES_hhdet_in_fec!G89)</f>
        <v>0.57113084713469497</v>
      </c>
      <c r="H89" s="174">
        <f>IF(RES_hhdet_in_tes!H89=0,"",RES_hhdet_in_tes!H89/RES_hhdet_in_fec!H89)</f>
        <v>0.57414707486946237</v>
      </c>
      <c r="I89" s="174">
        <f>IF(RES_hhdet_in_tes!I89=0,"",RES_hhdet_in_tes!I89/RES_hhdet_in_fec!I89)</f>
        <v>0.57845655318102585</v>
      </c>
      <c r="J89" s="174">
        <f>IF(RES_hhdet_in_tes!J89=0,"",RES_hhdet_in_tes!J89/RES_hhdet_in_fec!J89)</f>
        <v>0.57902256713641587</v>
      </c>
      <c r="K89" s="174">
        <f>IF(RES_hhdet_in_tes!K89=0,"",RES_hhdet_in_tes!K89/RES_hhdet_in_fec!K89)</f>
        <v>0.58093175252956253</v>
      </c>
      <c r="L89" s="174">
        <f>IF(RES_hhdet_in_tes!L89=0,"",RES_hhdet_in_tes!L89/RES_hhdet_in_fec!L89)</f>
        <v>0.58251991812039305</v>
      </c>
      <c r="M89" s="174">
        <f>IF(RES_hhdet_in_tes!M89=0,"",RES_hhdet_in_tes!M89/RES_hhdet_in_fec!M89)</f>
        <v>0.58423101352408124</v>
      </c>
      <c r="N89" s="174">
        <f>IF(RES_hhdet_in_tes!N89=0,"",RES_hhdet_in_tes!N89/RES_hhdet_in_fec!N89)</f>
        <v>0.58570288816501792</v>
      </c>
      <c r="O89" s="174">
        <f>IF(RES_hhdet_in_tes!O89=0,"",RES_hhdet_in_tes!O89/RES_hhdet_in_fec!O89)</f>
        <v>0.58809279619533361</v>
      </c>
      <c r="P89" s="174">
        <f>IF(RES_hhdet_in_tes!P89=0,"",RES_hhdet_in_tes!P89/RES_hhdet_in_fec!P89)</f>
        <v>0.58904157448275984</v>
      </c>
      <c r="Q89" s="174">
        <f>IF(RES_hhdet_in_tes!Q89=0,"",RES_hhdet_in_tes!Q89/RES_hhdet_in_fec!Q89)</f>
        <v>0.58991062863815003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0.52561227259930388</v>
      </c>
      <c r="D90" s="173">
        <f>IF(RES_hhdet_in_tes!D90=0,"",RES_hhdet_in_tes!D90/RES_hhdet_in_fec!D90)</f>
        <v>0.53096895785188702</v>
      </c>
      <c r="E90" s="173">
        <f>IF(RES_hhdet_in_tes!E90=0,"",RES_hhdet_in_tes!E90/RES_hhdet_in_fec!E90)</f>
        <v>0.53503735985001744</v>
      </c>
      <c r="F90" s="173">
        <f>IF(RES_hhdet_in_tes!F90=0,"",RES_hhdet_in_tes!F90/RES_hhdet_in_fec!F90)</f>
        <v>0.54071469845064801</v>
      </c>
      <c r="G90" s="173">
        <f>IF(RES_hhdet_in_tes!G90=0,"",RES_hhdet_in_tes!G90/RES_hhdet_in_fec!G90)</f>
        <v>0.54444467789011752</v>
      </c>
      <c r="H90" s="173">
        <f>IF(RES_hhdet_in_tes!H90=0,"",RES_hhdet_in_tes!H90/RES_hhdet_in_fec!H90)</f>
        <v>0.5481495694137315</v>
      </c>
      <c r="I90" s="173">
        <f>IF(RES_hhdet_in_tes!I90=0,"",RES_hhdet_in_tes!I90/RES_hhdet_in_fec!I90)</f>
        <v>0.5528520244960099</v>
      </c>
      <c r="J90" s="173">
        <f>IF(RES_hhdet_in_tes!J90=0,"",RES_hhdet_in_tes!J90/RES_hhdet_in_fec!J90)</f>
        <v>0.55395741114287977</v>
      </c>
      <c r="K90" s="173">
        <f>IF(RES_hhdet_in_tes!K90=0,"",RES_hhdet_in_tes!K90/RES_hhdet_in_fec!K90)</f>
        <v>0.55572478738615627</v>
      </c>
      <c r="L90" s="173">
        <f>IF(RES_hhdet_in_tes!L90=0,"",RES_hhdet_in_tes!L90/RES_hhdet_in_fec!L90)</f>
        <v>0.55728612180500425</v>
      </c>
      <c r="M90" s="173">
        <f>IF(RES_hhdet_in_tes!M90=0,"",RES_hhdet_in_tes!M90/RES_hhdet_in_fec!M90)</f>
        <v>0.55909560229837885</v>
      </c>
      <c r="N90" s="173">
        <f>IF(RES_hhdet_in_tes!N90=0,"",RES_hhdet_in_tes!N90/RES_hhdet_in_fec!N90)</f>
        <v>0.56085425449408999</v>
      </c>
      <c r="O90" s="173">
        <f>IF(RES_hhdet_in_tes!O90=0,"",RES_hhdet_in_tes!O90/RES_hhdet_in_fec!O90)</f>
        <v>0.562827839852031</v>
      </c>
      <c r="P90" s="173">
        <f>IF(RES_hhdet_in_tes!P90=0,"",RES_hhdet_in_tes!P90/RES_hhdet_in_fec!P90)</f>
        <v>0.5640679622518423</v>
      </c>
      <c r="Q90" s="173">
        <f>IF(RES_hhdet_in_tes!Q90=0,"",RES_hhdet_in_tes!Q90/RES_hhdet_in_fec!Q90)</f>
        <v>0.56498697997718539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1.0774688996912867</v>
      </c>
      <c r="D91" s="172">
        <f>IF(RES_hhdet_in_tes!D91=0,"",RES_hhdet_in_tes!D91/RES_hhdet_in_fec!D91)</f>
        <v>1.0729526024981872</v>
      </c>
      <c r="E91" s="172">
        <f>IF(RES_hhdet_in_tes!E91=0,"",RES_hhdet_in_tes!E91/RES_hhdet_in_fec!E91)</f>
        <v>1.0740861047995633</v>
      </c>
      <c r="F91" s="172">
        <f>IF(RES_hhdet_in_tes!F91=0,"",RES_hhdet_in_tes!F91/RES_hhdet_in_fec!F91)</f>
        <v>1.0636283209620161</v>
      </c>
      <c r="G91" s="172">
        <f>IF(RES_hhdet_in_tes!G91=0,"",RES_hhdet_in_tes!G91/RES_hhdet_in_fec!G91)</f>
        <v>1.0493991911054468</v>
      </c>
      <c r="H91" s="172">
        <f>IF(RES_hhdet_in_tes!H91=0,"",RES_hhdet_in_tes!H91/RES_hhdet_in_fec!H91)</f>
        <v>1.0365842127946949</v>
      </c>
      <c r="I91" s="172">
        <f>IF(RES_hhdet_in_tes!I91=0,"",RES_hhdet_in_tes!I91/RES_hhdet_in_fec!I91)</f>
        <v>1.0354608122946605</v>
      </c>
      <c r="J91" s="172">
        <f>IF(RES_hhdet_in_tes!J91=0,"",RES_hhdet_in_tes!J91/RES_hhdet_in_fec!J91)</f>
        <v>1.0178909266042278</v>
      </c>
      <c r="K91" s="172">
        <f>IF(RES_hhdet_in_tes!K91=0,"",RES_hhdet_in_tes!K91/RES_hhdet_in_fec!K91)</f>
        <v>1.0189519333866535</v>
      </c>
      <c r="L91" s="172">
        <f>IF(RES_hhdet_in_tes!L91=0,"",RES_hhdet_in_tes!L91/RES_hhdet_in_fec!L91)</f>
        <v>1.0175727370626331</v>
      </c>
      <c r="M91" s="172">
        <f>IF(RES_hhdet_in_tes!M91=0,"",RES_hhdet_in_tes!M91/RES_hhdet_in_fec!M91)</f>
        <v>1.0175089237695374</v>
      </c>
      <c r="N91" s="172">
        <f>IF(RES_hhdet_in_tes!N91=0,"",RES_hhdet_in_tes!N91/RES_hhdet_in_fec!N91)</f>
        <v>1.0180632504005036</v>
      </c>
      <c r="O91" s="172">
        <f>IF(RES_hhdet_in_tes!O91=0,"",RES_hhdet_in_tes!O91/RES_hhdet_in_fec!O91)</f>
        <v>1.0188785039181851</v>
      </c>
      <c r="P91" s="172">
        <f>IF(RES_hhdet_in_tes!P91=0,"",RES_hhdet_in_tes!P91/RES_hhdet_in_fec!P91)</f>
        <v>1.0176847987560862</v>
      </c>
      <c r="Q91" s="172">
        <f>IF(RES_hhdet_in_tes!Q91=0,"",RES_hhdet_in_tes!Q91/RES_hhdet_in_fec!Q91)</f>
        <v>1.0167870711895273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0.76039646304858599</v>
      </c>
      <c r="D96" s="171">
        <f>IF(RES_hhdet_in_tes!D96=0,"",RES_hhdet_in_tes!D96/RES_hhdet_in_fec!D96)</f>
        <v>0.76472143920979474</v>
      </c>
      <c r="E96" s="171">
        <f>IF(RES_hhdet_in_tes!E96=0,"",RES_hhdet_in_tes!E96/RES_hhdet_in_fec!E96)</f>
        <v>0.77111251256951241</v>
      </c>
      <c r="F96" s="171">
        <f>IF(RES_hhdet_in_tes!F96=0,"",RES_hhdet_in_tes!F96/RES_hhdet_in_fec!F96)</f>
        <v>0.77606473934658893</v>
      </c>
      <c r="G96" s="171">
        <f>IF(RES_hhdet_in_tes!G96=0,"",RES_hhdet_in_tes!G96/RES_hhdet_in_fec!G96)</f>
        <v>0.78177514473119214</v>
      </c>
      <c r="H96" s="171">
        <f>IF(RES_hhdet_in_tes!H96=0,"",RES_hhdet_in_tes!H96/RES_hhdet_in_fec!H96)</f>
        <v>0.78799870000883654</v>
      </c>
      <c r="I96" s="171">
        <f>IF(RES_hhdet_in_tes!I96=0,"",RES_hhdet_in_tes!I96/RES_hhdet_in_fec!I96)</f>
        <v>0.79369947674467867</v>
      </c>
      <c r="J96" s="171">
        <f>IF(RES_hhdet_in_tes!J96=0,"",RES_hhdet_in_tes!J96/RES_hhdet_in_fec!J96)</f>
        <v>0.80036357296131977</v>
      </c>
      <c r="K96" s="171">
        <f>IF(RES_hhdet_in_tes!K96=0,"",RES_hhdet_in_tes!K96/RES_hhdet_in_fec!K96)</f>
        <v>0.79902875078042157</v>
      </c>
      <c r="L96" s="171">
        <f>IF(RES_hhdet_in_tes!L96=0,"",RES_hhdet_in_tes!L96/RES_hhdet_in_fec!L96)</f>
        <v>0.80028347457190308</v>
      </c>
      <c r="M96" s="171">
        <f>IF(RES_hhdet_in_tes!M96=0,"",RES_hhdet_in_tes!M96/RES_hhdet_in_fec!M96)</f>
        <v>0.80443558777046709</v>
      </c>
      <c r="N96" s="171">
        <f>IF(RES_hhdet_in_tes!N96=0,"",RES_hhdet_in_tes!N96/RES_hhdet_in_fec!N96)</f>
        <v>0.80589932134964137</v>
      </c>
      <c r="O96" s="171">
        <f>IF(RES_hhdet_in_tes!O96=0,"",RES_hhdet_in_tes!O96/RES_hhdet_in_fec!O96)</f>
        <v>0.80920463015133914</v>
      </c>
      <c r="P96" s="171">
        <f>IF(RES_hhdet_in_tes!P96=0,"",RES_hhdet_in_tes!P96/RES_hhdet_in_fec!P96)</f>
        <v>0.81312913096870065</v>
      </c>
      <c r="Q96" s="171">
        <f>IF(RES_hhdet_in_tes!Q96=0,"",RES_hhdet_in_tes!Q96/RES_hhdet_in_fec!Q96)</f>
        <v>0.81773378536697483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0.77865155641018957</v>
      </c>
      <c r="D97" s="170">
        <f>IF(RES_hhdet_in_tes!D97=0,"",RES_hhdet_in_tes!D97/RES_hhdet_in_fec!D97)</f>
        <v>0.78274938945132677</v>
      </c>
      <c r="E97" s="170">
        <f>IF(RES_hhdet_in_tes!E97=0,"",RES_hhdet_in_tes!E97/RES_hhdet_in_fec!E97)</f>
        <v>0.79016151967714354</v>
      </c>
      <c r="F97" s="170">
        <f>IF(RES_hhdet_in_tes!F97=0,"",RES_hhdet_in_tes!F97/RES_hhdet_in_fec!F97)</f>
        <v>0.7944978977731455</v>
      </c>
      <c r="G97" s="170">
        <f>IF(RES_hhdet_in_tes!G97=0,"",RES_hhdet_in_tes!G97/RES_hhdet_in_fec!G97)</f>
        <v>0.79866200129480014</v>
      </c>
      <c r="H97" s="170">
        <f>IF(RES_hhdet_in_tes!H97=0,"",RES_hhdet_in_tes!H97/RES_hhdet_in_fec!H97)</f>
        <v>0.8042596520649824</v>
      </c>
      <c r="I97" s="170">
        <f>IF(RES_hhdet_in_tes!I97=0,"",RES_hhdet_in_tes!I97/RES_hhdet_in_fec!I97)</f>
        <v>0.81022464965584906</v>
      </c>
      <c r="J97" s="170">
        <f>IF(RES_hhdet_in_tes!J97=0,"",RES_hhdet_in_tes!J97/RES_hhdet_in_fec!J97)</f>
        <v>0.81152259514375957</v>
      </c>
      <c r="K97" s="170">
        <f>IF(RES_hhdet_in_tes!K97=0,"",RES_hhdet_in_tes!K97/RES_hhdet_in_fec!K97)</f>
        <v>0.81233098850196561</v>
      </c>
      <c r="L97" s="170">
        <f>IF(RES_hhdet_in_tes!L97=0,"",RES_hhdet_in_tes!L97/RES_hhdet_in_fec!L97)</f>
        <v>0.81481051590037445</v>
      </c>
      <c r="M97" s="170">
        <f>IF(RES_hhdet_in_tes!M97=0,"",RES_hhdet_in_tes!M97/RES_hhdet_in_fec!M97)</f>
        <v>0.81812244472058449</v>
      </c>
      <c r="N97" s="170">
        <f>IF(RES_hhdet_in_tes!N97=0,"",RES_hhdet_in_tes!N97/RES_hhdet_in_fec!N97)</f>
        <v>0.82031735689569951</v>
      </c>
      <c r="O97" s="170">
        <f>IF(RES_hhdet_in_tes!O97=0,"",RES_hhdet_in_tes!O97/RES_hhdet_in_fec!O97)</f>
        <v>0.823323598336139</v>
      </c>
      <c r="P97" s="170">
        <f>IF(RES_hhdet_in_tes!P97=0,"",RES_hhdet_in_tes!P97/RES_hhdet_in_fec!P97)</f>
        <v>0.82420024301385175</v>
      </c>
      <c r="Q97" s="170">
        <f>IF(RES_hhdet_in_tes!Q97=0,"",RES_hhdet_in_tes!Q97/RES_hhdet_in_fec!Q97)</f>
        <v>0.82843240834519727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0.75886865565973982</v>
      </c>
      <c r="D98" s="73">
        <f>IF(RES_hhdet_in_tes!D98=0,"",RES_hhdet_in_tes!D98/RES_hhdet_in_fec!D98)</f>
        <v>0.76298117036959689</v>
      </c>
      <c r="E98" s="73">
        <f>IF(RES_hhdet_in_tes!E98=0,"",RES_hhdet_in_tes!E98/RES_hhdet_in_fec!E98)</f>
        <v>0.77017388879344917</v>
      </c>
      <c r="F98" s="73">
        <f>IF(RES_hhdet_in_tes!F98=0,"",RES_hhdet_in_tes!F98/RES_hhdet_in_fec!F98)</f>
        <v>0.77489958113944613</v>
      </c>
      <c r="G98" s="73">
        <f>IF(RES_hhdet_in_tes!G98=0,"",RES_hhdet_in_tes!G98/RES_hhdet_in_fec!G98)</f>
        <v>0.78019764049350349</v>
      </c>
      <c r="H98" s="73">
        <f>IF(RES_hhdet_in_tes!H98=0,"",RES_hhdet_in_tes!H98/RES_hhdet_in_fec!H98)</f>
        <v>0.78698672245606227</v>
      </c>
      <c r="I98" s="73">
        <f>IF(RES_hhdet_in_tes!I98=0,"",RES_hhdet_in_tes!I98/RES_hhdet_in_fec!I98)</f>
        <v>0.79324267079016064</v>
      </c>
      <c r="J98" s="73">
        <f>IF(RES_hhdet_in_tes!J98=0,"",RES_hhdet_in_tes!J98/RES_hhdet_in_fec!J98)</f>
        <v>0.79552554348772508</v>
      </c>
      <c r="K98" s="73">
        <f>IF(RES_hhdet_in_tes!K98=0,"",RES_hhdet_in_tes!K98/RES_hhdet_in_fec!K98)</f>
        <v>0.7973454557739369</v>
      </c>
      <c r="L98" s="73">
        <f>IF(RES_hhdet_in_tes!L98=0,"",RES_hhdet_in_tes!L98/RES_hhdet_in_fec!L98)</f>
        <v>0.80058054151495772</v>
      </c>
      <c r="M98" s="73">
        <f>IF(RES_hhdet_in_tes!M98=0,"",RES_hhdet_in_tes!M98/RES_hhdet_in_fec!M98)</f>
        <v>0.8040772204368648</v>
      </c>
      <c r="N98" s="73">
        <f>IF(RES_hhdet_in_tes!N98=0,"",RES_hhdet_in_tes!N98/RES_hhdet_in_fec!N98)</f>
        <v>0.80698534392840937</v>
      </c>
      <c r="O98" s="73">
        <f>IF(RES_hhdet_in_tes!O98=0,"",RES_hhdet_in_tes!O98/RES_hhdet_in_fec!O98)</f>
        <v>0.81004684940506722</v>
      </c>
      <c r="P98" s="73">
        <f>IF(RES_hhdet_in_tes!P98=0,"",RES_hhdet_in_tes!P98/RES_hhdet_in_fec!P98)</f>
        <v>0.81116220277435713</v>
      </c>
      <c r="Q98" s="73">
        <f>IF(RES_hhdet_in_tes!Q98=0,"",RES_hhdet_in_tes!Q98/RES_hhdet_in_fec!Q98)</f>
        <v>0.81544023315483838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1.0285779056490951</v>
      </c>
      <c r="D99" s="73">
        <f>IF(RES_hhdet_in_tes!D99=0,"",RES_hhdet_in_tes!D99/RES_hhdet_in_fec!D99)</f>
        <v>1.0316962032169454</v>
      </c>
      <c r="E99" s="73">
        <f>IF(RES_hhdet_in_tes!E99=0,"",RES_hhdet_in_tes!E99/RES_hhdet_in_fec!E99)</f>
        <v>1.0339333019964918</v>
      </c>
      <c r="F99" s="73">
        <f>IF(RES_hhdet_in_tes!F99=0,"",RES_hhdet_in_tes!F99/RES_hhdet_in_fec!F99)</f>
        <v>1.0333780564657242</v>
      </c>
      <c r="G99" s="73">
        <f>IF(RES_hhdet_in_tes!G99=0,"",RES_hhdet_in_tes!G99/RES_hhdet_in_fec!G99)</f>
        <v>1.0269878888550104</v>
      </c>
      <c r="H99" s="73">
        <f>IF(RES_hhdet_in_tes!H99=0,"",RES_hhdet_in_tes!H99/RES_hhdet_in_fec!H99)</f>
        <v>1.0204636856269675</v>
      </c>
      <c r="I99" s="73">
        <f>IF(RES_hhdet_in_tes!I99=0,"",RES_hhdet_in_tes!I99/RES_hhdet_in_fec!I99)</f>
        <v>1.0190899093183112</v>
      </c>
      <c r="J99" s="73">
        <f>IF(RES_hhdet_in_tes!J99=0,"",RES_hhdet_in_tes!J99/RES_hhdet_in_fec!J99)</f>
        <v>1.0103552318662592</v>
      </c>
      <c r="K99" s="73">
        <f>IF(RES_hhdet_in_tes!K99=0,"",RES_hhdet_in_tes!K99/RES_hhdet_in_fec!K99)</f>
        <v>1.0108690628280235</v>
      </c>
      <c r="L99" s="73">
        <f>IF(RES_hhdet_in_tes!L99=0,"",RES_hhdet_in_tes!L99/RES_hhdet_in_fec!L99)</f>
        <v>1.0130246816737318</v>
      </c>
      <c r="M99" s="73">
        <f>IF(RES_hhdet_in_tes!M99=0,"",RES_hhdet_in_tes!M99/RES_hhdet_in_fec!M99)</f>
        <v>1.0155458360742715</v>
      </c>
      <c r="N99" s="73">
        <f>IF(RES_hhdet_in_tes!N99=0,"",RES_hhdet_in_tes!N99/RES_hhdet_in_fec!N99)</f>
        <v>1.015752520181151</v>
      </c>
      <c r="O99" s="73">
        <f>IF(RES_hhdet_in_tes!O99=0,"",RES_hhdet_in_tes!O99/RES_hhdet_in_fec!O99)</f>
        <v>1.0174066241012643</v>
      </c>
      <c r="P99" s="73">
        <f>IF(RES_hhdet_in_tes!P99=0,"",RES_hhdet_in_tes!P99/RES_hhdet_in_fec!P99)</f>
        <v>1.0148946012494369</v>
      </c>
      <c r="Q99" s="73">
        <f>IF(RES_hhdet_in_tes!Q99=0,"",RES_hhdet_in_tes!Q99/RES_hhdet_in_fec!Q99)</f>
        <v>1.018002364460044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0.83902612717966174</v>
      </c>
      <c r="D100" s="169">
        <f>IF(RES_hhdet_in_tes!D100=0,"",RES_hhdet_in_tes!D100/RES_hhdet_in_fec!D100)</f>
        <v>0.84288782741570922</v>
      </c>
      <c r="E100" s="169">
        <f>IF(RES_hhdet_in_tes!E100=0,"",RES_hhdet_in_tes!E100/RES_hhdet_in_fec!E100)</f>
        <v>0.846928802353896</v>
      </c>
      <c r="F100" s="169">
        <f>IF(RES_hhdet_in_tes!F100=0,"",RES_hhdet_in_tes!F100/RES_hhdet_in_fec!F100)</f>
        <v>0.85093224545052037</v>
      </c>
      <c r="G100" s="169">
        <f>IF(RES_hhdet_in_tes!G100=0,"",RES_hhdet_in_tes!G100/RES_hhdet_in_fec!G100)</f>
        <v>0.85450521170198435</v>
      </c>
      <c r="H100" s="169">
        <f>IF(RES_hhdet_in_tes!H100=0,"",RES_hhdet_in_tes!H100/RES_hhdet_in_fec!H100)</f>
        <v>0.85819410095134685</v>
      </c>
      <c r="I100" s="169">
        <f>IF(RES_hhdet_in_tes!I100=0,"",RES_hhdet_in_tes!I100/RES_hhdet_in_fec!I100)</f>
        <v>0.86236533298229767</v>
      </c>
      <c r="J100" s="169">
        <f>IF(RES_hhdet_in_tes!J100=0,"",RES_hhdet_in_tes!J100/RES_hhdet_in_fec!J100)</f>
        <v>0.86554324721225839</v>
      </c>
      <c r="K100" s="169">
        <f>IF(RES_hhdet_in_tes!K100=0,"",RES_hhdet_in_tes!K100/RES_hhdet_in_fec!K100)</f>
        <v>0.86588247595479217</v>
      </c>
      <c r="L100" s="169">
        <f>IF(RES_hhdet_in_tes!L100=0,"",RES_hhdet_in_tes!L100/RES_hhdet_in_fec!L100)</f>
        <v>0.86640124265762408</v>
      </c>
      <c r="M100" s="169">
        <f>IF(RES_hhdet_in_tes!M100=0,"",RES_hhdet_in_tes!M100/RES_hhdet_in_fec!M100)</f>
        <v>0.86680500585434561</v>
      </c>
      <c r="N100" s="169">
        <f>IF(RES_hhdet_in_tes!N100=0,"",RES_hhdet_in_tes!N100/RES_hhdet_in_fec!N100)</f>
        <v>0.86714225456763694</v>
      </c>
      <c r="O100" s="169">
        <f>IF(RES_hhdet_in_tes!O100=0,"",RES_hhdet_in_tes!O100/RES_hhdet_in_fec!O100)</f>
        <v>0.86747695149155934</v>
      </c>
      <c r="P100" s="169">
        <f>IF(RES_hhdet_in_tes!P100=0,"",RES_hhdet_in_tes!P100/RES_hhdet_in_fec!P100)</f>
        <v>0.86797606069984834</v>
      </c>
      <c r="Q100" s="169">
        <f>IF(RES_hhdet_in_tes!Q100=0,"",RES_hhdet_in_tes!Q100/RES_hhdet_in_fec!Q100)</f>
        <v>0.86850714817730812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0.83902612717966174</v>
      </c>
      <c r="D103" s="65">
        <f>IF(RES_hhdet_in_tes!D103=0,"",RES_hhdet_in_tes!D103/RES_hhdet_in_fec!D103)</f>
        <v>0.84288782741570922</v>
      </c>
      <c r="E103" s="65">
        <f>IF(RES_hhdet_in_tes!E103=0,"",RES_hhdet_in_tes!E103/RES_hhdet_in_fec!E103)</f>
        <v>0.846928802353896</v>
      </c>
      <c r="F103" s="65">
        <f>IF(RES_hhdet_in_tes!F103=0,"",RES_hhdet_in_tes!F103/RES_hhdet_in_fec!F103)</f>
        <v>0.85093224545052037</v>
      </c>
      <c r="G103" s="65">
        <f>IF(RES_hhdet_in_tes!G103=0,"",RES_hhdet_in_tes!G103/RES_hhdet_in_fec!G103)</f>
        <v>0.85450521170198435</v>
      </c>
      <c r="H103" s="65">
        <f>IF(RES_hhdet_in_tes!H103=0,"",RES_hhdet_in_tes!H103/RES_hhdet_in_fec!H103)</f>
        <v>0.85819410095134685</v>
      </c>
      <c r="I103" s="65">
        <f>IF(RES_hhdet_in_tes!I103=0,"",RES_hhdet_in_tes!I103/RES_hhdet_in_fec!I103)</f>
        <v>0.86236533298229767</v>
      </c>
      <c r="J103" s="65">
        <f>IF(RES_hhdet_in_tes!J103=0,"",RES_hhdet_in_tes!J103/RES_hhdet_in_fec!J103)</f>
        <v>0.86554324721225839</v>
      </c>
      <c r="K103" s="65">
        <f>IF(RES_hhdet_in_tes!K103=0,"",RES_hhdet_in_tes!K103/RES_hhdet_in_fec!K103)</f>
        <v>0.86588247595479217</v>
      </c>
      <c r="L103" s="65">
        <f>IF(RES_hhdet_in_tes!L103=0,"",RES_hhdet_in_tes!L103/RES_hhdet_in_fec!L103)</f>
        <v>0.86640124265762408</v>
      </c>
      <c r="M103" s="65">
        <f>IF(RES_hhdet_in_tes!M103=0,"",RES_hhdet_in_tes!M103/RES_hhdet_in_fec!M103)</f>
        <v>0.86680500585434561</v>
      </c>
      <c r="N103" s="65">
        <f>IF(RES_hhdet_in_tes!N103=0,"",RES_hhdet_in_tes!N103/RES_hhdet_in_fec!N103)</f>
        <v>0.86714225456763694</v>
      </c>
      <c r="O103" s="65">
        <f>IF(RES_hhdet_in_tes!O103=0,"",RES_hhdet_in_tes!O103/RES_hhdet_in_fec!O103)</f>
        <v>0.86747695149155934</v>
      </c>
      <c r="P103" s="65">
        <f>IF(RES_hhdet_in_tes!P103=0,"",RES_hhdet_in_tes!P103/RES_hhdet_in_fec!P103)</f>
        <v>0.86797606069984834</v>
      </c>
      <c r="Q103" s="65">
        <f>IF(RES_hhdet_in_tes!Q103=0,"",RES_hhdet_in_tes!Q103/RES_hhdet_in_fec!Q103)</f>
        <v>0.86850714817730812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0.86807377644224504</v>
      </c>
      <c r="D124" s="175">
        <f>IF(RES_hhdet_in_tes!D124=0,"",RES_hhdet_in_tes!D124/RES_hhdet_in_fec!D124)</f>
        <v>0.8665781574271173</v>
      </c>
      <c r="E124" s="175">
        <f>IF(RES_hhdet_in_tes!E124=0,"",RES_hhdet_in_tes!E124/RES_hhdet_in_fec!E124)</f>
        <v>0.87021594552221626</v>
      </c>
      <c r="F124" s="175">
        <f>IF(RES_hhdet_in_tes!F124=0,"",RES_hhdet_in_tes!F124/RES_hhdet_in_fec!F124)</f>
        <v>0.87733390841065284</v>
      </c>
      <c r="G124" s="175">
        <f>IF(RES_hhdet_in_tes!G124=0,"",RES_hhdet_in_tes!G124/RES_hhdet_in_fec!G124)</f>
        <v>0.87946211703874555</v>
      </c>
      <c r="H124" s="175">
        <f>IF(RES_hhdet_in_tes!H124=0,"",RES_hhdet_in_tes!H124/RES_hhdet_in_fec!H124)</f>
        <v>0.88567430689677185</v>
      </c>
      <c r="I124" s="175">
        <f>IF(RES_hhdet_in_tes!I124=0,"",RES_hhdet_in_tes!I124/RES_hhdet_in_fec!I124)</f>
        <v>0.89083042255209555</v>
      </c>
      <c r="J124" s="175">
        <f>IF(RES_hhdet_in_tes!J124=0,"",RES_hhdet_in_tes!J124/RES_hhdet_in_fec!J124)</f>
        <v>0.89981685502928499</v>
      </c>
      <c r="K124" s="175">
        <f>IF(RES_hhdet_in_tes!K124=0,"",RES_hhdet_in_tes!K124/RES_hhdet_in_fec!K124)</f>
        <v>0.89730307414971699</v>
      </c>
      <c r="L124" s="175">
        <f>IF(RES_hhdet_in_tes!L124=0,"",RES_hhdet_in_tes!L124/RES_hhdet_in_fec!L124)</f>
        <v>0.90445480054566785</v>
      </c>
      <c r="M124" s="175">
        <f>IF(RES_hhdet_in_tes!M124=0,"",RES_hhdet_in_tes!M124/RES_hhdet_in_fec!M124)</f>
        <v>0.90146885649602793</v>
      </c>
      <c r="N124" s="175">
        <f>IF(RES_hhdet_in_tes!N124=0,"",RES_hhdet_in_tes!N124/RES_hhdet_in_fec!N124)</f>
        <v>0.9019022572651596</v>
      </c>
      <c r="O124" s="175">
        <f>IF(RES_hhdet_in_tes!O124=0,"",RES_hhdet_in_tes!O124/RES_hhdet_in_fec!O124)</f>
        <v>0.90809327969495457</v>
      </c>
      <c r="P124" s="175">
        <f>IF(RES_hhdet_in_tes!P124=0,"",RES_hhdet_in_tes!P124/RES_hhdet_in_fec!P124)</f>
        <v>0.90922837858904204</v>
      </c>
      <c r="Q124" s="175">
        <f>IF(RES_hhdet_in_tes!Q124=0,"",RES_hhdet_in_tes!Q124/RES_hhdet_in_fec!Q124)</f>
        <v>0.9126319190928901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0.86260472015975398</v>
      </c>
      <c r="D125" s="169">
        <f>IF(RES_hhdet_in_tes!D125=0,"",RES_hhdet_in_tes!D125/RES_hhdet_in_fec!D125)</f>
        <v>0.86792918097431493</v>
      </c>
      <c r="E125" s="169">
        <f>IF(RES_hhdet_in_tes!E125=0,"",RES_hhdet_in_tes!E125/RES_hhdet_in_fec!E125)</f>
        <v>0.87255448532304447</v>
      </c>
      <c r="F125" s="169">
        <f>IF(RES_hhdet_in_tes!F125=0,"",RES_hhdet_in_tes!F125/RES_hhdet_in_fec!F125)</f>
        <v>0.87856702902067885</v>
      </c>
      <c r="G125" s="169">
        <f>IF(RES_hhdet_in_tes!G125=0,"",RES_hhdet_in_tes!G125/RES_hhdet_in_fec!G125)</f>
        <v>0.8814242250701142</v>
      </c>
      <c r="H125" s="169">
        <f>IF(RES_hhdet_in_tes!H125=0,"",RES_hhdet_in_tes!H125/RES_hhdet_in_fec!H125)</f>
        <v>0.88541723820037754</v>
      </c>
      <c r="I125" s="169">
        <f>IF(RES_hhdet_in_tes!I125=0,"",RES_hhdet_in_tes!I125/RES_hhdet_in_fec!I125)</f>
        <v>0.89014090499643195</v>
      </c>
      <c r="J125" s="169">
        <f>IF(RES_hhdet_in_tes!J125=0,"",RES_hhdet_in_tes!J125/RES_hhdet_in_fec!J125)</f>
        <v>0.89488146805695179</v>
      </c>
      <c r="K125" s="169">
        <f>IF(RES_hhdet_in_tes!K125=0,"",RES_hhdet_in_tes!K125/RES_hhdet_in_fec!K125)</f>
        <v>0.89829716652455782</v>
      </c>
      <c r="L125" s="169">
        <f>IF(RES_hhdet_in_tes!L125=0,"",RES_hhdet_in_tes!L125/RES_hhdet_in_fec!L125)</f>
        <v>0.90190961571296946</v>
      </c>
      <c r="M125" s="169">
        <f>IF(RES_hhdet_in_tes!M125=0,"",RES_hhdet_in_tes!M125/RES_hhdet_in_fec!M125)</f>
        <v>0.90180066445755547</v>
      </c>
      <c r="N125" s="169">
        <f>IF(RES_hhdet_in_tes!N125=0,"",RES_hhdet_in_tes!N125/RES_hhdet_in_fec!N125)</f>
        <v>0.90488525970079603</v>
      </c>
      <c r="O125" s="169">
        <f>IF(RES_hhdet_in_tes!O125=0,"",RES_hhdet_in_tes!O125/RES_hhdet_in_fec!O125)</f>
        <v>0.90894034402022772</v>
      </c>
      <c r="P125" s="169">
        <f>IF(RES_hhdet_in_tes!P125=0,"",RES_hhdet_in_tes!P125/RES_hhdet_in_fec!P125)</f>
        <v>0.91149457132221468</v>
      </c>
      <c r="Q125" s="169">
        <f>IF(RES_hhdet_in_tes!Q125=0,"",RES_hhdet_in_tes!Q125/RES_hhdet_in_fec!Q125)</f>
        <v>0.91521648607422967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0.86206380564607166</v>
      </c>
      <c r="D126" s="73">
        <f>IF(RES_hhdet_in_tes!D126=0,"",RES_hhdet_in_tes!D126/RES_hhdet_in_fec!D126)</f>
        <v>0.86738536267069632</v>
      </c>
      <c r="E126" s="73">
        <f>IF(RES_hhdet_in_tes!E126=0,"",RES_hhdet_in_tes!E126/RES_hhdet_in_fec!E126)</f>
        <v>0.87202778446055074</v>
      </c>
      <c r="F126" s="73">
        <f>IF(RES_hhdet_in_tes!F126=0,"",RES_hhdet_in_tes!F126/RES_hhdet_in_fec!F126)</f>
        <v>0.87803296677868425</v>
      </c>
      <c r="G126" s="73">
        <f>IF(RES_hhdet_in_tes!G126=0,"",RES_hhdet_in_tes!G126/RES_hhdet_in_fec!G126)</f>
        <v>0.88080015907894971</v>
      </c>
      <c r="H126" s="73">
        <f>IF(RES_hhdet_in_tes!H126=0,"",RES_hhdet_in_tes!H126/RES_hhdet_in_fec!H126)</f>
        <v>0.8847979920020802</v>
      </c>
      <c r="I126" s="73">
        <f>IF(RES_hhdet_in_tes!I126=0,"",RES_hhdet_in_tes!I126/RES_hhdet_in_fec!I126)</f>
        <v>0.88971287878127137</v>
      </c>
      <c r="J126" s="73">
        <f>IF(RES_hhdet_in_tes!J126=0,"",RES_hhdet_in_tes!J126/RES_hhdet_in_fec!J126)</f>
        <v>0.89444664195801549</v>
      </c>
      <c r="K126" s="73">
        <f>IF(RES_hhdet_in_tes!K126=0,"",RES_hhdet_in_tes!K126/RES_hhdet_in_fec!K126)</f>
        <v>0.89761362524878496</v>
      </c>
      <c r="L126" s="73">
        <f>IF(RES_hhdet_in_tes!L126=0,"",RES_hhdet_in_tes!L126/RES_hhdet_in_fec!L126)</f>
        <v>0.90119268633518013</v>
      </c>
      <c r="M126" s="73">
        <f>IF(RES_hhdet_in_tes!M126=0,"",RES_hhdet_in_tes!M126/RES_hhdet_in_fec!M126)</f>
        <v>0.90096886262482179</v>
      </c>
      <c r="N126" s="73">
        <f>IF(RES_hhdet_in_tes!N126=0,"",RES_hhdet_in_tes!N126/RES_hhdet_in_fec!N126)</f>
        <v>0.90403402235385566</v>
      </c>
      <c r="O126" s="73">
        <f>IF(RES_hhdet_in_tes!O126=0,"",RES_hhdet_in_tes!O126/RES_hhdet_in_fec!O126)</f>
        <v>0.90816501988051557</v>
      </c>
      <c r="P126" s="73">
        <f>IF(RES_hhdet_in_tes!P126=0,"",RES_hhdet_in_tes!P126/RES_hhdet_in_fec!P126)</f>
        <v>0.91082299402996625</v>
      </c>
      <c r="Q126" s="73">
        <f>IF(RES_hhdet_in_tes!Q126=0,"",RES_hhdet_in_tes!Q126/RES_hhdet_in_fec!Q126)</f>
        <v>0.91448011807140206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1.0294075448710756</v>
      </c>
      <c r="D127" s="73">
        <f>IF(RES_hhdet_in_tes!D127=0,"",RES_hhdet_in_tes!D127/RES_hhdet_in_fec!D127)</f>
        <v>1.0320675064700011</v>
      </c>
      <c r="E127" s="73">
        <f>IF(RES_hhdet_in_tes!E127=0,"",RES_hhdet_in_tes!E127/RES_hhdet_in_fec!E127)</f>
        <v>1.0335468253280102</v>
      </c>
      <c r="F127" s="73">
        <f>IF(RES_hhdet_in_tes!F127=0,"",RES_hhdet_in_tes!F127/RES_hhdet_in_fec!F127)</f>
        <v>1.0361619887957367</v>
      </c>
      <c r="G127" s="73">
        <f>IF(RES_hhdet_in_tes!G127=0,"",RES_hhdet_in_tes!G127/RES_hhdet_in_fec!G127)</f>
        <v>1.0362315132981732</v>
      </c>
      <c r="H127" s="73">
        <f>IF(RES_hhdet_in_tes!H127=0,"",RES_hhdet_in_tes!H127/RES_hhdet_in_fec!H127)</f>
        <v>1.036370599294262</v>
      </c>
      <c r="I127" s="73">
        <f>IF(RES_hhdet_in_tes!I127=0,"",RES_hhdet_in_tes!I127/RES_hhdet_in_fec!I127)</f>
        <v>1.0376319084374885</v>
      </c>
      <c r="J127" s="73">
        <f>IF(RES_hhdet_in_tes!J127=0,"",RES_hhdet_in_tes!J127/RES_hhdet_in_fec!J127)</f>
        <v>1.0376074402274114</v>
      </c>
      <c r="K127" s="73">
        <f>IF(RES_hhdet_in_tes!K127=0,"",RES_hhdet_in_tes!K127/RES_hhdet_in_fec!K127)</f>
        <v>1.0357727408648407</v>
      </c>
      <c r="L127" s="73">
        <f>IF(RES_hhdet_in_tes!L127=0,"",RES_hhdet_in_tes!L127/RES_hhdet_in_fec!L127)</f>
        <v>1.0348870727243011</v>
      </c>
      <c r="M127" s="73">
        <f>IF(RES_hhdet_in_tes!M127=0,"",RES_hhdet_in_tes!M127/RES_hhdet_in_fec!M127)</f>
        <v>1.0291182637288432</v>
      </c>
      <c r="N127" s="73">
        <f>IF(RES_hhdet_in_tes!N127=0,"",RES_hhdet_in_tes!N127/RES_hhdet_in_fec!N127)</f>
        <v>1.0272387892878823</v>
      </c>
      <c r="O127" s="73">
        <f>IF(RES_hhdet_in_tes!O127=0,"",RES_hhdet_in_tes!O127/RES_hhdet_in_fec!O127)</f>
        <v>1.0264485407359445</v>
      </c>
      <c r="P127" s="73">
        <f>IF(RES_hhdet_in_tes!P127=0,"",RES_hhdet_in_tes!P127/RES_hhdet_in_fec!P127)</f>
        <v>1.024505468727456</v>
      </c>
      <c r="Q127" s="73">
        <f>IF(RES_hhdet_in_tes!Q127=0,"",RES_hhdet_in_tes!Q127/RES_hhdet_in_fec!Q127)</f>
        <v>1.0232741773839651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1.9592578977494395</v>
      </c>
      <c r="D128" s="169">
        <f>IF(RES_hhdet_in_tes!D128=0,"",RES_hhdet_in_tes!D128/RES_hhdet_in_fec!D128)</f>
        <v>2.0101285514947524</v>
      </c>
      <c r="E128" s="169">
        <f>IF(RES_hhdet_in_tes!E128=0,"",RES_hhdet_in_tes!E128/RES_hhdet_in_fec!E128)</f>
        <v>2.0711672696214674</v>
      </c>
      <c r="F128" s="169">
        <f>IF(RES_hhdet_in_tes!F128=0,"",RES_hhdet_in_tes!F128/RES_hhdet_in_fec!F128)</f>
        <v>2.1288833481155183</v>
      </c>
      <c r="G128" s="169">
        <f>IF(RES_hhdet_in_tes!G128=0,"",RES_hhdet_in_tes!G128/RES_hhdet_in_fec!G128)</f>
        <v>2.1886790347348306</v>
      </c>
      <c r="H128" s="169">
        <f>IF(RES_hhdet_in_tes!H128=0,"",RES_hhdet_in_tes!H128/RES_hhdet_in_fec!H128)</f>
        <v>2.2966472210124032</v>
      </c>
      <c r="I128" s="169">
        <f>IF(RES_hhdet_in_tes!I128=0,"",RES_hhdet_in_tes!I128/RES_hhdet_in_fec!I128)</f>
        <v>2.4476930089775224</v>
      </c>
      <c r="J128" s="169">
        <f>IF(RES_hhdet_in_tes!J128=0,"",RES_hhdet_in_tes!J128/RES_hhdet_in_fec!J128)</f>
        <v>2.5652592389739737</v>
      </c>
      <c r="K128" s="169">
        <f>IF(RES_hhdet_in_tes!K128=0,"",RES_hhdet_in_tes!K128/RES_hhdet_in_fec!K128)</f>
        <v>2.7325636878104484</v>
      </c>
      <c r="L128" s="169">
        <f>IF(RES_hhdet_in_tes!L128=0,"",RES_hhdet_in_tes!L128/RES_hhdet_in_fec!L128)</f>
        <v>2.9463901407576785</v>
      </c>
      <c r="M128" s="169">
        <f>IF(RES_hhdet_in_tes!M128=0,"",RES_hhdet_in_tes!M128/RES_hhdet_in_fec!M128)</f>
        <v>3.1234127867440122</v>
      </c>
      <c r="N128" s="169">
        <f>IF(RES_hhdet_in_tes!N128=0,"",RES_hhdet_in_tes!N128/RES_hhdet_in_fec!N128)</f>
        <v>3.3105140958921124</v>
      </c>
      <c r="O128" s="169">
        <f>IF(RES_hhdet_in_tes!O128=0,"",RES_hhdet_in_tes!O128/RES_hhdet_in_fec!O128)</f>
        <v>3.4469519725152176</v>
      </c>
      <c r="P128" s="169">
        <f>IF(RES_hhdet_in_tes!P128=0,"",RES_hhdet_in_tes!P128/RES_hhdet_in_fec!P128)</f>
        <v>3.5805137581143778</v>
      </c>
      <c r="Q128" s="169">
        <f>IF(RES_hhdet_in_tes!Q128=0,"",RES_hhdet_in_tes!Q128/RES_hhdet_in_fec!Q128)</f>
        <v>3.7060065198121648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1.9592578977494395</v>
      </c>
      <c r="D129" s="73">
        <f>IF(RES_hhdet_in_tes!D129=0,"",RES_hhdet_in_tes!D129/RES_hhdet_in_fec!D129)</f>
        <v>2.0101285514947524</v>
      </c>
      <c r="E129" s="73">
        <f>IF(RES_hhdet_in_tes!E129=0,"",RES_hhdet_in_tes!E129/RES_hhdet_in_fec!E129)</f>
        <v>2.0711672696214674</v>
      </c>
      <c r="F129" s="73">
        <f>IF(RES_hhdet_in_tes!F129=0,"",RES_hhdet_in_tes!F129/RES_hhdet_in_fec!F129)</f>
        <v>2.1288833481155183</v>
      </c>
      <c r="G129" s="73">
        <f>IF(RES_hhdet_in_tes!G129=0,"",RES_hhdet_in_tes!G129/RES_hhdet_in_fec!G129)</f>
        <v>2.1886790347348306</v>
      </c>
      <c r="H129" s="73">
        <f>IF(RES_hhdet_in_tes!H129=0,"",RES_hhdet_in_tes!H129/RES_hhdet_in_fec!H129)</f>
        <v>2.2966472210124032</v>
      </c>
      <c r="I129" s="73">
        <f>IF(RES_hhdet_in_tes!I129=0,"",RES_hhdet_in_tes!I129/RES_hhdet_in_fec!I129)</f>
        <v>2.4476930089775224</v>
      </c>
      <c r="J129" s="73">
        <f>IF(RES_hhdet_in_tes!J129=0,"",RES_hhdet_in_tes!J129/RES_hhdet_in_fec!J129)</f>
        <v>2.5652592389739737</v>
      </c>
      <c r="K129" s="73">
        <f>IF(RES_hhdet_in_tes!K129=0,"",RES_hhdet_in_tes!K129/RES_hhdet_in_fec!K129)</f>
        <v>2.7325636878104484</v>
      </c>
      <c r="L129" s="73">
        <f>IF(RES_hhdet_in_tes!L129=0,"",RES_hhdet_in_tes!L129/RES_hhdet_in_fec!L129)</f>
        <v>2.9463901407576785</v>
      </c>
      <c r="M129" s="73">
        <f>IF(RES_hhdet_in_tes!M129=0,"",RES_hhdet_in_tes!M129/RES_hhdet_in_fec!M129)</f>
        <v>3.1234127867440122</v>
      </c>
      <c r="N129" s="73">
        <f>IF(RES_hhdet_in_tes!N129=0,"",RES_hhdet_in_tes!N129/RES_hhdet_in_fec!N129)</f>
        <v>3.3105140958921124</v>
      </c>
      <c r="O129" s="73">
        <f>IF(RES_hhdet_in_tes!O129=0,"",RES_hhdet_in_tes!O129/RES_hhdet_in_fec!O129)</f>
        <v>3.4469519725152176</v>
      </c>
      <c r="P129" s="73">
        <f>IF(RES_hhdet_in_tes!P129=0,"",RES_hhdet_in_tes!P129/RES_hhdet_in_fec!P129)</f>
        <v>3.5805137581143778</v>
      </c>
      <c r="Q129" s="73">
        <f>IF(RES_hhdet_in_tes!Q129=0,"",RES_hhdet_in_tes!Q129/RES_hhdet_in_fec!Q129)</f>
        <v>3.7060065198121648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0.89230744545243779</v>
      </c>
      <c r="D130" s="169">
        <f>IF(RES_hhdet_in_tes!D130=0,"",RES_hhdet_in_tes!D130/RES_hhdet_in_fec!D130)</f>
        <v>0.85714641145800308</v>
      </c>
      <c r="E130" s="169">
        <f>IF(RES_hhdet_in_tes!E130=0,"",RES_hhdet_in_tes!E130/RES_hhdet_in_fec!E130)</f>
        <v>0.8545909491655076</v>
      </c>
      <c r="F130" s="169">
        <f>IF(RES_hhdet_in_tes!F130=0,"",RES_hhdet_in_tes!F130/RES_hhdet_in_fec!F130)</f>
        <v>0.87228016340611136</v>
      </c>
      <c r="G130" s="169">
        <f>IF(RES_hhdet_in_tes!G130=0,"",RES_hhdet_in_tes!G130/RES_hhdet_in_fec!G130)</f>
        <v>0.86778586029956262</v>
      </c>
      <c r="H130" s="169">
        <f>IF(RES_hhdet_in_tes!H130=0,"",RES_hhdet_in_tes!H130/RES_hhdet_in_fec!H130)</f>
        <v>0.87885827487670176</v>
      </c>
      <c r="I130" s="169">
        <f>IF(RES_hhdet_in_tes!I130=0,"",RES_hhdet_in_tes!I130/RES_hhdet_in_fec!I130)</f>
        <v>0.88168564023259022</v>
      </c>
      <c r="J130" s="169">
        <f>IF(RES_hhdet_in_tes!J130=0,"",RES_hhdet_in_tes!J130/RES_hhdet_in_fec!J130)</f>
        <v>0.89780207578356097</v>
      </c>
      <c r="K130" s="169">
        <f>IF(RES_hhdet_in_tes!K130=0,"",RES_hhdet_in_tes!K130/RES_hhdet_in_fec!K130)</f>
        <v>0.87567968222990522</v>
      </c>
      <c r="L130" s="169">
        <f>IF(RES_hhdet_in_tes!L130=0,"",RES_hhdet_in_tes!L130/RES_hhdet_in_fec!L130)</f>
        <v>0.88212469785438175</v>
      </c>
      <c r="M130" s="169">
        <f>IF(RES_hhdet_in_tes!M130=0,"",RES_hhdet_in_tes!M130/RES_hhdet_in_fec!M130)</f>
        <v>0.86527187413071271</v>
      </c>
      <c r="N130" s="169">
        <f>IF(RES_hhdet_in_tes!N130=0,"",RES_hhdet_in_tes!N130/RES_hhdet_in_fec!N130)</f>
        <v>0.8671664257814653</v>
      </c>
      <c r="O130" s="169">
        <f>IF(RES_hhdet_in_tes!O130=0,"",RES_hhdet_in_tes!O130/RES_hhdet_in_fec!O130)</f>
        <v>0.87627810348871193</v>
      </c>
      <c r="P130" s="169">
        <f>IF(RES_hhdet_in_tes!P130=0,"",RES_hhdet_in_tes!P130/RES_hhdet_in_fec!P130)</f>
        <v>0.87828092459748541</v>
      </c>
      <c r="Q130" s="169">
        <f>IF(RES_hhdet_in_tes!Q130=0,"",RES_hhdet_in_tes!Q130/RES_hhdet_in_fec!Q130)</f>
        <v>0.88430608454255555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0.89208794949374215</v>
      </c>
      <c r="D131" s="174">
        <f>IF(RES_hhdet_in_tes!D131=0,"",RES_hhdet_in_tes!D131/RES_hhdet_in_fec!D131)</f>
        <v>0.89584206021419022</v>
      </c>
      <c r="E131" s="174">
        <f>IF(RES_hhdet_in_tes!E131=0,"",RES_hhdet_in_tes!E131/RES_hhdet_in_fec!E131)</f>
        <v>0.89953484558631691</v>
      </c>
      <c r="F131" s="174">
        <f>IF(RES_hhdet_in_tes!F131=0,"",RES_hhdet_in_tes!F131/RES_hhdet_in_fec!F131)</f>
        <v>0.9033579028835842</v>
      </c>
      <c r="G131" s="174">
        <f>IF(RES_hhdet_in_tes!G131=0,"",RES_hhdet_in_tes!G131/RES_hhdet_in_fec!G131)</f>
        <v>0.90628610937889276</v>
      </c>
      <c r="H131" s="174">
        <f>IF(RES_hhdet_in_tes!H131=0,"",RES_hhdet_in_tes!H131/RES_hhdet_in_fec!H131)</f>
        <v>0.90951075387091829</v>
      </c>
      <c r="I131" s="174">
        <f>IF(RES_hhdet_in_tes!I131=0,"",RES_hhdet_in_tes!I131/RES_hhdet_in_fec!I131)</f>
        <v>0.91243026544149319</v>
      </c>
      <c r="J131" s="174">
        <f>IF(RES_hhdet_in_tes!J131=0,"",RES_hhdet_in_tes!J131/RES_hhdet_in_fec!J131)</f>
        <v>0.91525245772001496</v>
      </c>
      <c r="K131" s="174">
        <f>IF(RES_hhdet_in_tes!K131=0,"",RES_hhdet_in_tes!K131/RES_hhdet_in_fec!K131)</f>
        <v>0.91790436856380131</v>
      </c>
      <c r="L131" s="174">
        <f>IF(RES_hhdet_in_tes!L131=0,"",RES_hhdet_in_tes!L131/RES_hhdet_in_fec!L131)</f>
        <v>0.92059914540737431</v>
      </c>
      <c r="M131" s="174">
        <f>IF(RES_hhdet_in_tes!M131=0,"",RES_hhdet_in_tes!M131/RES_hhdet_in_fec!M131)</f>
        <v>0.92266962960904408</v>
      </c>
      <c r="N131" s="174">
        <f>IF(RES_hhdet_in_tes!N131=0,"",RES_hhdet_in_tes!N131/RES_hhdet_in_fec!N131)</f>
        <v>0.92423990789160182</v>
      </c>
      <c r="O131" s="174">
        <f>IF(RES_hhdet_in_tes!O131=0,"",RES_hhdet_in_tes!O131/RES_hhdet_in_fec!O131)</f>
        <v>0.92539438591611067</v>
      </c>
      <c r="P131" s="174">
        <f>IF(RES_hhdet_in_tes!P131=0,"",RES_hhdet_in_tes!P131/RES_hhdet_in_fec!P131)</f>
        <v>0.9262059169728577</v>
      </c>
      <c r="Q131" s="174">
        <f>IF(RES_hhdet_in_tes!Q131=0,"",RES_hhdet_in_tes!Q131/RES_hhdet_in_fec!Q131)</f>
        <v>0.92674132672229692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0.90208252849740012</v>
      </c>
      <c r="D132" s="174">
        <f>IF(RES_hhdet_in_tes!D132=0,"",RES_hhdet_in_tes!D132/RES_hhdet_in_fec!D132)</f>
        <v>0.90553599329670476</v>
      </c>
      <c r="E132" s="174">
        <f>IF(RES_hhdet_in_tes!E132=0,"",RES_hhdet_in_tes!E132/RES_hhdet_in_fec!E132)</f>
        <v>0.90905628121934035</v>
      </c>
      <c r="F132" s="174">
        <f>IF(RES_hhdet_in_tes!F132=0,"",RES_hhdet_in_tes!F132/RES_hhdet_in_fec!F132)</f>
        <v>0.9127090065745187</v>
      </c>
      <c r="G132" s="174">
        <f>IF(RES_hhdet_in_tes!G132=0,"",RES_hhdet_in_tes!G132/RES_hhdet_in_fec!G132)</f>
        <v>0.91545939674624732</v>
      </c>
      <c r="H132" s="174">
        <f>IF(RES_hhdet_in_tes!H132=0,"",RES_hhdet_in_tes!H132/RES_hhdet_in_fec!H132)</f>
        <v>0.91864472407107578</v>
      </c>
      <c r="I132" s="174">
        <f>IF(RES_hhdet_in_tes!I132=0,"",RES_hhdet_in_tes!I132/RES_hhdet_in_fec!I132)</f>
        <v>0.92191301487935462</v>
      </c>
      <c r="J132" s="174">
        <f>IF(RES_hhdet_in_tes!J132=0,"",RES_hhdet_in_tes!J132/RES_hhdet_in_fec!J132)</f>
        <v>0.92542743223775414</v>
      </c>
      <c r="K132" s="174">
        <f>IF(RES_hhdet_in_tes!K132=0,"",RES_hhdet_in_tes!K132/RES_hhdet_in_fec!K132)</f>
        <v>0.9288129437210132</v>
      </c>
      <c r="L132" s="174">
        <f>IF(RES_hhdet_in_tes!L132=0,"",RES_hhdet_in_tes!L132/RES_hhdet_in_fec!L132)</f>
        <v>0.93112244937869293</v>
      </c>
      <c r="M132" s="174">
        <f>IF(RES_hhdet_in_tes!M132=0,"",RES_hhdet_in_tes!M132/RES_hhdet_in_fec!M132)</f>
        <v>0.93309926581127478</v>
      </c>
      <c r="N132" s="174">
        <f>IF(RES_hhdet_in_tes!N132=0,"",RES_hhdet_in_tes!N132/RES_hhdet_in_fec!N132)</f>
        <v>0.93464761691107923</v>
      </c>
      <c r="O132" s="174">
        <f>IF(RES_hhdet_in_tes!O132=0,"",RES_hhdet_in_tes!O132/RES_hhdet_in_fec!O132)</f>
        <v>0.93594408951080565</v>
      </c>
      <c r="P132" s="174">
        <f>IF(RES_hhdet_in_tes!P132=0,"",RES_hhdet_in_tes!P132/RES_hhdet_in_fec!P132)</f>
        <v>0.93729830307599438</v>
      </c>
      <c r="Q132" s="174">
        <f>IF(RES_hhdet_in_tes!Q132=0,"",RES_hhdet_in_tes!Q132/RES_hhdet_in_fec!Q132)</f>
        <v>0.93817259999997116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0.89088665072292494</v>
      </c>
      <c r="D133" s="173">
        <f>IF(RES_hhdet_in_tes!D133=0,"",RES_hhdet_in_tes!D133/RES_hhdet_in_fec!D133)</f>
        <v>0.89453532689748494</v>
      </c>
      <c r="E133" s="173">
        <f>IF(RES_hhdet_in_tes!E133=0,"",RES_hhdet_in_tes!E133/RES_hhdet_in_fec!E133)</f>
        <v>0.89819533165326682</v>
      </c>
      <c r="F133" s="173">
        <f>IF(RES_hhdet_in_tes!F133=0,"",RES_hhdet_in_tes!F133/RES_hhdet_in_fec!F133)</f>
        <v>0.90207049737818845</v>
      </c>
      <c r="G133" s="173">
        <f>IF(RES_hhdet_in_tes!G133=0,"",RES_hhdet_in_tes!G133/RES_hhdet_in_fec!G133)</f>
        <v>0.9052281280742146</v>
      </c>
      <c r="H133" s="173">
        <f>IF(RES_hhdet_in_tes!H133=0,"",RES_hhdet_in_tes!H133/RES_hhdet_in_fec!H133)</f>
        <v>0.90904412169582238</v>
      </c>
      <c r="I133" s="173">
        <f>IF(RES_hhdet_in_tes!I133=0,"",RES_hhdet_in_tes!I133/RES_hhdet_in_fec!I133)</f>
        <v>0.91263776307980071</v>
      </c>
      <c r="J133" s="173">
        <f>IF(RES_hhdet_in_tes!J133=0,"",RES_hhdet_in_tes!J133/RES_hhdet_in_fec!J133)</f>
        <v>0.91670872376661094</v>
      </c>
      <c r="K133" s="173">
        <f>IF(RES_hhdet_in_tes!K133=0,"",RES_hhdet_in_tes!K133/RES_hhdet_in_fec!K133)</f>
        <v>0.92030344262948216</v>
      </c>
      <c r="L133" s="173">
        <f>IF(RES_hhdet_in_tes!L133=0,"",RES_hhdet_in_tes!L133/RES_hhdet_in_fec!L133)</f>
        <v>0.92287121129768523</v>
      </c>
      <c r="M133" s="173">
        <f>IF(RES_hhdet_in_tes!M133=0,"",RES_hhdet_in_tes!M133/RES_hhdet_in_fec!M133)</f>
        <v>0.9250746665799725</v>
      </c>
      <c r="N133" s="173">
        <f>IF(RES_hhdet_in_tes!N133=0,"",RES_hhdet_in_tes!N133/RES_hhdet_in_fec!N133)</f>
        <v>0.92681196681316114</v>
      </c>
      <c r="O133" s="173">
        <f>IF(RES_hhdet_in_tes!O133=0,"",RES_hhdet_in_tes!O133/RES_hhdet_in_fec!O133)</f>
        <v>0.92835338854847993</v>
      </c>
      <c r="P133" s="173">
        <f>IF(RES_hhdet_in_tes!P133=0,"",RES_hhdet_in_tes!P133/RES_hhdet_in_fec!P133)</f>
        <v>0.9297731039186985</v>
      </c>
      <c r="Q133" s="173">
        <f>IF(RES_hhdet_in_tes!Q133=0,"",RES_hhdet_in_tes!Q133/RES_hhdet_in_fec!Q133)</f>
        <v>0.93085285688903863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1.0159854213437458</v>
      </c>
      <c r="D134" s="172">
        <f>IF(RES_hhdet_in_tes!D134=0,"",RES_hhdet_in_tes!D134/RES_hhdet_in_fec!D134)</f>
        <v>1.0174228258004232</v>
      </c>
      <c r="E134" s="172">
        <f>IF(RES_hhdet_in_tes!E134=0,"",RES_hhdet_in_tes!E134/RES_hhdet_in_fec!E134)</f>
        <v>1.0189000943571356</v>
      </c>
      <c r="F134" s="172">
        <f>IF(RES_hhdet_in_tes!F134=0,"",RES_hhdet_in_tes!F134/RES_hhdet_in_fec!F134)</f>
        <v>1.0198314638745021</v>
      </c>
      <c r="G134" s="172">
        <f>IF(RES_hhdet_in_tes!G134=0,"",RES_hhdet_in_tes!G134/RES_hhdet_in_fec!G134)</f>
        <v>1.0177994740374277</v>
      </c>
      <c r="H134" s="172">
        <f>IF(RES_hhdet_in_tes!H134=0,"",RES_hhdet_in_tes!H134/RES_hhdet_in_fec!H134)</f>
        <v>1.0143556513066943</v>
      </c>
      <c r="I134" s="172">
        <f>IF(RES_hhdet_in_tes!I134=0,"",RES_hhdet_in_tes!I134/RES_hhdet_in_fec!I134)</f>
        <v>1.0149812813712868</v>
      </c>
      <c r="J134" s="172">
        <f>IF(RES_hhdet_in_tes!J134=0,"",RES_hhdet_in_tes!J134/RES_hhdet_in_fec!J134)</f>
        <v>1.011526161278445</v>
      </c>
      <c r="K134" s="172">
        <f>IF(RES_hhdet_in_tes!K134=0,"",RES_hhdet_in_tes!K134/RES_hhdet_in_fec!K134)</f>
        <v>1.0124669069613392</v>
      </c>
      <c r="L134" s="172">
        <f>IF(RES_hhdet_in_tes!L134=0,"",RES_hhdet_in_tes!L134/RES_hhdet_in_fec!L134)</f>
        <v>1.0118530021767036</v>
      </c>
      <c r="M134" s="172">
        <f>IF(RES_hhdet_in_tes!M134=0,"",RES_hhdet_in_tes!M134/RES_hhdet_in_fec!M134)</f>
        <v>1.0116121268142237</v>
      </c>
      <c r="N134" s="172">
        <f>IF(RES_hhdet_in_tes!N134=0,"",RES_hhdet_in_tes!N134/RES_hhdet_in_fec!N134)</f>
        <v>1.0112873989384379</v>
      </c>
      <c r="O134" s="172">
        <f>IF(RES_hhdet_in_tes!O134=0,"",RES_hhdet_in_tes!O134/RES_hhdet_in_fec!O134)</f>
        <v>1.0105968066397477</v>
      </c>
      <c r="P134" s="172">
        <f>IF(RES_hhdet_in_tes!P134=0,"",RES_hhdet_in_tes!P134/RES_hhdet_in_fec!P134)</f>
        <v>1.0104011106251447</v>
      </c>
      <c r="Q134" s="172">
        <f>IF(RES_hhdet_in_tes!Q134=0,"",RES_hhdet_in_tes!Q134/RES_hhdet_in_fec!Q134)</f>
        <v>1.0096553660406198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>
        <f>IF(RES_hhdet_in_tes!D135=0,"",RES_hhdet_in_tes!D135/RES_hhdet_in_fec!D135)</f>
        <v>0.76433680784175884</v>
      </c>
      <c r="E135" s="171">
        <f>IF(RES_hhdet_in_tes!E135=0,"",RES_hhdet_in_tes!E135/RES_hhdet_in_fec!E135)</f>
        <v>0.76870136909793185</v>
      </c>
      <c r="F135" s="171">
        <f>IF(RES_hhdet_in_tes!F135=0,"",RES_hhdet_in_tes!F135/RES_hhdet_in_fec!F135)</f>
        <v>0.77252940920624014</v>
      </c>
      <c r="G135" s="171">
        <f>IF(RES_hhdet_in_tes!G135=0,"",RES_hhdet_in_tes!G135/RES_hhdet_in_fec!G135)</f>
        <v>0.77562089613100549</v>
      </c>
      <c r="H135" s="171">
        <f>IF(RES_hhdet_in_tes!H135=0,"",RES_hhdet_in_tes!H135/RES_hhdet_in_fec!H135)</f>
        <v>0.77858164985555034</v>
      </c>
      <c r="I135" s="171">
        <f>IF(RES_hhdet_in_tes!I135=0,"",RES_hhdet_in_tes!I135/RES_hhdet_in_fec!I135)</f>
        <v>0.78647193223240475</v>
      </c>
      <c r="J135" s="171">
        <f>IF(RES_hhdet_in_tes!J135=0,"",RES_hhdet_in_tes!J135/RES_hhdet_in_fec!J135)</f>
        <v>0.79184128532711451</v>
      </c>
      <c r="K135" s="171">
        <f>IF(RES_hhdet_in_tes!K135=0,"",RES_hhdet_in_tes!K135/RES_hhdet_in_fec!K135)</f>
        <v>0.79613755511009321</v>
      </c>
      <c r="L135" s="171">
        <f>IF(RES_hhdet_in_tes!L135=0,"",RES_hhdet_in_tes!L135/RES_hhdet_in_fec!L135)</f>
        <v>0.80086874813535558</v>
      </c>
      <c r="M135" s="171">
        <f>IF(RES_hhdet_in_tes!M135=0,"",RES_hhdet_in_tes!M135/RES_hhdet_in_fec!M135)</f>
        <v>0.80495401503139619</v>
      </c>
      <c r="N135" s="171">
        <f>IF(RES_hhdet_in_tes!N135=0,"",RES_hhdet_in_tes!N135/RES_hhdet_in_fec!N135)</f>
        <v>0.80847779584340973</v>
      </c>
      <c r="O135" s="171">
        <f>IF(RES_hhdet_in_tes!O135=0,"",RES_hhdet_in_tes!O135/RES_hhdet_in_fec!O135)</f>
        <v>0.81167730307538599</v>
      </c>
      <c r="P135" s="171">
        <f>IF(RES_hhdet_in_tes!P135=0,"",RES_hhdet_in_tes!P135/RES_hhdet_in_fec!P135)</f>
        <v>0.81457890616273088</v>
      </c>
      <c r="Q135" s="171">
        <f>IF(RES_hhdet_in_tes!Q135=0,"",RES_hhdet_in_tes!Q135/RES_hhdet_in_fec!Q135)</f>
        <v>0.81720086323067564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>
        <f>IF(RES_hhdet_in_tes!D136=0,"",RES_hhdet_in_tes!D136/RES_hhdet_in_fec!D136)</f>
        <v>0.78230791979651826</v>
      </c>
      <c r="E136" s="170">
        <f>IF(RES_hhdet_in_tes!E136=0,"",RES_hhdet_in_tes!E136/RES_hhdet_in_fec!E136)</f>
        <v>0.78714990259878859</v>
      </c>
      <c r="F136" s="170">
        <f>IF(RES_hhdet_in_tes!F136=0,"",RES_hhdet_in_tes!F136/RES_hhdet_in_fec!F136)</f>
        <v>0.79047244424544327</v>
      </c>
      <c r="G136" s="170">
        <f>IF(RES_hhdet_in_tes!G136=0,"",RES_hhdet_in_tes!G136/RES_hhdet_in_fec!G136)</f>
        <v>0.79213899735429705</v>
      </c>
      <c r="H136" s="170">
        <f>IF(RES_hhdet_in_tes!H136=0,"",RES_hhdet_in_tes!H136/RES_hhdet_in_fec!H136)</f>
        <v>0.79562182287945205</v>
      </c>
      <c r="I136" s="170">
        <f>IF(RES_hhdet_in_tes!I136=0,"",RES_hhdet_in_tes!I136/RES_hhdet_in_fec!I136)</f>
        <v>0.80230424582567517</v>
      </c>
      <c r="J136" s="170">
        <f>IF(RES_hhdet_in_tes!J136=0,"",RES_hhdet_in_tes!J136/RES_hhdet_in_fec!J136)</f>
        <v>0.80694751193554581</v>
      </c>
      <c r="K136" s="170">
        <f>IF(RES_hhdet_in_tes!K136=0,"",RES_hhdet_in_tes!K136/RES_hhdet_in_fec!K136)</f>
        <v>0.80987754736634598</v>
      </c>
      <c r="L136" s="170">
        <f>IF(RES_hhdet_in_tes!L136=0,"",RES_hhdet_in_tes!L136/RES_hhdet_in_fec!L136)</f>
        <v>0.81320731750673814</v>
      </c>
      <c r="M136" s="170">
        <f>IF(RES_hhdet_in_tes!M136=0,"",RES_hhdet_in_tes!M136/RES_hhdet_in_fec!M136)</f>
        <v>0.81734331480341127</v>
      </c>
      <c r="N136" s="170">
        <f>IF(RES_hhdet_in_tes!N136=0,"",RES_hhdet_in_tes!N136/RES_hhdet_in_fec!N136)</f>
        <v>0.82027301529193475</v>
      </c>
      <c r="O136" s="170">
        <f>IF(RES_hhdet_in_tes!O136=0,"",RES_hhdet_in_tes!O136/RES_hhdet_in_fec!O136)</f>
        <v>0.82356787366048012</v>
      </c>
      <c r="P136" s="170">
        <f>IF(RES_hhdet_in_tes!P136=0,"",RES_hhdet_in_tes!P136/RES_hhdet_in_fec!P136)</f>
        <v>0.82639450858249996</v>
      </c>
      <c r="Q136" s="170">
        <f>IF(RES_hhdet_in_tes!Q136=0,"",RES_hhdet_in_tes!Q136/RES_hhdet_in_fec!Q136)</f>
        <v>0.82894001228574421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>
        <f>IF(RES_hhdet_in_tes!D137=0,"",RES_hhdet_in_tes!D137/RES_hhdet_in_fec!D137)</f>
        <v>0.76267287852413956</v>
      </c>
      <c r="E137" s="73">
        <f>IF(RES_hhdet_in_tes!E137=0,"",RES_hhdet_in_tes!E137/RES_hhdet_in_fec!E137)</f>
        <v>0.76744875210121255</v>
      </c>
      <c r="F137" s="73">
        <f>IF(RES_hhdet_in_tes!F137=0,"",RES_hhdet_in_tes!F137/RES_hhdet_in_fec!F137)</f>
        <v>0.77119830798369748</v>
      </c>
      <c r="G137" s="73">
        <f>IF(RES_hhdet_in_tes!G137=0,"",RES_hhdet_in_tes!G137/RES_hhdet_in_fec!G137)</f>
        <v>0.77366550938513001</v>
      </c>
      <c r="H137" s="73">
        <f>IF(RES_hhdet_in_tes!H137=0,"",RES_hhdet_in_tes!H137/RES_hhdet_in_fec!H137)</f>
        <v>0.77792982348600614</v>
      </c>
      <c r="I137" s="73">
        <f>IF(RES_hhdet_in_tes!I137=0,"",RES_hhdet_in_tes!I137/RES_hhdet_in_fec!I137)</f>
        <v>0.78527683255090952</v>
      </c>
      <c r="J137" s="73">
        <f>IF(RES_hhdet_in_tes!J137=0,"",RES_hhdet_in_tes!J137/RES_hhdet_in_fec!J137)</f>
        <v>0.79041917791670124</v>
      </c>
      <c r="K137" s="73">
        <f>IF(RES_hhdet_in_tes!K137=0,"",RES_hhdet_in_tes!K137/RES_hhdet_in_fec!K137)</f>
        <v>0.79480831431338883</v>
      </c>
      <c r="L137" s="73">
        <f>IF(RES_hhdet_in_tes!L137=0,"",RES_hhdet_in_tes!L137/RES_hhdet_in_fec!L137)</f>
        <v>0.79918949060907529</v>
      </c>
      <c r="M137" s="73">
        <f>IF(RES_hhdet_in_tes!M137=0,"",RES_hhdet_in_tes!M137/RES_hhdet_in_fec!M137)</f>
        <v>0.80400260744917684</v>
      </c>
      <c r="N137" s="73">
        <f>IF(RES_hhdet_in_tes!N137=0,"",RES_hhdet_in_tes!N137/RES_hhdet_in_fec!N137)</f>
        <v>0.80777253849273656</v>
      </c>
      <c r="O137" s="73">
        <f>IF(RES_hhdet_in_tes!O137=0,"",RES_hhdet_in_tes!O137/RES_hhdet_in_fec!O137)</f>
        <v>0.81123573816989836</v>
      </c>
      <c r="P137" s="73">
        <f>IF(RES_hhdet_in_tes!P137=0,"",RES_hhdet_in_tes!P137/RES_hhdet_in_fec!P137)</f>
        <v>0.81420814365850169</v>
      </c>
      <c r="Q137" s="73">
        <f>IF(RES_hhdet_in_tes!Q137=0,"",RES_hhdet_in_tes!Q137/RES_hhdet_in_fec!Q137)</f>
        <v>0.81694957211836627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>
        <f>IF(RES_hhdet_in_tes!D138=0,"",RES_hhdet_in_tes!D138/RES_hhdet_in_fec!D138)</f>
        <v>1.0295775874740032</v>
      </c>
      <c r="E138" s="73">
        <f>IF(RES_hhdet_in_tes!E138=0,"",RES_hhdet_in_tes!E138/RES_hhdet_in_fec!E138)</f>
        <v>1.0274277323466698</v>
      </c>
      <c r="F138" s="73">
        <f>IF(RES_hhdet_in_tes!F138=0,"",RES_hhdet_in_tes!F138/RES_hhdet_in_fec!F138)</f>
        <v>1.0254012299632564</v>
      </c>
      <c r="G138" s="73">
        <f>IF(RES_hhdet_in_tes!G138=0,"",RES_hhdet_in_tes!G138/RES_hhdet_in_fec!G138)</f>
        <v>1.0205777492983514</v>
      </c>
      <c r="H138" s="73">
        <f>IF(RES_hhdet_in_tes!H138=0,"",RES_hhdet_in_tes!H138/RES_hhdet_in_fec!H138)</f>
        <v>1.017071323181004</v>
      </c>
      <c r="I138" s="73">
        <f>IF(RES_hhdet_in_tes!I138=0,"",RES_hhdet_in_tes!I138/RES_hhdet_in_fec!I138)</f>
        <v>1.0117283137238917</v>
      </c>
      <c r="J138" s="73">
        <f>IF(RES_hhdet_in_tes!J138=0,"",RES_hhdet_in_tes!J138/RES_hhdet_in_fec!J138)</f>
        <v>1.0123836325570208</v>
      </c>
      <c r="K138" s="73">
        <f>IF(RES_hhdet_in_tes!K138=0,"",RES_hhdet_in_tes!K138/RES_hhdet_in_fec!K138)</f>
        <v>1.0095245379807551</v>
      </c>
      <c r="L138" s="73">
        <f>IF(RES_hhdet_in_tes!L138=0,"",RES_hhdet_in_tes!L138/RES_hhdet_in_fec!L138)</f>
        <v>1.008466408578826</v>
      </c>
      <c r="M138" s="73">
        <f>IF(RES_hhdet_in_tes!M138=0,"",RES_hhdet_in_tes!M138/RES_hhdet_in_fec!M138)</f>
        <v>1.0048638296579089</v>
      </c>
      <c r="N138" s="73">
        <f>IF(RES_hhdet_in_tes!N138=0,"",RES_hhdet_in_tes!N138/RES_hhdet_in_fec!N138)</f>
        <v>1.0035186159668863</v>
      </c>
      <c r="O138" s="73">
        <f>IF(RES_hhdet_in_tes!O138=0,"",RES_hhdet_in_tes!O138/RES_hhdet_in_fec!O138)</f>
        <v>1.0038422904309989</v>
      </c>
      <c r="P138" s="73">
        <f>IF(RES_hhdet_in_tes!P138=0,"",RES_hhdet_in_tes!P138/RES_hhdet_in_fec!P138)</f>
        <v>1.0046322648495072</v>
      </c>
      <c r="Q138" s="73">
        <f>IF(RES_hhdet_in_tes!Q138=0,"",RES_hhdet_in_tes!Q138/RES_hhdet_in_fec!Q138)</f>
        <v>1.003893565714908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0.8390310194569901</v>
      </c>
      <c r="D139" s="169">
        <f>IF(RES_hhdet_in_tes!D139=0,"",RES_hhdet_in_tes!D139/RES_hhdet_in_fec!D139)</f>
        <v>0.84291898247301722</v>
      </c>
      <c r="E139" s="169">
        <f>IF(RES_hhdet_in_tes!E139=0,"",RES_hhdet_in_tes!E139/RES_hhdet_in_fec!E139)</f>
        <v>0.84690979824745483</v>
      </c>
      <c r="F139" s="169">
        <f>IF(RES_hhdet_in_tes!F139=0,"",RES_hhdet_in_tes!F139/RES_hhdet_in_fec!F139)</f>
        <v>0.85102978525287754</v>
      </c>
      <c r="G139" s="169">
        <f>IF(RES_hhdet_in_tes!G139=0,"",RES_hhdet_in_tes!G139/RES_hhdet_in_fec!G139)</f>
        <v>0.85480560188165822</v>
      </c>
      <c r="H139" s="169">
        <f>IF(RES_hhdet_in_tes!H139=0,"",RES_hhdet_in_tes!H139/RES_hhdet_in_fec!H139)</f>
        <v>0.85863079609878323</v>
      </c>
      <c r="I139" s="169">
        <f>IF(RES_hhdet_in_tes!I139=0,"",RES_hhdet_in_tes!I139/RES_hhdet_in_fec!I139)</f>
        <v>0.86285719094724111</v>
      </c>
      <c r="J139" s="169">
        <f>IF(RES_hhdet_in_tes!J139=0,"",RES_hhdet_in_tes!J139/RES_hhdet_in_fec!J139)</f>
        <v>0.8672303500740508</v>
      </c>
      <c r="K139" s="169">
        <f>IF(RES_hhdet_in_tes!K139=0,"",RES_hhdet_in_tes!K139/RES_hhdet_in_fec!K139)</f>
        <v>0.86720239687999467</v>
      </c>
      <c r="L139" s="169">
        <f>IF(RES_hhdet_in_tes!L139=0,"",RES_hhdet_in_tes!L139/RES_hhdet_in_fec!L139)</f>
        <v>0.86744956827612796</v>
      </c>
      <c r="M139" s="169">
        <f>IF(RES_hhdet_in_tes!M139=0,"",RES_hhdet_in_tes!M139/RES_hhdet_in_fec!M139)</f>
        <v>0.86756364493733062</v>
      </c>
      <c r="N139" s="169">
        <f>IF(RES_hhdet_in_tes!N139=0,"",RES_hhdet_in_tes!N139/RES_hhdet_in_fec!N139)</f>
        <v>0.8676532606053744</v>
      </c>
      <c r="O139" s="169">
        <f>IF(RES_hhdet_in_tes!O139=0,"",RES_hhdet_in_tes!O139/RES_hhdet_in_fec!O139)</f>
        <v>0.86776462055184034</v>
      </c>
      <c r="P139" s="169">
        <f>IF(RES_hhdet_in_tes!P139=0,"",RES_hhdet_in_tes!P139/RES_hhdet_in_fec!P139)</f>
        <v>0.86812837076288574</v>
      </c>
      <c r="Q139" s="169">
        <f>IF(RES_hhdet_in_tes!Q139=0,"",RES_hhdet_in_tes!Q139/RES_hhdet_in_fec!Q139)</f>
        <v>0.86853904897821854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0.8390310194569901</v>
      </c>
      <c r="D141" s="65">
        <f>IF(RES_hhdet_in_tes!D141=0,"",RES_hhdet_in_tes!D141/RES_hhdet_in_fec!D141)</f>
        <v>0.84291898247301722</v>
      </c>
      <c r="E141" s="65">
        <f>IF(RES_hhdet_in_tes!E141=0,"",RES_hhdet_in_tes!E141/RES_hhdet_in_fec!E141)</f>
        <v>0.84690979824745483</v>
      </c>
      <c r="F141" s="65">
        <f>IF(RES_hhdet_in_tes!F141=0,"",RES_hhdet_in_tes!F141/RES_hhdet_in_fec!F141)</f>
        <v>0.85102978525287754</v>
      </c>
      <c r="G141" s="65">
        <f>IF(RES_hhdet_in_tes!G141=0,"",RES_hhdet_in_tes!G141/RES_hhdet_in_fec!G141)</f>
        <v>0.85480560188165822</v>
      </c>
      <c r="H141" s="65">
        <f>IF(RES_hhdet_in_tes!H141=0,"",RES_hhdet_in_tes!H141/RES_hhdet_in_fec!H141)</f>
        <v>0.85863079609878323</v>
      </c>
      <c r="I141" s="65">
        <f>IF(RES_hhdet_in_tes!I141=0,"",RES_hhdet_in_tes!I141/RES_hhdet_in_fec!I141)</f>
        <v>0.86285719094724111</v>
      </c>
      <c r="J141" s="65">
        <f>IF(RES_hhdet_in_tes!J141=0,"",RES_hhdet_in_tes!J141/RES_hhdet_in_fec!J141)</f>
        <v>0.8672303500740508</v>
      </c>
      <c r="K141" s="65">
        <f>IF(RES_hhdet_in_tes!K141=0,"",RES_hhdet_in_tes!K141/RES_hhdet_in_fec!K141)</f>
        <v>0.86720239687999467</v>
      </c>
      <c r="L141" s="65">
        <f>IF(RES_hhdet_in_tes!L141=0,"",RES_hhdet_in_tes!L141/RES_hhdet_in_fec!L141)</f>
        <v>0.86744956827612796</v>
      </c>
      <c r="M141" s="65">
        <f>IF(RES_hhdet_in_tes!M141=0,"",RES_hhdet_in_tes!M141/RES_hhdet_in_fec!M141)</f>
        <v>0.86756364493733062</v>
      </c>
      <c r="N141" s="65">
        <f>IF(RES_hhdet_in_tes!N141=0,"",RES_hhdet_in_tes!N141/RES_hhdet_in_fec!N141)</f>
        <v>0.8676532606053744</v>
      </c>
      <c r="O141" s="65">
        <f>IF(RES_hhdet_in_tes!O141=0,"",RES_hhdet_in_tes!O141/RES_hhdet_in_fec!O141)</f>
        <v>0.86776462055184034</v>
      </c>
      <c r="P141" s="65">
        <f>IF(RES_hhdet_in_tes!P141=0,"",RES_hhdet_in_tes!P141/RES_hhdet_in_fec!P141)</f>
        <v>0.86812837076288574</v>
      </c>
      <c r="Q141" s="65">
        <f>IF(RES_hhdet_in_tes!Q141=0,"",RES_hhdet_in_tes!Q141/RES_hhdet_in_fec!Q141)</f>
        <v>0.86853904897821854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1.2538552721194296</v>
      </c>
      <c r="D143" s="175">
        <f>IF(RES_hhdet_in_tes!D143=0,"",RES_hhdet_in_tes!D143/RES_hhdet_in_fec!D143)</f>
        <v>1.2918968589727655</v>
      </c>
      <c r="E143" s="175">
        <f>IF(RES_hhdet_in_tes!E143=0,"",RES_hhdet_in_tes!E143/RES_hhdet_in_fec!E143)</f>
        <v>1.3495726770258447</v>
      </c>
      <c r="F143" s="175">
        <f>IF(RES_hhdet_in_tes!F143=0,"",RES_hhdet_in_tes!F143/RES_hhdet_in_fec!F143)</f>
        <v>1.3927329456526429</v>
      </c>
      <c r="G143" s="175">
        <f>IF(RES_hhdet_in_tes!G143=0,"",RES_hhdet_in_tes!G143/RES_hhdet_in_fec!G143)</f>
        <v>1.4452905113614545</v>
      </c>
      <c r="H143" s="175">
        <f>IF(RES_hhdet_in_tes!H143=0,"",RES_hhdet_in_tes!H143/RES_hhdet_in_fec!H143)</f>
        <v>1.5117418931715658</v>
      </c>
      <c r="I143" s="175">
        <f>IF(RES_hhdet_in_tes!I143=0,"",RES_hhdet_in_tes!I143/RES_hhdet_in_fec!I143)</f>
        <v>1.6081567662269329</v>
      </c>
      <c r="J143" s="175">
        <f>IF(RES_hhdet_in_tes!J143=0,"",RES_hhdet_in_tes!J143/RES_hhdet_in_fec!J143)</f>
        <v>1.6689987138374915</v>
      </c>
      <c r="K143" s="175">
        <f>IF(RES_hhdet_in_tes!K143=0,"",RES_hhdet_in_tes!K143/RES_hhdet_in_fec!K143)</f>
        <v>1.7939598163741466</v>
      </c>
      <c r="L143" s="175">
        <f>IF(RES_hhdet_in_tes!L143=0,"",RES_hhdet_in_tes!L143/RES_hhdet_in_fec!L143)</f>
        <v>1.9241009740128672</v>
      </c>
      <c r="M143" s="175">
        <f>IF(RES_hhdet_in_tes!M143=0,"",RES_hhdet_in_tes!M143/RES_hhdet_in_fec!M143)</f>
        <v>1.9596477181897516</v>
      </c>
      <c r="N143" s="175">
        <f>IF(RES_hhdet_in_tes!N143=0,"",RES_hhdet_in_tes!N143/RES_hhdet_in_fec!N143)</f>
        <v>2.0830746735401524</v>
      </c>
      <c r="O143" s="175">
        <f>IF(RES_hhdet_in_tes!O143=0,"",RES_hhdet_in_tes!O143/RES_hhdet_in_fec!O143)</f>
        <v>2.1212074402507319</v>
      </c>
      <c r="P143" s="175">
        <f>IF(RES_hhdet_in_tes!P143=0,"",RES_hhdet_in_tes!P143/RES_hhdet_in_fec!P143)</f>
        <v>2.1808188159515174</v>
      </c>
      <c r="Q143" s="175">
        <f>IF(RES_hhdet_in_tes!Q143=0,"",RES_hhdet_in_tes!Q143/RES_hhdet_in_fec!Q143)</f>
        <v>2.2282135450658149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1.4248531327657847</v>
      </c>
      <c r="D144" s="169">
        <f>IF(RES_hhdet_in_tes!D144=0,"",RES_hhdet_in_tes!D144/RES_hhdet_in_fec!D144)</f>
        <v>1.4793842498794976</v>
      </c>
      <c r="E144" s="169">
        <f>IF(RES_hhdet_in_tes!E144=0,"",RES_hhdet_in_tes!E144/RES_hhdet_in_fec!E144)</f>
        <v>1.5444499990445364</v>
      </c>
      <c r="F144" s="169">
        <f>IF(RES_hhdet_in_tes!F144=0,"",RES_hhdet_in_tes!F144/RES_hhdet_in_fec!F144)</f>
        <v>1.6231459185531494</v>
      </c>
      <c r="G144" s="169">
        <f>IF(RES_hhdet_in_tes!G144=0,"",RES_hhdet_in_tes!G144/RES_hhdet_in_fec!G144)</f>
        <v>1.7146628679073643</v>
      </c>
      <c r="H144" s="169">
        <f>IF(RES_hhdet_in_tes!H144=0,"",RES_hhdet_in_tes!H144/RES_hhdet_in_fec!H144)</f>
        <v>1.8202494818693549</v>
      </c>
      <c r="I144" s="169">
        <f>IF(RES_hhdet_in_tes!I144=0,"",RES_hhdet_in_tes!I144/RES_hhdet_in_fec!I144)</f>
        <v>1.969749301468017</v>
      </c>
      <c r="J144" s="169">
        <f>IF(RES_hhdet_in_tes!J144=0,"",RES_hhdet_in_tes!J144/RES_hhdet_in_fec!J144)</f>
        <v>2.1034440621157908</v>
      </c>
      <c r="K144" s="169">
        <f>IF(RES_hhdet_in_tes!K144=0,"",RES_hhdet_in_tes!K144/RES_hhdet_in_fec!K144)</f>
        <v>2.3458971384014231</v>
      </c>
      <c r="L144" s="169">
        <f>IF(RES_hhdet_in_tes!L144=0,"",RES_hhdet_in_tes!L144/RES_hhdet_in_fec!L144)</f>
        <v>2.566664942108086</v>
      </c>
      <c r="M144" s="169">
        <f>IF(RES_hhdet_in_tes!M144=0,"",RES_hhdet_in_tes!M144/RES_hhdet_in_fec!M144)</f>
        <v>2.8254080408450561</v>
      </c>
      <c r="N144" s="169">
        <f>IF(RES_hhdet_in_tes!N144=0,"",RES_hhdet_in_tes!N144/RES_hhdet_in_fec!N144)</f>
        <v>3.0613063806837943</v>
      </c>
      <c r="O144" s="169">
        <f>IF(RES_hhdet_in_tes!O144=0,"",RES_hhdet_in_tes!O144/RES_hhdet_in_fec!O144)</f>
        <v>3.2603711187510389</v>
      </c>
      <c r="P144" s="169">
        <f>IF(RES_hhdet_in_tes!P144=0,"",RES_hhdet_in_tes!P144/RES_hhdet_in_fec!P144)</f>
        <v>3.4272303047779995</v>
      </c>
      <c r="Q144" s="169">
        <f>IF(RES_hhdet_in_tes!Q144=0,"",RES_hhdet_in_tes!Q144/RES_hhdet_in_fec!Q144)</f>
        <v>3.5956064126731162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1.4248531327657847</v>
      </c>
      <c r="D145" s="73">
        <f>IF(RES_hhdet_in_tes!D145=0,"",RES_hhdet_in_tes!D145/RES_hhdet_in_fec!D145)</f>
        <v>1.4793842498794976</v>
      </c>
      <c r="E145" s="73">
        <f>IF(RES_hhdet_in_tes!E145=0,"",RES_hhdet_in_tes!E145/RES_hhdet_in_fec!E145)</f>
        <v>1.5444499990445364</v>
      </c>
      <c r="F145" s="73">
        <f>IF(RES_hhdet_in_tes!F145=0,"",RES_hhdet_in_tes!F145/RES_hhdet_in_fec!F145)</f>
        <v>1.6231459185531494</v>
      </c>
      <c r="G145" s="73">
        <f>IF(RES_hhdet_in_tes!G145=0,"",RES_hhdet_in_tes!G145/RES_hhdet_in_fec!G145)</f>
        <v>1.7146628679073643</v>
      </c>
      <c r="H145" s="73">
        <f>IF(RES_hhdet_in_tes!H145=0,"",RES_hhdet_in_tes!H145/RES_hhdet_in_fec!H145)</f>
        <v>1.8202494818693549</v>
      </c>
      <c r="I145" s="73">
        <f>IF(RES_hhdet_in_tes!I145=0,"",RES_hhdet_in_tes!I145/RES_hhdet_in_fec!I145)</f>
        <v>1.969749301468017</v>
      </c>
      <c r="J145" s="73">
        <f>IF(RES_hhdet_in_tes!J145=0,"",RES_hhdet_in_tes!J145/RES_hhdet_in_fec!J145)</f>
        <v>2.1034440621157908</v>
      </c>
      <c r="K145" s="73">
        <f>IF(RES_hhdet_in_tes!K145=0,"",RES_hhdet_in_tes!K145/RES_hhdet_in_fec!K145)</f>
        <v>2.3458971384014231</v>
      </c>
      <c r="L145" s="73">
        <f>IF(RES_hhdet_in_tes!L145=0,"",RES_hhdet_in_tes!L145/RES_hhdet_in_fec!L145)</f>
        <v>2.566664942108086</v>
      </c>
      <c r="M145" s="73">
        <f>IF(RES_hhdet_in_tes!M145=0,"",RES_hhdet_in_tes!M145/RES_hhdet_in_fec!M145)</f>
        <v>2.8254080408450561</v>
      </c>
      <c r="N145" s="73">
        <f>IF(RES_hhdet_in_tes!N145=0,"",RES_hhdet_in_tes!N145/RES_hhdet_in_fec!N145)</f>
        <v>3.0613063806837943</v>
      </c>
      <c r="O145" s="73">
        <f>IF(RES_hhdet_in_tes!O145=0,"",RES_hhdet_in_tes!O145/RES_hhdet_in_fec!O145)</f>
        <v>3.2603711187510389</v>
      </c>
      <c r="P145" s="73">
        <f>IF(RES_hhdet_in_tes!P145=0,"",RES_hhdet_in_tes!P145/RES_hhdet_in_fec!P145)</f>
        <v>3.4272303047779995</v>
      </c>
      <c r="Q145" s="73">
        <f>IF(RES_hhdet_in_tes!Q145=0,"",RES_hhdet_in_tes!Q145/RES_hhdet_in_fec!Q145)</f>
        <v>3.5956064126731162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1.9642346574604774</v>
      </c>
      <c r="D146" s="169">
        <f>IF(RES_hhdet_in_tes!D146=0,"",RES_hhdet_in_tes!D146/RES_hhdet_in_fec!D146)</f>
        <v>2.0298125187004863</v>
      </c>
      <c r="E146" s="169">
        <f>IF(RES_hhdet_in_tes!E146=0,"",RES_hhdet_in_tes!E146/RES_hhdet_in_fec!E146)</f>
        <v>2.1066698741562391</v>
      </c>
      <c r="F146" s="169">
        <f>IF(RES_hhdet_in_tes!F146=0,"",RES_hhdet_in_tes!F146/RES_hhdet_in_fec!F146)</f>
        <v>2.1996774323990493</v>
      </c>
      <c r="G146" s="169">
        <f>IF(RES_hhdet_in_tes!G146=0,"",RES_hhdet_in_tes!G146/RES_hhdet_in_fec!G146)</f>
        <v>2.3131299977495456</v>
      </c>
      <c r="H146" s="169">
        <f>IF(RES_hhdet_in_tes!H146=0,"",RES_hhdet_in_tes!H146/RES_hhdet_in_fec!H146)</f>
        <v>2.4397637395761542</v>
      </c>
      <c r="I146" s="169">
        <f>IF(RES_hhdet_in_tes!I146=0,"",RES_hhdet_in_tes!I146/RES_hhdet_in_fec!I146)</f>
        <v>2.4279504891160291</v>
      </c>
      <c r="J146" s="169">
        <f>IF(RES_hhdet_in_tes!J146=0,"",RES_hhdet_in_tes!J146/RES_hhdet_in_fec!J146)</f>
        <v>2.5608704108691347</v>
      </c>
      <c r="K146" s="169">
        <f>IF(RES_hhdet_in_tes!K146=0,"",RES_hhdet_in_tes!K146/RES_hhdet_in_fec!K146)</f>
        <v>2.7343498836815563</v>
      </c>
      <c r="L146" s="169">
        <f>IF(RES_hhdet_in_tes!L146=0,"",RES_hhdet_in_tes!L146/RES_hhdet_in_fec!L146)</f>
        <v>2.9435866482510114</v>
      </c>
      <c r="M146" s="169">
        <f>IF(RES_hhdet_in_tes!M146=0,"",RES_hhdet_in_tes!M146/RES_hhdet_in_fec!M146)</f>
        <v>3.1528757247652677</v>
      </c>
      <c r="N146" s="169">
        <f>IF(RES_hhdet_in_tes!N146=0,"",RES_hhdet_in_tes!N146/RES_hhdet_in_fec!N146)</f>
        <v>3.3437736978615864</v>
      </c>
      <c r="O146" s="169">
        <f>IF(RES_hhdet_in_tes!O146=0,"",RES_hhdet_in_tes!O146/RES_hhdet_in_fec!O146)</f>
        <v>3.5170944114455875</v>
      </c>
      <c r="P146" s="169">
        <f>IF(RES_hhdet_in_tes!P146=0,"",RES_hhdet_in_tes!P146/RES_hhdet_in_fec!P146)</f>
        <v>3.6569164461692805</v>
      </c>
      <c r="Q146" s="169">
        <f>IF(RES_hhdet_in_tes!Q146=0,"",RES_hhdet_in_tes!Q146/RES_hhdet_in_fec!Q146)</f>
        <v>3.717726582036065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1.9642346574604774</v>
      </c>
      <c r="D147" s="73">
        <f>IF(RES_hhdet_in_tes!D147=0,"",RES_hhdet_in_tes!D147/RES_hhdet_in_fec!D147)</f>
        <v>2.0298125187004863</v>
      </c>
      <c r="E147" s="73">
        <f>IF(RES_hhdet_in_tes!E147=0,"",RES_hhdet_in_tes!E147/RES_hhdet_in_fec!E147)</f>
        <v>2.1066698741562391</v>
      </c>
      <c r="F147" s="73">
        <f>IF(RES_hhdet_in_tes!F147=0,"",RES_hhdet_in_tes!F147/RES_hhdet_in_fec!F147)</f>
        <v>2.1996774323990493</v>
      </c>
      <c r="G147" s="73">
        <f>IF(RES_hhdet_in_tes!G147=0,"",RES_hhdet_in_tes!G147/RES_hhdet_in_fec!G147)</f>
        <v>2.3131299977495456</v>
      </c>
      <c r="H147" s="73">
        <f>IF(RES_hhdet_in_tes!H147=0,"",RES_hhdet_in_tes!H147/RES_hhdet_in_fec!H147)</f>
        <v>2.4397637395761542</v>
      </c>
      <c r="I147" s="73">
        <f>IF(RES_hhdet_in_tes!I147=0,"",RES_hhdet_in_tes!I147/RES_hhdet_in_fec!I147)</f>
        <v>2.4279504891160291</v>
      </c>
      <c r="J147" s="73">
        <f>IF(RES_hhdet_in_tes!J147=0,"",RES_hhdet_in_tes!J147/RES_hhdet_in_fec!J147)</f>
        <v>2.5608704108691347</v>
      </c>
      <c r="K147" s="73">
        <f>IF(RES_hhdet_in_tes!K147=0,"",RES_hhdet_in_tes!K147/RES_hhdet_in_fec!K147)</f>
        <v>2.7343498836815563</v>
      </c>
      <c r="L147" s="73">
        <f>IF(RES_hhdet_in_tes!L147=0,"",RES_hhdet_in_tes!L147/RES_hhdet_in_fec!L147)</f>
        <v>2.9435866482510114</v>
      </c>
      <c r="M147" s="73">
        <f>IF(RES_hhdet_in_tes!M147=0,"",RES_hhdet_in_tes!M147/RES_hhdet_in_fec!M147)</f>
        <v>3.1528757247652677</v>
      </c>
      <c r="N147" s="73">
        <f>IF(RES_hhdet_in_tes!N147=0,"",RES_hhdet_in_tes!N147/RES_hhdet_in_fec!N147)</f>
        <v>3.3437736978615864</v>
      </c>
      <c r="O147" s="73">
        <f>IF(RES_hhdet_in_tes!O147=0,"",RES_hhdet_in_tes!O147/RES_hhdet_in_fec!O147)</f>
        <v>3.5170944114455875</v>
      </c>
      <c r="P147" s="73">
        <f>IF(RES_hhdet_in_tes!P147=0,"",RES_hhdet_in_tes!P147/RES_hhdet_in_fec!P147)</f>
        <v>3.6569164461692805</v>
      </c>
      <c r="Q147" s="73">
        <f>IF(RES_hhdet_in_tes!Q147=0,"",RES_hhdet_in_tes!Q147/RES_hhdet_in_fec!Q147)</f>
        <v>3.717726582036065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0.76190895898601119</v>
      </c>
      <c r="D148" s="169">
        <f>IF(RES_hhdet_in_tes!D148=0,"",RES_hhdet_in_tes!D148/RES_hhdet_in_fec!D148)</f>
        <v>0.76760290653929919</v>
      </c>
      <c r="E148" s="169">
        <f>IF(RES_hhdet_in_tes!E148=0,"",RES_hhdet_in_tes!E148/RES_hhdet_in_fec!E148)</f>
        <v>0.77341900536052144</v>
      </c>
      <c r="F148" s="169">
        <f>IF(RES_hhdet_in_tes!F148=0,"",RES_hhdet_in_tes!F148/RES_hhdet_in_fec!F148)</f>
        <v>0.77933749069222702</v>
      </c>
      <c r="G148" s="169">
        <f>IF(RES_hhdet_in_tes!G148=0,"",RES_hhdet_in_tes!G148/RES_hhdet_in_fec!G148)</f>
        <v>0.7845104027531089</v>
      </c>
      <c r="H148" s="169">
        <f>IF(RES_hhdet_in_tes!H148=0,"",RES_hhdet_in_tes!H148/RES_hhdet_in_fec!H148)</f>
        <v>0.78992282521590707</v>
      </c>
      <c r="I148" s="169">
        <f>IF(RES_hhdet_in_tes!I148=0,"",RES_hhdet_in_tes!I148/RES_hhdet_in_fec!I148)</f>
        <v>0.79432097782033351</v>
      </c>
      <c r="J148" s="169">
        <f>IF(RES_hhdet_in_tes!J148=0,"",RES_hhdet_in_tes!J148/RES_hhdet_in_fec!J148)</f>
        <v>0.8012880685298388</v>
      </c>
      <c r="K148" s="169">
        <f>IF(RES_hhdet_in_tes!K148=0,"",RES_hhdet_in_tes!K148/RES_hhdet_in_fec!K148)</f>
        <v>0.80291018015358584</v>
      </c>
      <c r="L148" s="169">
        <f>IF(RES_hhdet_in_tes!L148=0,"",RES_hhdet_in_tes!L148/RES_hhdet_in_fec!L148)</f>
        <v>0.80683413736286458</v>
      </c>
      <c r="M148" s="169">
        <f>IF(RES_hhdet_in_tes!M148=0,"",RES_hhdet_in_tes!M148/RES_hhdet_in_fec!M148)</f>
        <v>0.80930852713105916</v>
      </c>
      <c r="N148" s="169">
        <f>IF(RES_hhdet_in_tes!N148=0,"",RES_hhdet_in_tes!N148/RES_hhdet_in_fec!N148)</f>
        <v>0.81166465008431676</v>
      </c>
      <c r="O148" s="169">
        <f>IF(RES_hhdet_in_tes!O148=0,"",RES_hhdet_in_tes!O148/RES_hhdet_in_fec!O148)</f>
        <v>0.81413246138908268</v>
      </c>
      <c r="P148" s="169">
        <f>IF(RES_hhdet_in_tes!P148=0,"",RES_hhdet_in_tes!P148/RES_hhdet_in_fec!P148)</f>
        <v>0.81651398434176081</v>
      </c>
      <c r="Q148" s="169">
        <f>IF(RES_hhdet_in_tes!Q148=0,"",RES_hhdet_in_tes!Q148/RES_hhdet_in_fec!Q148)</f>
        <v>0.81859977727109068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0.76149191757574497</v>
      </c>
      <c r="D153" s="171">
        <f>IF(RES_hhdet_in_tes!D153=0,"",RES_hhdet_in_tes!D153/RES_hhdet_in_fec!D153)</f>
        <v>0.76725365931978351</v>
      </c>
      <c r="E153" s="171">
        <f>IF(RES_hhdet_in_tes!E153=0,"",RES_hhdet_in_tes!E153/RES_hhdet_in_fec!E153)</f>
        <v>0.77306120059494032</v>
      </c>
      <c r="F153" s="171">
        <f>IF(RES_hhdet_in_tes!F153=0,"",RES_hhdet_in_tes!F153/RES_hhdet_in_fec!F153)</f>
        <v>0.77896159209180704</v>
      </c>
      <c r="G153" s="171">
        <f>IF(RES_hhdet_in_tes!G153=0,"",RES_hhdet_in_tes!G153/RES_hhdet_in_fec!G153)</f>
        <v>0.78361664329916658</v>
      </c>
      <c r="H153" s="171">
        <f>IF(RES_hhdet_in_tes!H153=0,"",RES_hhdet_in_tes!H153/RES_hhdet_in_fec!H153)</f>
        <v>0.7886659546710707</v>
      </c>
      <c r="I153" s="171">
        <f>IF(RES_hhdet_in_tes!I153=0,"",RES_hhdet_in_tes!I153/RES_hhdet_in_fec!I153)</f>
        <v>0.79391728272672912</v>
      </c>
      <c r="J153" s="171">
        <f>IF(RES_hhdet_in_tes!J153=0,"",RES_hhdet_in_tes!J153/RES_hhdet_in_fec!J153)</f>
        <v>0.79948717704559702</v>
      </c>
      <c r="K153" s="171">
        <f>IF(RES_hhdet_in_tes!K153=0,"",RES_hhdet_in_tes!K153/RES_hhdet_in_fec!K153)</f>
        <v>0.80247633271729291</v>
      </c>
      <c r="L153" s="171">
        <f>IF(RES_hhdet_in_tes!L153=0,"",RES_hhdet_in_tes!L153/RES_hhdet_in_fec!L153)</f>
        <v>0.8054879559052136</v>
      </c>
      <c r="M153" s="171">
        <f>IF(RES_hhdet_in_tes!M153=0,"",RES_hhdet_in_tes!M153/RES_hhdet_in_fec!M153)</f>
        <v>0.80801909676980033</v>
      </c>
      <c r="N153" s="171">
        <f>IF(RES_hhdet_in_tes!N153=0,"",RES_hhdet_in_tes!N153/RES_hhdet_in_fec!N153)</f>
        <v>0.81032812389550357</v>
      </c>
      <c r="O153" s="171">
        <f>IF(RES_hhdet_in_tes!O153=0,"",RES_hhdet_in_tes!O153/RES_hhdet_in_fec!O153)</f>
        <v>0.81253831926097431</v>
      </c>
      <c r="P153" s="171">
        <f>IF(RES_hhdet_in_tes!P153=0,"",RES_hhdet_in_tes!P153/RES_hhdet_in_fec!P153)</f>
        <v>0.81471604907883444</v>
      </c>
      <c r="Q153" s="171">
        <f>IF(RES_hhdet_in_tes!Q153=0,"",RES_hhdet_in_tes!Q153/RES_hhdet_in_fec!Q153)</f>
        <v>0.81682938991577891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0.78030382209407356</v>
      </c>
      <c r="D154" s="170">
        <f>IF(RES_hhdet_in_tes!D154=0,"",RES_hhdet_in_tes!D154/RES_hhdet_in_fec!D154)</f>
        <v>0.78667951908564115</v>
      </c>
      <c r="E154" s="170">
        <f>IF(RES_hhdet_in_tes!E154=0,"",RES_hhdet_in_tes!E154/RES_hhdet_in_fec!E154)</f>
        <v>0.79416231086002942</v>
      </c>
      <c r="F154" s="170">
        <f>IF(RES_hhdet_in_tes!F154=0,"",RES_hhdet_in_tes!F154/RES_hhdet_in_fec!F154)</f>
        <v>0.80076939410406323</v>
      </c>
      <c r="G154" s="170">
        <f>IF(RES_hhdet_in_tes!G154=0,"",RES_hhdet_in_tes!G154/RES_hhdet_in_fec!G154)</f>
        <v>0.80187229737656995</v>
      </c>
      <c r="H154" s="170">
        <f>IF(RES_hhdet_in_tes!H154=0,"",RES_hhdet_in_tes!H154/RES_hhdet_in_fec!H154)</f>
        <v>0.80407471878924108</v>
      </c>
      <c r="I154" s="170">
        <f>IF(RES_hhdet_in_tes!I154=0,"",RES_hhdet_in_tes!I154/RES_hhdet_in_fec!I154)</f>
        <v>0.80851401653597232</v>
      </c>
      <c r="J154" s="170">
        <f>IF(RES_hhdet_in_tes!J154=0,"",RES_hhdet_in_tes!J154/RES_hhdet_in_fec!J154)</f>
        <v>0.81216739951758499</v>
      </c>
      <c r="K154" s="170">
        <f>IF(RES_hhdet_in_tes!K154=0,"",RES_hhdet_in_tes!K154/RES_hhdet_in_fec!K154)</f>
        <v>0.81514677450165729</v>
      </c>
      <c r="L154" s="170">
        <f>IF(RES_hhdet_in_tes!L154=0,"",RES_hhdet_in_tes!L154/RES_hhdet_in_fec!L154)</f>
        <v>0.81825798241531877</v>
      </c>
      <c r="M154" s="170">
        <f>IF(RES_hhdet_in_tes!M154=0,"",RES_hhdet_in_tes!M154/RES_hhdet_in_fec!M154)</f>
        <v>0.82287135810609613</v>
      </c>
      <c r="N154" s="170">
        <f>IF(RES_hhdet_in_tes!N154=0,"",RES_hhdet_in_tes!N154/RES_hhdet_in_fec!N154)</f>
        <v>0.82605109716934844</v>
      </c>
      <c r="O154" s="170">
        <f>IF(RES_hhdet_in_tes!O154=0,"",RES_hhdet_in_tes!O154/RES_hhdet_in_fec!O154)</f>
        <v>0.82847275905075812</v>
      </c>
      <c r="P154" s="170">
        <f>IF(RES_hhdet_in_tes!P154=0,"",RES_hhdet_in_tes!P154/RES_hhdet_in_fec!P154)</f>
        <v>0.83002684834798546</v>
      </c>
      <c r="Q154" s="170">
        <f>IF(RES_hhdet_in_tes!Q154=0,"",RES_hhdet_in_tes!Q154/RES_hhdet_in_fec!Q154)</f>
        <v>0.83274427048079236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0.76113456764369147</v>
      </c>
      <c r="D155" s="73">
        <f>IF(RES_hhdet_in_tes!D155=0,"",RES_hhdet_in_tes!D155/RES_hhdet_in_fec!D155)</f>
        <v>0.76811938351712261</v>
      </c>
      <c r="E155" s="73">
        <f>IF(RES_hhdet_in_tes!E155=0,"",RES_hhdet_in_tes!E155/RES_hhdet_in_fec!E155)</f>
        <v>0.77564483790470873</v>
      </c>
      <c r="F155" s="73">
        <f>IF(RES_hhdet_in_tes!F155=0,"",RES_hhdet_in_tes!F155/RES_hhdet_in_fec!F155)</f>
        <v>0.78286910848750146</v>
      </c>
      <c r="G155" s="73">
        <f>IF(RES_hhdet_in_tes!G155=0,"",RES_hhdet_in_tes!G155/RES_hhdet_in_fec!G155)</f>
        <v>0.78476454806359897</v>
      </c>
      <c r="H155" s="73">
        <f>IF(RES_hhdet_in_tes!H155=0,"",RES_hhdet_in_tes!H155/RES_hhdet_in_fec!H155)</f>
        <v>0.78754072740140779</v>
      </c>
      <c r="I155" s="73">
        <f>IF(RES_hhdet_in_tes!I155=0,"",RES_hhdet_in_tes!I155/RES_hhdet_in_fec!I155)</f>
        <v>0.79186674348830277</v>
      </c>
      <c r="J155" s="73">
        <f>IF(RES_hhdet_in_tes!J155=0,"",RES_hhdet_in_tes!J155/RES_hhdet_in_fec!J155)</f>
        <v>0.79607388530955459</v>
      </c>
      <c r="K155" s="73">
        <f>IF(RES_hhdet_in_tes!K155=0,"",RES_hhdet_in_tes!K155/RES_hhdet_in_fec!K155)</f>
        <v>0.80019103300261918</v>
      </c>
      <c r="L155" s="73">
        <f>IF(RES_hhdet_in_tes!L155=0,"",RES_hhdet_in_tes!L155/RES_hhdet_in_fec!L155)</f>
        <v>0.80435022838674874</v>
      </c>
      <c r="M155" s="73">
        <f>IF(RES_hhdet_in_tes!M155=0,"",RES_hhdet_in_tes!M155/RES_hhdet_in_fec!M155)</f>
        <v>0.80940665190116301</v>
      </c>
      <c r="N155" s="73">
        <f>IF(RES_hhdet_in_tes!N155=0,"",RES_hhdet_in_tes!N155/RES_hhdet_in_fec!N155)</f>
        <v>0.8133872421211612</v>
      </c>
      <c r="O155" s="73">
        <f>IF(RES_hhdet_in_tes!O155=0,"",RES_hhdet_in_tes!O155/RES_hhdet_in_fec!O155)</f>
        <v>0.8160296833895585</v>
      </c>
      <c r="P155" s="73">
        <f>IF(RES_hhdet_in_tes!P155=0,"",RES_hhdet_in_tes!P155/RES_hhdet_in_fec!P155)</f>
        <v>0.81778136937678714</v>
      </c>
      <c r="Q155" s="73">
        <f>IF(RES_hhdet_in_tes!Q155=0,"",RES_hhdet_in_tes!Q155/RES_hhdet_in_fec!Q155)</f>
        <v>0.820644787599078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1.0224776995678664</v>
      </c>
      <c r="D156" s="73">
        <f>IF(RES_hhdet_in_tes!D156=0,"",RES_hhdet_in_tes!D156/RES_hhdet_in_fec!D156)</f>
        <v>1.0204125930533887</v>
      </c>
      <c r="E156" s="73">
        <f>IF(RES_hhdet_in_tes!E156=0,"",RES_hhdet_in_tes!E156/RES_hhdet_in_fec!E156)</f>
        <v>1.0200038531936613</v>
      </c>
      <c r="F156" s="73">
        <f>IF(RES_hhdet_in_tes!F156=0,"",RES_hhdet_in_tes!F156/RES_hhdet_in_fec!F156)</f>
        <v>1.018952575274539</v>
      </c>
      <c r="G156" s="73">
        <f>IF(RES_hhdet_in_tes!G156=0,"",RES_hhdet_in_tes!G156/RES_hhdet_in_fec!G156)</f>
        <v>1.0134226504094976</v>
      </c>
      <c r="H156" s="73">
        <f>IF(RES_hhdet_in_tes!H156=0,"",RES_hhdet_in_tes!H156/RES_hhdet_in_fec!H156)</f>
        <v>1.0110295151014213</v>
      </c>
      <c r="I156" s="73">
        <f>IF(RES_hhdet_in_tes!I156=0,"",RES_hhdet_in_tes!I156/RES_hhdet_in_fec!I156)</f>
        <v>1.0132626524442796</v>
      </c>
      <c r="J156" s="73">
        <f>IF(RES_hhdet_in_tes!J156=0,"",RES_hhdet_in_tes!J156/RES_hhdet_in_fec!J156)</f>
        <v>1.0121990011475399</v>
      </c>
      <c r="K156" s="73">
        <f>IF(RES_hhdet_in_tes!K156=0,"",RES_hhdet_in_tes!K156/RES_hhdet_in_fec!K156)</f>
        <v>1.0132901552694045</v>
      </c>
      <c r="L156" s="73">
        <f>IF(RES_hhdet_in_tes!L156=0,"",RES_hhdet_in_tes!L156/RES_hhdet_in_fec!L156)</f>
        <v>1.011983830957901</v>
      </c>
      <c r="M156" s="73">
        <f>IF(RES_hhdet_in_tes!M156=0,"",RES_hhdet_in_tes!M156/RES_hhdet_in_fec!M156)</f>
        <v>1.0121348336377873</v>
      </c>
      <c r="N156" s="73">
        <f>IF(RES_hhdet_in_tes!N156=0,"",RES_hhdet_in_tes!N156/RES_hhdet_in_fec!N156)</f>
        <v>1.0116916741203339</v>
      </c>
      <c r="O156" s="73">
        <f>IF(RES_hhdet_in_tes!O156=0,"",RES_hhdet_in_tes!O156/RES_hhdet_in_fec!O156)</f>
        <v>1.010368928563925</v>
      </c>
      <c r="P156" s="73">
        <f>IF(RES_hhdet_in_tes!P156=0,"",RES_hhdet_in_tes!P156/RES_hhdet_in_fec!P156)</f>
        <v>1.0091292065863338</v>
      </c>
      <c r="Q156" s="73">
        <f>IF(RES_hhdet_in_tes!Q156=0,"",RES_hhdet_in_tes!Q156/RES_hhdet_in_fec!Q156)</f>
        <v>1.0092888756213549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0.8390037085373272</v>
      </c>
      <c r="D157" s="169">
        <f>IF(RES_hhdet_in_tes!D157=0,"",RES_hhdet_in_tes!D157/RES_hhdet_in_fec!D157)</f>
        <v>0.84261432452273644</v>
      </c>
      <c r="E157" s="169">
        <f>IF(RES_hhdet_in_tes!E157=0,"",RES_hhdet_in_tes!E157/RES_hhdet_in_fec!E157)</f>
        <v>0.84617135133129373</v>
      </c>
      <c r="F157" s="169">
        <f>IF(RES_hhdet_in_tes!F157=0,"",RES_hhdet_in_tes!F157/RES_hhdet_in_fec!F157)</f>
        <v>0.84970028495075112</v>
      </c>
      <c r="G157" s="169">
        <f>IF(RES_hhdet_in_tes!G157=0,"",RES_hhdet_in_tes!G157/RES_hhdet_in_fec!G157)</f>
        <v>0.85248903692284383</v>
      </c>
      <c r="H157" s="169">
        <f>IF(RES_hhdet_in_tes!H157=0,"",RES_hhdet_in_tes!H157/RES_hhdet_in_fec!H157)</f>
        <v>0.85548217006585803</v>
      </c>
      <c r="I157" s="169">
        <f>IF(RES_hhdet_in_tes!I157=0,"",RES_hhdet_in_tes!I157/RES_hhdet_in_fec!I157)</f>
        <v>0.85869608677473397</v>
      </c>
      <c r="J157" s="169">
        <f>IF(RES_hhdet_in_tes!J157=0,"",RES_hhdet_in_tes!J157/RES_hhdet_in_fec!J157)</f>
        <v>0.86205432962463469</v>
      </c>
      <c r="K157" s="169">
        <f>IF(RES_hhdet_in_tes!K157=0,"",RES_hhdet_in_tes!K157/RES_hhdet_in_fec!K157)</f>
        <v>0.86285938925581973</v>
      </c>
      <c r="L157" s="169">
        <f>IF(RES_hhdet_in_tes!L157=0,"",RES_hhdet_in_tes!L157/RES_hhdet_in_fec!L157)</f>
        <v>0.86387274534399483</v>
      </c>
      <c r="M157" s="169">
        <f>IF(RES_hhdet_in_tes!M157=0,"",RES_hhdet_in_tes!M157/RES_hhdet_in_fec!M157)</f>
        <v>0.86476246993477723</v>
      </c>
      <c r="N157" s="169">
        <f>IF(RES_hhdet_in_tes!N157=0,"",RES_hhdet_in_tes!N157/RES_hhdet_in_fec!N157)</f>
        <v>0.86564468797722105</v>
      </c>
      <c r="O157" s="169">
        <f>IF(RES_hhdet_in_tes!O157=0,"",RES_hhdet_in_tes!O157/RES_hhdet_in_fec!O157)</f>
        <v>0.86655559836686846</v>
      </c>
      <c r="P157" s="169">
        <f>IF(RES_hhdet_in_tes!P157=0,"",RES_hhdet_in_tes!P157/RES_hhdet_in_fec!P157)</f>
        <v>0.86760040465581412</v>
      </c>
      <c r="Q157" s="169">
        <f>IF(RES_hhdet_in_tes!Q157=0,"",RES_hhdet_in_tes!Q157/RES_hhdet_in_fec!Q157)</f>
        <v>0.86859034996118389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0.8390037085373272</v>
      </c>
      <c r="D159" s="65">
        <f>IF(RES_hhdet_in_tes!D159=0,"",RES_hhdet_in_tes!D159/RES_hhdet_in_fec!D159)</f>
        <v>0.84261432452273644</v>
      </c>
      <c r="E159" s="65">
        <f>IF(RES_hhdet_in_tes!E159=0,"",RES_hhdet_in_tes!E159/RES_hhdet_in_fec!E159)</f>
        <v>0.84617135133129373</v>
      </c>
      <c r="F159" s="65">
        <f>IF(RES_hhdet_in_tes!F159=0,"",RES_hhdet_in_tes!F159/RES_hhdet_in_fec!F159)</f>
        <v>0.84970028495075112</v>
      </c>
      <c r="G159" s="65">
        <f>IF(RES_hhdet_in_tes!G159=0,"",RES_hhdet_in_tes!G159/RES_hhdet_in_fec!G159)</f>
        <v>0.85248903692284383</v>
      </c>
      <c r="H159" s="65">
        <f>IF(RES_hhdet_in_tes!H159=0,"",RES_hhdet_in_tes!H159/RES_hhdet_in_fec!H159)</f>
        <v>0.85548217006585803</v>
      </c>
      <c r="I159" s="65">
        <f>IF(RES_hhdet_in_tes!I159=0,"",RES_hhdet_in_tes!I159/RES_hhdet_in_fec!I159)</f>
        <v>0.85869608677473397</v>
      </c>
      <c r="J159" s="65">
        <f>IF(RES_hhdet_in_tes!J159=0,"",RES_hhdet_in_tes!J159/RES_hhdet_in_fec!J159)</f>
        <v>0.86205432962463469</v>
      </c>
      <c r="K159" s="65">
        <f>IF(RES_hhdet_in_tes!K159=0,"",RES_hhdet_in_tes!K159/RES_hhdet_in_fec!K159)</f>
        <v>0.86285938925581973</v>
      </c>
      <c r="L159" s="65">
        <f>IF(RES_hhdet_in_tes!L159=0,"",RES_hhdet_in_tes!L159/RES_hhdet_in_fec!L159)</f>
        <v>0.86387274534399483</v>
      </c>
      <c r="M159" s="65">
        <f>IF(RES_hhdet_in_tes!M159=0,"",RES_hhdet_in_tes!M159/RES_hhdet_in_fec!M159)</f>
        <v>0.86476246993477723</v>
      </c>
      <c r="N159" s="65">
        <f>IF(RES_hhdet_in_tes!N159=0,"",RES_hhdet_in_tes!N159/RES_hhdet_in_fec!N159)</f>
        <v>0.86564468797722105</v>
      </c>
      <c r="O159" s="65">
        <f>IF(RES_hhdet_in_tes!O159=0,"",RES_hhdet_in_tes!O159/RES_hhdet_in_fec!O159)</f>
        <v>0.86655559836686846</v>
      </c>
      <c r="P159" s="65">
        <f>IF(RES_hhdet_in_tes!P159=0,"",RES_hhdet_in_tes!P159/RES_hhdet_in_fec!P159)</f>
        <v>0.86760040465581412</v>
      </c>
      <c r="Q159" s="65">
        <f>IF(RES_hhdet_in_tes!Q159=0,"",RES_hhdet_in_tes!Q159/RES_hhdet_in_fec!Q159)</f>
        <v>0.86859034996118389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0.81407346919894663</v>
      </c>
      <c r="D161" s="175">
        <f>IF(RES_hhdet_in_tes!D161=0,"",RES_hhdet_in_tes!D161/RES_hhdet_in_fec!D161)</f>
        <v>0.81881379454931802</v>
      </c>
      <c r="E161" s="175">
        <f>IF(RES_hhdet_in_tes!E161=0,"",RES_hhdet_in_tes!E161/RES_hhdet_in_fec!E161)</f>
        <v>0.82513603663960433</v>
      </c>
      <c r="F161" s="175">
        <f>IF(RES_hhdet_in_tes!F161=0,"",RES_hhdet_in_tes!F161/RES_hhdet_in_fec!F161)</f>
        <v>0.82953800333463423</v>
      </c>
      <c r="G161" s="175">
        <f>IF(RES_hhdet_in_tes!G161=0,"",RES_hhdet_in_tes!G161/RES_hhdet_in_fec!G161)</f>
        <v>0.83364875516887971</v>
      </c>
      <c r="H161" s="175">
        <f>IF(RES_hhdet_in_tes!H161=0,"",RES_hhdet_in_tes!H161/RES_hhdet_in_fec!H161)</f>
        <v>0.8398644178784187</v>
      </c>
      <c r="I161" s="175">
        <f>IF(RES_hhdet_in_tes!I161=0,"",RES_hhdet_in_tes!I161/RES_hhdet_in_fec!I161)</f>
        <v>0.84689151984331368</v>
      </c>
      <c r="J161" s="175">
        <f>IF(RES_hhdet_in_tes!J161=0,"",RES_hhdet_in_tes!J161/RES_hhdet_in_fec!J161)</f>
        <v>0.87797551746473823</v>
      </c>
      <c r="K161" s="175">
        <f>IF(RES_hhdet_in_tes!K161=0,"",RES_hhdet_in_tes!K161/RES_hhdet_in_fec!K161)</f>
        <v>0.86446566485482701</v>
      </c>
      <c r="L161" s="175">
        <f>IF(RES_hhdet_in_tes!L161=0,"",RES_hhdet_in_tes!L161/RES_hhdet_in_fec!L161)</f>
        <v>0.86113993494551067</v>
      </c>
      <c r="M161" s="175">
        <f>IF(RES_hhdet_in_tes!M161=0,"",RES_hhdet_in_tes!M161/RES_hhdet_in_fec!M161)</f>
        <v>0.86477168490789325</v>
      </c>
      <c r="N161" s="175">
        <f>IF(RES_hhdet_in_tes!N161=0,"",RES_hhdet_in_tes!N161/RES_hhdet_in_fec!N161)</f>
        <v>0.87060893721966537</v>
      </c>
      <c r="O161" s="175">
        <f>IF(RES_hhdet_in_tes!O161=0,"",RES_hhdet_in_tes!O161/RES_hhdet_in_fec!O161)</f>
        <v>0.87187680527050304</v>
      </c>
      <c r="P161" s="175">
        <f>IF(RES_hhdet_in_tes!P161=0,"",RES_hhdet_in_tes!P161/RES_hhdet_in_fec!P161)</f>
        <v>0.87029182384592507</v>
      </c>
      <c r="Q161" s="175">
        <f>IF(RES_hhdet_in_tes!Q161=0,"",RES_hhdet_in_tes!Q161/RES_hhdet_in_fec!Q161)</f>
        <v>0.87249223353185335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0.81976047858878154</v>
      </c>
      <c r="D162" s="169">
        <f>IF(RES_hhdet_in_tes!D162=0,"",RES_hhdet_in_tes!D162/RES_hhdet_in_fec!D162)</f>
        <v>0.82510522604293679</v>
      </c>
      <c r="E162" s="169">
        <f>IF(RES_hhdet_in_tes!E162=0,"",RES_hhdet_in_tes!E162/RES_hhdet_in_fec!E162)</f>
        <v>0.83045214822673763</v>
      </c>
      <c r="F162" s="169">
        <f>IF(RES_hhdet_in_tes!F162=0,"",RES_hhdet_in_tes!F162/RES_hhdet_in_fec!F162)</f>
        <v>0.8358967587850028</v>
      </c>
      <c r="G162" s="169">
        <f>IF(RES_hhdet_in_tes!G162=0,"",RES_hhdet_in_tes!G162/RES_hhdet_in_fec!G162)</f>
        <v>0.83973269940869333</v>
      </c>
      <c r="H162" s="169">
        <f>IF(RES_hhdet_in_tes!H162=0,"",RES_hhdet_in_tes!H162/RES_hhdet_in_fec!H162)</f>
        <v>0.84319927205729117</v>
      </c>
      <c r="I162" s="169">
        <f>IF(RES_hhdet_in_tes!I162=0,"",RES_hhdet_in_tes!I162/RES_hhdet_in_fec!I162)</f>
        <v>0.84907187110811122</v>
      </c>
      <c r="J162" s="169">
        <f>IF(RES_hhdet_in_tes!J162=0,"",RES_hhdet_in_tes!J162/RES_hhdet_in_fec!J162)</f>
        <v>0.84322848683802498</v>
      </c>
      <c r="K162" s="169">
        <f>IF(RES_hhdet_in_tes!K162=0,"",RES_hhdet_in_tes!K162/RES_hhdet_in_fec!K162)</f>
        <v>0.85845175151902497</v>
      </c>
      <c r="L162" s="169">
        <f>IF(RES_hhdet_in_tes!L162=0,"",RES_hhdet_in_tes!L162/RES_hhdet_in_fec!L162)</f>
        <v>0.86161550980936008</v>
      </c>
      <c r="M162" s="169">
        <f>IF(RES_hhdet_in_tes!M162=0,"",RES_hhdet_in_tes!M162/RES_hhdet_in_fec!M162)</f>
        <v>0.86637133200918726</v>
      </c>
      <c r="N162" s="169">
        <f>IF(RES_hhdet_in_tes!N162=0,"",RES_hhdet_in_tes!N162/RES_hhdet_in_fec!N162)</f>
        <v>0.87053954749110263</v>
      </c>
      <c r="O162" s="169">
        <f>IF(RES_hhdet_in_tes!O162=0,"",RES_hhdet_in_tes!O162/RES_hhdet_in_fec!O162)</f>
        <v>0.87396088554771534</v>
      </c>
      <c r="P162" s="169">
        <f>IF(RES_hhdet_in_tes!P162=0,"",RES_hhdet_in_tes!P162/RES_hhdet_in_fec!P162)</f>
        <v>0.87725265124033125</v>
      </c>
      <c r="Q162" s="169">
        <f>IF(RES_hhdet_in_tes!Q162=0,"",RES_hhdet_in_tes!Q162/RES_hhdet_in_fec!Q162)</f>
        <v>0.88009759362586504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0.81976047858878154</v>
      </c>
      <c r="D163" s="65">
        <f>IF(RES_hhdet_in_tes!D163=0,"",RES_hhdet_in_tes!D163/RES_hhdet_in_fec!D163)</f>
        <v>0.82510522604293679</v>
      </c>
      <c r="E163" s="65">
        <f>IF(RES_hhdet_in_tes!E163=0,"",RES_hhdet_in_tes!E163/RES_hhdet_in_fec!E163)</f>
        <v>0.83045214822673763</v>
      </c>
      <c r="F163" s="65">
        <f>IF(RES_hhdet_in_tes!F163=0,"",RES_hhdet_in_tes!F163/RES_hhdet_in_fec!F163)</f>
        <v>0.8358967587850028</v>
      </c>
      <c r="G163" s="65">
        <f>IF(RES_hhdet_in_tes!G163=0,"",RES_hhdet_in_tes!G163/RES_hhdet_in_fec!G163)</f>
        <v>0.83973269940869333</v>
      </c>
      <c r="H163" s="65">
        <f>IF(RES_hhdet_in_tes!H163=0,"",RES_hhdet_in_tes!H163/RES_hhdet_in_fec!H163)</f>
        <v>0.84319927205729117</v>
      </c>
      <c r="I163" s="65">
        <f>IF(RES_hhdet_in_tes!I163=0,"",RES_hhdet_in_tes!I163/RES_hhdet_in_fec!I163)</f>
        <v>0.84907187110811122</v>
      </c>
      <c r="J163" s="65">
        <f>IF(RES_hhdet_in_tes!J163=0,"",RES_hhdet_in_tes!J163/RES_hhdet_in_fec!J163)</f>
        <v>0.84322848683802498</v>
      </c>
      <c r="K163" s="65">
        <f>IF(RES_hhdet_in_tes!K163=0,"",RES_hhdet_in_tes!K163/RES_hhdet_in_fec!K163)</f>
        <v>0.85845175151902497</v>
      </c>
      <c r="L163" s="65">
        <f>IF(RES_hhdet_in_tes!L163=0,"",RES_hhdet_in_tes!L163/RES_hhdet_in_fec!L163)</f>
        <v>0.86161550980936008</v>
      </c>
      <c r="M163" s="65">
        <f>IF(RES_hhdet_in_tes!M163=0,"",RES_hhdet_in_tes!M163/RES_hhdet_in_fec!M163)</f>
        <v>0.86637133200918726</v>
      </c>
      <c r="N163" s="65">
        <f>IF(RES_hhdet_in_tes!N163=0,"",RES_hhdet_in_tes!N163/RES_hhdet_in_fec!N163)</f>
        <v>0.87053954749110263</v>
      </c>
      <c r="O163" s="65">
        <f>IF(RES_hhdet_in_tes!O163=0,"",RES_hhdet_in_tes!O163/RES_hhdet_in_fec!O163)</f>
        <v>0.87396088554771534</v>
      </c>
      <c r="P163" s="65">
        <f>IF(RES_hhdet_in_tes!P163=0,"",RES_hhdet_in_tes!P163/RES_hhdet_in_fec!P163)</f>
        <v>0.87725265124033125</v>
      </c>
      <c r="Q163" s="65">
        <f>IF(RES_hhdet_in_tes!Q163=0,"",RES_hhdet_in_tes!Q163/RES_hhdet_in_fec!Q163)</f>
        <v>0.88009759362586504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1.9598833686313502</v>
      </c>
      <c r="D164" s="169">
        <f>IF(RES_hhdet_in_tes!D164=0,"",RES_hhdet_in_tes!D164/RES_hhdet_in_fec!D164)</f>
        <v>2.0095885257350563</v>
      </c>
      <c r="E164" s="169">
        <f>IF(RES_hhdet_in_tes!E164=0,"",RES_hhdet_in_tes!E164/RES_hhdet_in_fec!E164)</f>
        <v>2.0764355514942059</v>
      </c>
      <c r="F164" s="169">
        <f>IF(RES_hhdet_in_tes!F164=0,"",RES_hhdet_in_tes!F164/RES_hhdet_in_fec!F164)</f>
        <v>2.1481498083651704</v>
      </c>
      <c r="G164" s="169">
        <f>IF(RES_hhdet_in_tes!G164=0,"",RES_hhdet_in_tes!G164/RES_hhdet_in_fec!G164)</f>
        <v>2.2137727242871104</v>
      </c>
      <c r="H164" s="169">
        <f>IF(RES_hhdet_in_tes!H164=0,"",RES_hhdet_in_tes!H164/RES_hhdet_in_fec!H164)</f>
        <v>2.3161250795149666</v>
      </c>
      <c r="I164" s="169">
        <f>IF(RES_hhdet_in_tes!I164=0,"",RES_hhdet_in_tes!I164/RES_hhdet_in_fec!I164)</f>
        <v>2.4491291002425823</v>
      </c>
      <c r="J164" s="169">
        <f>IF(RES_hhdet_in_tes!J164=0,"",RES_hhdet_in_tes!J164/RES_hhdet_in_fec!J164)</f>
        <v>2.566644140845924</v>
      </c>
      <c r="K164" s="169">
        <f>IF(RES_hhdet_in_tes!K164=0,"",RES_hhdet_in_tes!K164/RES_hhdet_in_fec!K164)</f>
        <v>2.7341295733499074</v>
      </c>
      <c r="L164" s="169">
        <f>IF(RES_hhdet_in_tes!L164=0,"",RES_hhdet_in_tes!L164/RES_hhdet_in_fec!L164)</f>
        <v>2.9459136531857655</v>
      </c>
      <c r="M164" s="169">
        <f>IF(RES_hhdet_in_tes!M164=0,"",RES_hhdet_in_tes!M164/RES_hhdet_in_fec!M164)</f>
        <v>3.1505588385370866</v>
      </c>
      <c r="N164" s="169">
        <f>IF(RES_hhdet_in_tes!N164=0,"",RES_hhdet_in_tes!N164/RES_hhdet_in_fec!N164)</f>
        <v>3.3037928415597166</v>
      </c>
      <c r="O164" s="169">
        <f>IF(RES_hhdet_in_tes!O164=0,"",RES_hhdet_in_tes!O164/RES_hhdet_in_fec!O164)</f>
        <v>3.4442399040386285</v>
      </c>
      <c r="P164" s="169">
        <f>IF(RES_hhdet_in_tes!P164=0,"",RES_hhdet_in_tes!P164/RES_hhdet_in_fec!P164)</f>
        <v>3.5720481320367004</v>
      </c>
      <c r="Q164" s="169">
        <f>IF(RES_hhdet_in_tes!Q164=0,"",RES_hhdet_in_tes!Q164/RES_hhdet_in_fec!Q164)</f>
        <v>3.6955512582082415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1.9598833686313502</v>
      </c>
      <c r="D165" s="73">
        <f>IF(RES_hhdet_in_tes!D165=0,"",RES_hhdet_in_tes!D165/RES_hhdet_in_fec!D165)</f>
        <v>2.0095885257350563</v>
      </c>
      <c r="E165" s="73">
        <f>IF(RES_hhdet_in_tes!E165=0,"",RES_hhdet_in_tes!E165/RES_hhdet_in_fec!E165)</f>
        <v>2.0764355514942059</v>
      </c>
      <c r="F165" s="73">
        <f>IF(RES_hhdet_in_tes!F165=0,"",RES_hhdet_in_tes!F165/RES_hhdet_in_fec!F165)</f>
        <v>2.1481498083651704</v>
      </c>
      <c r="G165" s="73">
        <f>IF(RES_hhdet_in_tes!G165=0,"",RES_hhdet_in_tes!G165/RES_hhdet_in_fec!G165)</f>
        <v>2.2137727242871104</v>
      </c>
      <c r="H165" s="73">
        <f>IF(RES_hhdet_in_tes!H165=0,"",RES_hhdet_in_tes!H165/RES_hhdet_in_fec!H165)</f>
        <v>2.3161250795149666</v>
      </c>
      <c r="I165" s="73">
        <f>IF(RES_hhdet_in_tes!I165=0,"",RES_hhdet_in_tes!I165/RES_hhdet_in_fec!I165)</f>
        <v>2.4491291002425823</v>
      </c>
      <c r="J165" s="73">
        <f>IF(RES_hhdet_in_tes!J165=0,"",RES_hhdet_in_tes!J165/RES_hhdet_in_fec!J165)</f>
        <v>2.566644140845924</v>
      </c>
      <c r="K165" s="73">
        <f>IF(RES_hhdet_in_tes!K165=0,"",RES_hhdet_in_tes!K165/RES_hhdet_in_fec!K165)</f>
        <v>2.7341295733499074</v>
      </c>
      <c r="L165" s="73">
        <f>IF(RES_hhdet_in_tes!L165=0,"",RES_hhdet_in_tes!L165/RES_hhdet_in_fec!L165)</f>
        <v>2.9459136531857655</v>
      </c>
      <c r="M165" s="73">
        <f>IF(RES_hhdet_in_tes!M165=0,"",RES_hhdet_in_tes!M165/RES_hhdet_in_fec!M165)</f>
        <v>3.1505588385370866</v>
      </c>
      <c r="N165" s="73">
        <f>IF(RES_hhdet_in_tes!N165=0,"",RES_hhdet_in_tes!N165/RES_hhdet_in_fec!N165)</f>
        <v>3.3037928415597166</v>
      </c>
      <c r="O165" s="73">
        <f>IF(RES_hhdet_in_tes!O165=0,"",RES_hhdet_in_tes!O165/RES_hhdet_in_fec!O165)</f>
        <v>3.4442399040386285</v>
      </c>
      <c r="P165" s="73">
        <f>IF(RES_hhdet_in_tes!P165=0,"",RES_hhdet_in_tes!P165/RES_hhdet_in_fec!P165)</f>
        <v>3.5720481320367004</v>
      </c>
      <c r="Q165" s="73">
        <f>IF(RES_hhdet_in_tes!Q165=0,"",RES_hhdet_in_tes!Q165/RES_hhdet_in_fec!Q165)</f>
        <v>3.6955512582082415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0.76182286233096652</v>
      </c>
      <c r="D166" s="169">
        <f>IF(RES_hhdet_in_tes!D166=0,"",RES_hhdet_in_tes!D166/RES_hhdet_in_fec!D166)</f>
        <v>0.76773684921199603</v>
      </c>
      <c r="E166" s="169">
        <f>IF(RES_hhdet_in_tes!E166=0,"",RES_hhdet_in_tes!E166/RES_hhdet_in_fec!E166)</f>
        <v>0.77414971278494271</v>
      </c>
      <c r="F166" s="169">
        <f>IF(RES_hhdet_in_tes!F166=0,"",RES_hhdet_in_tes!F166/RES_hhdet_in_fec!F166)</f>
        <v>0.78097148321249055</v>
      </c>
      <c r="G166" s="169">
        <f>IF(RES_hhdet_in_tes!G166=0,"",RES_hhdet_in_tes!G166/RES_hhdet_in_fec!G166)</f>
        <v>0.78790504714327447</v>
      </c>
      <c r="H166" s="169">
        <f>IF(RES_hhdet_in_tes!H166=0,"",RES_hhdet_in_tes!H166/RES_hhdet_in_fec!H166)</f>
        <v>0.79520347227659771</v>
      </c>
      <c r="I166" s="169">
        <f>IF(RES_hhdet_in_tes!I166=0,"",RES_hhdet_in_tes!I166/RES_hhdet_in_fec!I166)</f>
        <v>0.80095902535258878</v>
      </c>
      <c r="J166" s="169">
        <f>IF(RES_hhdet_in_tes!J166=0,"",RES_hhdet_in_tes!J166/RES_hhdet_in_fec!J166)</f>
        <v>0.81348494338974908</v>
      </c>
      <c r="K166" s="169">
        <f>IF(RES_hhdet_in_tes!K166=0,"",RES_hhdet_in_tes!K166/RES_hhdet_in_fec!K166)</f>
        <v>0.81110332978424493</v>
      </c>
      <c r="L166" s="169">
        <f>IF(RES_hhdet_in_tes!L166=0,"",RES_hhdet_in_tes!L166/RES_hhdet_in_fec!L166)</f>
        <v>0.81355492972030352</v>
      </c>
      <c r="M166" s="169">
        <f>IF(RES_hhdet_in_tes!M166=0,"",RES_hhdet_in_tes!M166/RES_hhdet_in_fec!M166)</f>
        <v>0.81472476489773571</v>
      </c>
      <c r="N166" s="169">
        <f>IF(RES_hhdet_in_tes!N166=0,"",RES_hhdet_in_tes!N166/RES_hhdet_in_fec!N166)</f>
        <v>0.81563505889642474</v>
      </c>
      <c r="O166" s="169">
        <f>IF(RES_hhdet_in_tes!O166=0,"",RES_hhdet_in_tes!O166/RES_hhdet_in_fec!O166)</f>
        <v>0.81624897827203013</v>
      </c>
      <c r="P166" s="169">
        <f>IF(RES_hhdet_in_tes!P166=0,"",RES_hhdet_in_tes!P166/RES_hhdet_in_fec!P166)</f>
        <v>0.81651043602271478</v>
      </c>
      <c r="Q166" s="169">
        <f>IF(RES_hhdet_in_tes!Q166=0,"",RES_hhdet_in_tes!Q166/RES_hhdet_in_fec!Q166)</f>
        <v>0.81731551310941386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0.7615363625958137</v>
      </c>
      <c r="D171" s="171">
        <f>IF(RES_hhdet_in_tes!D171=0,"",RES_hhdet_in_tes!D171/RES_hhdet_in_fec!D171)</f>
        <v>0.76758966432062237</v>
      </c>
      <c r="E171" s="171">
        <f>IF(RES_hhdet_in_tes!E171=0,"",RES_hhdet_in_tes!E171/RES_hhdet_in_fec!E171)</f>
        <v>0.77399849146522604</v>
      </c>
      <c r="F171" s="171">
        <f>IF(RES_hhdet_in_tes!F171=0,"",RES_hhdet_in_tes!F171/RES_hhdet_in_fec!F171)</f>
        <v>0.78082286724959737</v>
      </c>
      <c r="G171" s="171">
        <f>IF(RES_hhdet_in_tes!G171=0,"",RES_hhdet_in_tes!G171/RES_hhdet_in_fec!G171)</f>
        <v>0.78678435497388166</v>
      </c>
      <c r="H171" s="171">
        <f>IF(RES_hhdet_in_tes!H171=0,"",RES_hhdet_in_tes!H171/RES_hhdet_in_fec!H171)</f>
        <v>0.79346594835436612</v>
      </c>
      <c r="I171" s="171">
        <f>IF(RES_hhdet_in_tes!I171=0,"",RES_hhdet_in_tes!I171/RES_hhdet_in_fec!I171)</f>
        <v>0.80079599163434445</v>
      </c>
      <c r="J171" s="171">
        <f>IF(RES_hhdet_in_tes!J171=0,"",RES_hhdet_in_tes!J171/RES_hhdet_in_fec!J171)</f>
        <v>0.80826519513944772</v>
      </c>
      <c r="K171" s="171">
        <f>IF(RES_hhdet_in_tes!K171=0,"",RES_hhdet_in_tes!K171/RES_hhdet_in_fec!K171)</f>
        <v>0.81099098393671909</v>
      </c>
      <c r="L171" s="171">
        <f>IF(RES_hhdet_in_tes!L171=0,"",RES_hhdet_in_tes!L171/RES_hhdet_in_fec!L171)</f>
        <v>0.81288358021943063</v>
      </c>
      <c r="M171" s="171">
        <f>IF(RES_hhdet_in_tes!M171=0,"",RES_hhdet_in_tes!M171/RES_hhdet_in_fec!M171)</f>
        <v>0.81407725064698466</v>
      </c>
      <c r="N171" s="171">
        <f>IF(RES_hhdet_in_tes!N171=0,"",RES_hhdet_in_tes!N171/RES_hhdet_in_fec!N171)</f>
        <v>0.81503217258640925</v>
      </c>
      <c r="O171" s="171">
        <f>IF(RES_hhdet_in_tes!O171=0,"",RES_hhdet_in_tes!O171/RES_hhdet_in_fec!O171)</f>
        <v>0.81548326069027344</v>
      </c>
      <c r="P171" s="171">
        <f>IF(RES_hhdet_in_tes!P171=0,"",RES_hhdet_in_tes!P171/RES_hhdet_in_fec!P171)</f>
        <v>0.81572882841444394</v>
      </c>
      <c r="Q171" s="171">
        <f>IF(RES_hhdet_in_tes!Q171=0,"",RES_hhdet_in_tes!Q171/RES_hhdet_in_fec!Q171)</f>
        <v>0.81629342589398768</v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0.77951048729644645</v>
      </c>
      <c r="D172" s="170">
        <f>IF(RES_hhdet_in_tes!D172=0,"",RES_hhdet_in_tes!D172/RES_hhdet_in_fec!D172)</f>
        <v>0.78575203446905995</v>
      </c>
      <c r="E172" s="170">
        <f>IF(RES_hhdet_in_tes!E172=0,"",RES_hhdet_in_tes!E172/RES_hhdet_in_fec!E172)</f>
        <v>0.79295837532317059</v>
      </c>
      <c r="F172" s="170">
        <f>IF(RES_hhdet_in_tes!F172=0,"",RES_hhdet_in_tes!F172/RES_hhdet_in_fec!F172)</f>
        <v>0.79980422649300009</v>
      </c>
      <c r="G172" s="170">
        <f>IF(RES_hhdet_in_tes!G172=0,"",RES_hhdet_in_tes!G172/RES_hhdet_in_fec!G172)</f>
        <v>0.80375209060512776</v>
      </c>
      <c r="H172" s="170">
        <f>IF(RES_hhdet_in_tes!H172=0,"",RES_hhdet_in_tes!H172/RES_hhdet_in_fec!H172)</f>
        <v>0.80793658489498776</v>
      </c>
      <c r="I172" s="170">
        <f>IF(RES_hhdet_in_tes!I172=0,"",RES_hhdet_in_tes!I172/RES_hhdet_in_fec!I172)</f>
        <v>0.81465142716117289</v>
      </c>
      <c r="J172" s="170">
        <f>IF(RES_hhdet_in_tes!J172=0,"",RES_hhdet_in_tes!J172/RES_hhdet_in_fec!J172)</f>
        <v>0.81663477717363997</v>
      </c>
      <c r="K172" s="170">
        <f>IF(RES_hhdet_in_tes!K172=0,"",RES_hhdet_in_tes!K172/RES_hhdet_in_fec!K172)</f>
        <v>0.81837668935528807</v>
      </c>
      <c r="L172" s="170">
        <f>IF(RES_hhdet_in_tes!L172=0,"",RES_hhdet_in_tes!L172/RES_hhdet_in_fec!L172)</f>
        <v>0.82005061058734408</v>
      </c>
      <c r="M172" s="170">
        <f>IF(RES_hhdet_in_tes!M172=0,"",RES_hhdet_in_tes!M172/RES_hhdet_in_fec!M172)</f>
        <v>0.82316334487924259</v>
      </c>
      <c r="N172" s="170">
        <f>IF(RES_hhdet_in_tes!N172=0,"",RES_hhdet_in_tes!N172/RES_hhdet_in_fec!N172)</f>
        <v>0.82492813111179808</v>
      </c>
      <c r="O172" s="170">
        <f>IF(RES_hhdet_in_tes!O172=0,"",RES_hhdet_in_tes!O172/RES_hhdet_in_fec!O172)</f>
        <v>0.82612382718087429</v>
      </c>
      <c r="P172" s="170">
        <f>IF(RES_hhdet_in_tes!P172=0,"",RES_hhdet_in_tes!P172/RES_hhdet_in_fec!P172)</f>
        <v>0.82676776121736295</v>
      </c>
      <c r="Q172" s="170">
        <f>IF(RES_hhdet_in_tes!Q172=0,"",RES_hhdet_in_tes!Q172/RES_hhdet_in_fec!Q172)</f>
        <v>0.83091238904231024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0.75994873078339908</v>
      </c>
      <c r="D173" s="73">
        <f>IF(RES_hhdet_in_tes!D173=0,"",RES_hhdet_in_tes!D173/RES_hhdet_in_fec!D173)</f>
        <v>0.76632322363579375</v>
      </c>
      <c r="E173" s="73">
        <f>IF(RES_hhdet_in_tes!E173=0,"",RES_hhdet_in_tes!E173/RES_hhdet_in_fec!E173)</f>
        <v>0.77317184313129994</v>
      </c>
      <c r="F173" s="73">
        <f>IF(RES_hhdet_in_tes!F173=0,"",RES_hhdet_in_tes!F173/RES_hhdet_in_fec!F173)</f>
        <v>0.78035465112421609</v>
      </c>
      <c r="G173" s="73">
        <f>IF(RES_hhdet_in_tes!G173=0,"",RES_hhdet_in_tes!G173/RES_hhdet_in_fec!G173)</f>
        <v>0.78540602319114772</v>
      </c>
      <c r="H173" s="73">
        <f>IF(RES_hhdet_in_tes!H173=0,"",RES_hhdet_in_tes!H173/RES_hhdet_in_fec!H173)</f>
        <v>0.79057576209252578</v>
      </c>
      <c r="I173" s="73">
        <f>IF(RES_hhdet_in_tes!I173=0,"",RES_hhdet_in_tes!I173/RES_hhdet_in_fec!I173)</f>
        <v>0.79748777204490406</v>
      </c>
      <c r="J173" s="73">
        <f>IF(RES_hhdet_in_tes!J173=0,"",RES_hhdet_in_tes!J173/RES_hhdet_in_fec!J173)</f>
        <v>0.80010369268602533</v>
      </c>
      <c r="K173" s="73">
        <f>IF(RES_hhdet_in_tes!K173=0,"",RES_hhdet_in_tes!K173/RES_hhdet_in_fec!K173)</f>
        <v>0.80305321458537471</v>
      </c>
      <c r="L173" s="73">
        <f>IF(RES_hhdet_in_tes!L173=0,"",RES_hhdet_in_tes!L173/RES_hhdet_in_fec!L173)</f>
        <v>0.8057789833498431</v>
      </c>
      <c r="M173" s="73">
        <f>IF(RES_hhdet_in_tes!M173=0,"",RES_hhdet_in_tes!M173/RES_hhdet_in_fec!M173)</f>
        <v>0.80926274917186647</v>
      </c>
      <c r="N173" s="73">
        <f>IF(RES_hhdet_in_tes!N173=0,"",RES_hhdet_in_tes!N173/RES_hhdet_in_fec!N173)</f>
        <v>0.81172320245268648</v>
      </c>
      <c r="O173" s="73">
        <f>IF(RES_hhdet_in_tes!O173=0,"",RES_hhdet_in_tes!O173/RES_hhdet_in_fec!O173)</f>
        <v>0.81317989400563451</v>
      </c>
      <c r="P173" s="73">
        <f>IF(RES_hhdet_in_tes!P173=0,"",RES_hhdet_in_tes!P173/RES_hhdet_in_fec!P173)</f>
        <v>0.814140655204587</v>
      </c>
      <c r="Q173" s="73">
        <f>IF(RES_hhdet_in_tes!Q173=0,"",RES_hhdet_in_tes!Q173/RES_hhdet_in_fec!Q173)</f>
        <v>0.81849888653131431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1.0266430211790316</v>
      </c>
      <c r="D174" s="65">
        <f>IF(RES_hhdet_in_tes!D174=0,"",RES_hhdet_in_tes!D174/RES_hhdet_in_fec!D174)</f>
        <v>1.0304245834831869</v>
      </c>
      <c r="E174" s="65">
        <f>IF(RES_hhdet_in_tes!E174=0,"",RES_hhdet_in_tes!E174/RES_hhdet_in_fec!E174)</f>
        <v>1.0342775314752053</v>
      </c>
      <c r="F174" s="65">
        <f>IF(RES_hhdet_in_tes!F174=0,"",RES_hhdet_in_tes!F174/RES_hhdet_in_fec!F174)</f>
        <v>1.0368714061613487</v>
      </c>
      <c r="G174" s="65">
        <f>IF(RES_hhdet_in_tes!G174=0,"",RES_hhdet_in_tes!G174/RES_hhdet_in_fec!G174)</f>
        <v>1.0306151903146108</v>
      </c>
      <c r="H174" s="65">
        <f>IF(RES_hhdet_in_tes!H174=0,"",RES_hhdet_in_tes!H174/RES_hhdet_in_fec!H174)</f>
        <v>1.0252407713202485</v>
      </c>
      <c r="I174" s="65">
        <f>IF(RES_hhdet_in_tes!I174=0,"",RES_hhdet_in_tes!I174/RES_hhdet_in_fec!I174)</f>
        <v>1.0257511647694701</v>
      </c>
      <c r="J174" s="65">
        <f>IF(RES_hhdet_in_tes!J174=0,"",RES_hhdet_in_tes!J174/RES_hhdet_in_fec!J174)</f>
        <v>1.0221050842795698</v>
      </c>
      <c r="K174" s="65">
        <f>IF(RES_hhdet_in_tes!K174=0,"",RES_hhdet_in_tes!K174/RES_hhdet_in_fec!K174)</f>
        <v>1.0213920394277116</v>
      </c>
      <c r="L174" s="65">
        <f>IF(RES_hhdet_in_tes!L174=0,"",RES_hhdet_in_tes!L174/RES_hhdet_in_fec!L174)</f>
        <v>1.0188449731414089</v>
      </c>
      <c r="M174" s="65">
        <f>IF(RES_hhdet_in_tes!M174=0,"",RES_hhdet_in_tes!M174/RES_hhdet_in_fec!M174)</f>
        <v>1.0185537986698356</v>
      </c>
      <c r="N174" s="65">
        <f>IF(RES_hhdet_in_tes!N174=0,"",RES_hhdet_in_tes!N174/RES_hhdet_in_fec!N174)</f>
        <v>1.0185003542260382</v>
      </c>
      <c r="O174" s="65">
        <f>IF(RES_hhdet_in_tes!O174=0,"",RES_hhdet_in_tes!O174/RES_hhdet_in_fec!O174)</f>
        <v>1.0153416642428377</v>
      </c>
      <c r="P174" s="65">
        <f>IF(RES_hhdet_in_tes!P174=0,"",RES_hhdet_in_tes!P174/RES_hhdet_in_fec!P174)</f>
        <v>1.0114517960299689</v>
      </c>
      <c r="Q174" s="65">
        <f>IF(RES_hhdet_in_tes!Q174=0,"",RES_hhdet_in_tes!Q174/RES_hhdet_in_fec!Q174)</f>
        <v>1.0120388818552541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0.83902817567452592</v>
      </c>
      <c r="D175" s="169">
        <f>IF(RES_hhdet_in_tes!D175=0,"",RES_hhdet_in_tes!D175/RES_hhdet_in_fec!D175)</f>
        <v>0.84295291398440053</v>
      </c>
      <c r="E175" s="169">
        <f>IF(RES_hhdet_in_tes!E175=0,"",RES_hhdet_in_tes!E175/RES_hhdet_in_fec!E175)</f>
        <v>0.84714439828911436</v>
      </c>
      <c r="F175" s="169">
        <f>IF(RES_hhdet_in_tes!F175=0,"",RES_hhdet_in_tes!F175/RES_hhdet_in_fec!F175)</f>
        <v>0.85159051051456625</v>
      </c>
      <c r="G175" s="169">
        <f>IF(RES_hhdet_in_tes!G175=0,"",RES_hhdet_in_tes!G175/RES_hhdet_in_fec!G175)</f>
        <v>0.85561225271288854</v>
      </c>
      <c r="H175" s="169">
        <f>IF(RES_hhdet_in_tes!H175=0,"",RES_hhdet_in_tes!H175/RES_hhdet_in_fec!H175)</f>
        <v>0.86004123888618877</v>
      </c>
      <c r="I175" s="169">
        <f>IF(RES_hhdet_in_tes!I175=0,"",RES_hhdet_in_tes!I175/RES_hhdet_in_fec!I175)</f>
        <v>0.86512831580156757</v>
      </c>
      <c r="J175" s="169">
        <f>IF(RES_hhdet_in_tes!J175=0,"",RES_hhdet_in_tes!J175/RES_hhdet_in_fec!J175)</f>
        <v>0.8703576579694926</v>
      </c>
      <c r="K175" s="169">
        <f>IF(RES_hhdet_in_tes!K175=0,"",RES_hhdet_in_tes!K175/RES_hhdet_in_fec!K175)</f>
        <v>0.87078834041566244</v>
      </c>
      <c r="L175" s="169">
        <f>IF(RES_hhdet_in_tes!L175=0,"",RES_hhdet_in_tes!L175/RES_hhdet_in_fec!L175)</f>
        <v>0.8706046719741426</v>
      </c>
      <c r="M175" s="169">
        <f>IF(RES_hhdet_in_tes!M175=0,"",RES_hhdet_in_tes!M175/RES_hhdet_in_fec!M175)</f>
        <v>0.87022628004824465</v>
      </c>
      <c r="N175" s="169">
        <f>IF(RES_hhdet_in_tes!N175=0,"",RES_hhdet_in_tes!N175/RES_hhdet_in_fec!N175)</f>
        <v>0.86992036543035334</v>
      </c>
      <c r="O175" s="169">
        <f>IF(RES_hhdet_in_tes!O175=0,"",RES_hhdet_in_tes!O175/RES_hhdet_in_fec!O175)</f>
        <v>0.86928792301477253</v>
      </c>
      <c r="P175" s="169">
        <f>IF(RES_hhdet_in_tes!P175=0,"",RES_hhdet_in_tes!P175/RES_hhdet_in_fec!P175)</f>
        <v>0.8688154497811521</v>
      </c>
      <c r="Q175" s="169">
        <f>IF(RES_hhdet_in_tes!Q175=0,"",RES_hhdet_in_tes!Q175/RES_hhdet_in_fec!Q175)</f>
        <v>0.8684622556953987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0.83902817567452592</v>
      </c>
      <c r="D177" s="65">
        <f>IF(RES_hhdet_in_tes!D177=0,"",RES_hhdet_in_tes!D177/RES_hhdet_in_fec!D177)</f>
        <v>0.84295291398440053</v>
      </c>
      <c r="E177" s="65">
        <f>IF(RES_hhdet_in_tes!E177=0,"",RES_hhdet_in_tes!E177/RES_hhdet_in_fec!E177)</f>
        <v>0.84714439828911436</v>
      </c>
      <c r="F177" s="65">
        <f>IF(RES_hhdet_in_tes!F177=0,"",RES_hhdet_in_tes!F177/RES_hhdet_in_fec!F177)</f>
        <v>0.85159051051456625</v>
      </c>
      <c r="G177" s="65">
        <f>IF(RES_hhdet_in_tes!G177=0,"",RES_hhdet_in_tes!G177/RES_hhdet_in_fec!G177)</f>
        <v>0.85561225271288854</v>
      </c>
      <c r="H177" s="65">
        <f>IF(RES_hhdet_in_tes!H177=0,"",RES_hhdet_in_tes!H177/RES_hhdet_in_fec!H177)</f>
        <v>0.86004123888618877</v>
      </c>
      <c r="I177" s="65">
        <f>IF(RES_hhdet_in_tes!I177=0,"",RES_hhdet_in_tes!I177/RES_hhdet_in_fec!I177)</f>
        <v>0.86512831580156757</v>
      </c>
      <c r="J177" s="65">
        <f>IF(RES_hhdet_in_tes!J177=0,"",RES_hhdet_in_tes!J177/RES_hhdet_in_fec!J177)</f>
        <v>0.8703576579694926</v>
      </c>
      <c r="K177" s="65">
        <f>IF(RES_hhdet_in_tes!K177=0,"",RES_hhdet_in_tes!K177/RES_hhdet_in_fec!K177)</f>
        <v>0.87078834041566244</v>
      </c>
      <c r="L177" s="65">
        <f>IF(RES_hhdet_in_tes!L177=0,"",RES_hhdet_in_tes!L177/RES_hhdet_in_fec!L177)</f>
        <v>0.8706046719741426</v>
      </c>
      <c r="M177" s="65">
        <f>IF(RES_hhdet_in_tes!M177=0,"",RES_hhdet_in_tes!M177/RES_hhdet_in_fec!M177)</f>
        <v>0.87022628004824465</v>
      </c>
      <c r="N177" s="65">
        <f>IF(RES_hhdet_in_tes!N177=0,"",RES_hhdet_in_tes!N177/RES_hhdet_in_fec!N177)</f>
        <v>0.86992036543035334</v>
      </c>
      <c r="O177" s="65">
        <f>IF(RES_hhdet_in_tes!O177=0,"",RES_hhdet_in_tes!O177/RES_hhdet_in_fec!O177)</f>
        <v>0.86928792301477253</v>
      </c>
      <c r="P177" s="65">
        <f>IF(RES_hhdet_in_tes!P177=0,"",RES_hhdet_in_tes!P177/RES_hhdet_in_fec!P177)</f>
        <v>0.8688154497811521</v>
      </c>
      <c r="Q177" s="65">
        <f>IF(RES_hhdet_in_tes!Q177=0,"",RES_hhdet_in_tes!Q177/RES_hhdet_in_fec!Q177)</f>
        <v>0.8684622556953987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1.1480433614436309</v>
      </c>
      <c r="D3" s="168">
        <f t="shared" ref="D3" si="1">SUM(D4,D7,D9,D19)</f>
        <v>1.0566110373066437</v>
      </c>
      <c r="E3" s="168">
        <f t="shared" ref="E3" si="2">SUM(E4,E7,E9,E19)</f>
        <v>0.23285672539270427</v>
      </c>
      <c r="F3" s="168">
        <f t="shared" ref="F3" si="3">SUM(F4,F7,F9,F19)</f>
        <v>3.7452883201415212</v>
      </c>
      <c r="G3" s="168">
        <f t="shared" ref="G3" si="4">SUM(G4,G7,G9,G19)</f>
        <v>1.7974632107262243</v>
      </c>
      <c r="H3" s="168">
        <f t="shared" ref="H3" si="5">SUM(H4,H7,H9,H19)</f>
        <v>1.6736500910084708</v>
      </c>
      <c r="I3" s="168">
        <f t="shared" ref="I3" si="6">SUM(I4,I7,I9,I19)</f>
        <v>2.6812391772995315E-2</v>
      </c>
      <c r="J3" s="168">
        <f t="shared" ref="J3" si="7">SUM(J4,J7,J9,J19)</f>
        <v>0</v>
      </c>
      <c r="K3" s="168">
        <f t="shared" ref="K3" si="8">SUM(K4,K7,K9,K19)</f>
        <v>0.7617669610607678</v>
      </c>
      <c r="L3" s="168">
        <f t="shared" ref="L3" si="9">SUM(L4,L7,L9,L19)</f>
        <v>1.7892018466696209</v>
      </c>
      <c r="M3" s="168">
        <f t="shared" ref="M3" si="10">SUM(M4,M7,M9,M19)</f>
        <v>0</v>
      </c>
      <c r="N3" s="168">
        <f t="shared" ref="N3" si="11">SUM(N4,N7,N9,N19)</f>
        <v>0.4935238842946027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1.1480433614436309</v>
      </c>
      <c r="D4" s="157">
        <f t="shared" si="15"/>
        <v>1.0566110373066437</v>
      </c>
      <c r="E4" s="157">
        <f t="shared" si="15"/>
        <v>0.23285672539270427</v>
      </c>
      <c r="F4" s="157">
        <f t="shared" si="15"/>
        <v>3.7452883201415212</v>
      </c>
      <c r="G4" s="157">
        <f t="shared" si="15"/>
        <v>1.7974632107262243</v>
      </c>
      <c r="H4" s="157">
        <f t="shared" si="15"/>
        <v>1.6736500910084708</v>
      </c>
      <c r="I4" s="157">
        <f t="shared" si="15"/>
        <v>2.6812391772995315E-2</v>
      </c>
      <c r="J4" s="157">
        <f t="shared" si="15"/>
        <v>0</v>
      </c>
      <c r="K4" s="157">
        <f t="shared" si="15"/>
        <v>0.7617669610607678</v>
      </c>
      <c r="L4" s="157">
        <f t="shared" si="15"/>
        <v>1.7892018466696209</v>
      </c>
      <c r="M4" s="157">
        <f t="shared" si="15"/>
        <v>0</v>
      </c>
      <c r="N4" s="157">
        <f t="shared" si="15"/>
        <v>0.4935238842946027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1.1480433614436309</v>
      </c>
      <c r="D5" s="156">
        <v>1.0566110373066437</v>
      </c>
      <c r="E5" s="156">
        <v>0.23285672539270427</v>
      </c>
      <c r="F5" s="156">
        <v>3.7452883201415212</v>
      </c>
      <c r="G5" s="156">
        <v>1.7974632107262243</v>
      </c>
      <c r="H5" s="156">
        <v>1.6736500910084708</v>
      </c>
      <c r="I5" s="156">
        <v>2.6812391772995315E-2</v>
      </c>
      <c r="J5" s="156">
        <v>0</v>
      </c>
      <c r="K5" s="156">
        <v>0.7617669610607678</v>
      </c>
      <c r="L5" s="156">
        <v>1.7892018466696209</v>
      </c>
      <c r="M5" s="156">
        <v>0</v>
      </c>
      <c r="N5" s="156">
        <v>0.4935238842946027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230.84463027482826</v>
      </c>
      <c r="D43" s="168">
        <f t="shared" ref="D43" si="155">SUM(D44,D47,D49,D58)</f>
        <v>24.641327045252318</v>
      </c>
      <c r="E43" s="168">
        <f t="shared" ref="E43" si="156">SUM(E44,E47,E49,E58)</f>
        <v>93.023319037584287</v>
      </c>
      <c r="F43" s="168">
        <f t="shared" ref="F43" si="157">SUM(F44,F47,F49,F58)</f>
        <v>0</v>
      </c>
      <c r="G43" s="168">
        <f t="shared" ref="G43" si="158">SUM(G44,G47,G49,G58)</f>
        <v>5.663658848272803</v>
      </c>
      <c r="H43" s="168">
        <f t="shared" ref="H43" si="159">SUM(H44,H47,H49,H58)</f>
        <v>3.9902198108531151</v>
      </c>
      <c r="I43" s="168">
        <f t="shared" ref="I43" si="160">SUM(I44,I47,I49,I58)</f>
        <v>78.467511532739806</v>
      </c>
      <c r="J43" s="168">
        <f t="shared" ref="J43" si="161">SUM(J44,J47,J49,J58)</f>
        <v>0</v>
      </c>
      <c r="K43" s="168">
        <f t="shared" ref="K43" si="162">SUM(K44,K47,K49,K58)</f>
        <v>35.43916279140106</v>
      </c>
      <c r="L43" s="168">
        <f t="shared" ref="L43" si="163">SUM(L44,L47,L49,L58)</f>
        <v>81.987380222043257</v>
      </c>
      <c r="M43" s="168">
        <f t="shared" ref="M43" si="164">SUM(M44,M47,M49,M58)</f>
        <v>12.124203217167754</v>
      </c>
      <c r="N43" s="168">
        <f t="shared" ref="N43" si="165">SUM(N44,N47,N49,N58)</f>
        <v>52.38069486574549</v>
      </c>
      <c r="O43" s="168">
        <f t="shared" ref="O43" si="166">SUM(O44,O47,O49,O58)</f>
        <v>37.668867088157818</v>
      </c>
      <c r="P43" s="168">
        <f t="shared" ref="P43" si="167">SUM(P44,P47,P49,P58)</f>
        <v>53.551324219913013</v>
      </c>
      <c r="Q43" s="168">
        <f t="shared" ref="Q43" si="168">SUM(Q44,Q47,Q49,Q58)</f>
        <v>34.496789817050704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205.84907309084832</v>
      </c>
      <c r="D44" s="157">
        <f t="shared" si="169"/>
        <v>20.974668387891981</v>
      </c>
      <c r="E44" s="157">
        <f t="shared" si="169"/>
        <v>84.906387637648805</v>
      </c>
      <c r="F44" s="157">
        <f t="shared" si="169"/>
        <v>0</v>
      </c>
      <c r="G44" s="157">
        <f t="shared" si="169"/>
        <v>4.8436251134486774</v>
      </c>
      <c r="H44" s="157">
        <f t="shared" si="169"/>
        <v>3.4486138728693754</v>
      </c>
      <c r="I44" s="157">
        <f t="shared" si="169"/>
        <v>71.348680776699723</v>
      </c>
      <c r="J44" s="157">
        <f t="shared" si="169"/>
        <v>0</v>
      </c>
      <c r="K44" s="157">
        <f t="shared" si="169"/>
        <v>32.503320814882947</v>
      </c>
      <c r="L44" s="157">
        <f t="shared" si="169"/>
        <v>74.930673313203272</v>
      </c>
      <c r="M44" s="157">
        <f t="shared" si="169"/>
        <v>11.717869541684816</v>
      </c>
      <c r="N44" s="157">
        <f t="shared" si="169"/>
        <v>48.794211330654008</v>
      </c>
      <c r="O44" s="157">
        <f t="shared" si="169"/>
        <v>35.230397573231684</v>
      </c>
      <c r="P44" s="157">
        <f t="shared" si="169"/>
        <v>48.270220589599212</v>
      </c>
      <c r="Q44" s="157">
        <f t="shared" si="169"/>
        <v>30.017799038011578</v>
      </c>
    </row>
    <row r="45" spans="1:17" ht="12" customHeight="1" x14ac:dyDescent="0.25">
      <c r="A45" s="23" t="s">
        <v>166</v>
      </c>
      <c r="B45" s="156"/>
      <c r="C45" s="156">
        <v>205.84907309084832</v>
      </c>
      <c r="D45" s="156">
        <v>20.974668387891981</v>
      </c>
      <c r="E45" s="156">
        <v>84.906387637648805</v>
      </c>
      <c r="F45" s="156">
        <v>0</v>
      </c>
      <c r="G45" s="156">
        <v>4.8436251134486774</v>
      </c>
      <c r="H45" s="156">
        <v>3.4486138728693754</v>
      </c>
      <c r="I45" s="156">
        <v>71.348680776699723</v>
      </c>
      <c r="J45" s="156">
        <v>0</v>
      </c>
      <c r="K45" s="156">
        <v>32.503320814882947</v>
      </c>
      <c r="L45" s="156">
        <v>74.930673313203272</v>
      </c>
      <c r="M45" s="156">
        <v>11.717869541684816</v>
      </c>
      <c r="N45" s="156">
        <v>48.794211330654008</v>
      </c>
      <c r="O45" s="156">
        <v>35.230397573231684</v>
      </c>
      <c r="P45" s="156">
        <v>48.270220589599212</v>
      </c>
      <c r="Q45" s="156">
        <v>30.017799038011578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24.995557183979948</v>
      </c>
      <c r="D49" s="157">
        <f t="shared" ref="D49" si="172">SUM(D50:D51,D54:D55)</f>
        <v>3.6666586573603355</v>
      </c>
      <c r="E49" s="157">
        <f t="shared" ref="E49" si="173">SUM(E50:E51,E54:E55)</f>
        <v>8.116931399935476</v>
      </c>
      <c r="F49" s="157">
        <f t="shared" ref="F49" si="174">SUM(F50:F51,F54:F55)</f>
        <v>0</v>
      </c>
      <c r="G49" s="157">
        <f t="shared" ref="G49" si="175">SUM(G50:G51,G54:G55)</f>
        <v>0.82003373482412534</v>
      </c>
      <c r="H49" s="157">
        <f t="shared" ref="H49" si="176">SUM(H50:H51,H54:H55)</f>
        <v>0.54160593798373979</v>
      </c>
      <c r="I49" s="157">
        <f t="shared" ref="I49" si="177">SUM(I50:I51,I54:I55)</f>
        <v>7.1188307560400883</v>
      </c>
      <c r="J49" s="157">
        <f t="shared" ref="J49" si="178">SUM(J50:J51,J54:J55)</f>
        <v>0</v>
      </c>
      <c r="K49" s="157">
        <f t="shared" ref="K49" si="179">SUM(K50:K51,K54:K55)</f>
        <v>2.9358419765181103</v>
      </c>
      <c r="L49" s="157">
        <f t="shared" ref="L49" si="180">SUM(L50:L51,L54:L55)</f>
        <v>7.0567069088399812</v>
      </c>
      <c r="M49" s="157">
        <f t="shared" ref="M49" si="181">SUM(M50:M51,M54:M55)</f>
        <v>0.40633367548293764</v>
      </c>
      <c r="N49" s="157">
        <f t="shared" ref="N49" si="182">SUM(N50:N51,N54:N55)</f>
        <v>3.586483535091483</v>
      </c>
      <c r="O49" s="157">
        <f t="shared" ref="O49" si="183">SUM(O50:O51,O54:O55)</f>
        <v>2.4384695149261302</v>
      </c>
      <c r="P49" s="157">
        <f t="shared" ref="P49" si="184">SUM(P50:P51,P54:P55)</f>
        <v>5.2811036303138037</v>
      </c>
      <c r="Q49" s="157">
        <f t="shared" ref="Q49" si="185">SUM(Q50:Q51,Q54:Q55)</f>
        <v>4.4789907790391288</v>
      </c>
    </row>
    <row r="50" spans="1:17" ht="12" customHeight="1" x14ac:dyDescent="0.25">
      <c r="A50" s="167" t="s">
        <v>165</v>
      </c>
      <c r="B50" s="132"/>
      <c r="C50" s="132">
        <v>24.371837067778952</v>
      </c>
      <c r="D50" s="132">
        <v>3.6390051581045761</v>
      </c>
      <c r="E50" s="132">
        <v>8.0566957028824646</v>
      </c>
      <c r="F50" s="132">
        <v>0</v>
      </c>
      <c r="G50" s="132">
        <v>0.45350980653556444</v>
      </c>
      <c r="H50" s="132">
        <v>0</v>
      </c>
      <c r="I50" s="132">
        <v>7.040619973624902</v>
      </c>
      <c r="J50" s="132">
        <v>0</v>
      </c>
      <c r="K50" s="132">
        <v>2.8938972684919744</v>
      </c>
      <c r="L50" s="132">
        <v>6.3781610861257443</v>
      </c>
      <c r="M50" s="132">
        <v>0.33631586646987044</v>
      </c>
      <c r="N50" s="132">
        <v>3.3299178299435654</v>
      </c>
      <c r="O50" s="132">
        <v>2.2357992319208861</v>
      </c>
      <c r="P50" s="132">
        <v>4.8455143296071883</v>
      </c>
      <c r="Q50" s="132">
        <v>4.1626600566539373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0.62372011620099765</v>
      </c>
      <c r="D51" s="132">
        <f t="shared" ref="D51" si="187">SUM(D52:D53)</f>
        <v>2.7653499255759113E-2</v>
      </c>
      <c r="E51" s="132">
        <f t="shared" ref="E51" si="188">SUM(E52:E53)</f>
        <v>6.023569705301051E-2</v>
      </c>
      <c r="F51" s="132">
        <f t="shared" ref="F51" si="189">SUM(F52:F53)</f>
        <v>0</v>
      </c>
      <c r="G51" s="132">
        <f t="shared" ref="G51" si="190">SUM(G52:G53)</f>
        <v>0.36652392828856084</v>
      </c>
      <c r="H51" s="132">
        <f t="shared" ref="H51" si="191">SUM(H52:H53)</f>
        <v>0.54160593798373979</v>
      </c>
      <c r="I51" s="132">
        <f t="shared" ref="I51" si="192">SUM(I52:I53)</f>
        <v>7.8210782415186475E-2</v>
      </c>
      <c r="J51" s="132">
        <f t="shared" ref="J51" si="193">SUM(J52:J53)</f>
        <v>0</v>
      </c>
      <c r="K51" s="132">
        <f t="shared" ref="K51" si="194">SUM(K52:K53)</f>
        <v>4.1944708026136084E-2</v>
      </c>
      <c r="L51" s="132">
        <f t="shared" ref="L51" si="195">SUM(L52:L53)</f>
        <v>0.67854582271423725</v>
      </c>
      <c r="M51" s="132">
        <f t="shared" ref="M51" si="196">SUM(M52:M53)</f>
        <v>7.00178090130672E-2</v>
      </c>
      <c r="N51" s="132">
        <f t="shared" ref="N51" si="197">SUM(N52:N53)</f>
        <v>0.25656570514791771</v>
      </c>
      <c r="O51" s="132">
        <f t="shared" ref="O51" si="198">SUM(O52:O53)</f>
        <v>0.20267028300524384</v>
      </c>
      <c r="P51" s="132">
        <f t="shared" ref="P51" si="199">SUM(P52:P53)</f>
        <v>0.43558930070661517</v>
      </c>
      <c r="Q51" s="132">
        <f t="shared" ref="Q51" si="200">SUM(Q52:Q53)</f>
        <v>0.31633072238519172</v>
      </c>
    </row>
    <row r="52" spans="1:17" ht="12" customHeight="1" x14ac:dyDescent="0.25">
      <c r="A52" s="166" t="s">
        <v>163</v>
      </c>
      <c r="B52" s="165"/>
      <c r="C52" s="165">
        <v>0.62372011620099765</v>
      </c>
      <c r="D52" s="165">
        <v>2.7653499255759113E-2</v>
      </c>
      <c r="E52" s="165">
        <v>6.023569705301051E-2</v>
      </c>
      <c r="F52" s="165">
        <v>0</v>
      </c>
      <c r="G52" s="165">
        <v>0.36652392828856084</v>
      </c>
      <c r="H52" s="165">
        <v>0.54160593798373979</v>
      </c>
      <c r="I52" s="165">
        <v>7.8210782415186475E-2</v>
      </c>
      <c r="J52" s="165">
        <v>0</v>
      </c>
      <c r="K52" s="165">
        <v>4.1944708026136084E-2</v>
      </c>
      <c r="L52" s="165">
        <v>0.67854582271423725</v>
      </c>
      <c r="M52" s="165">
        <v>7.00178090130672E-2</v>
      </c>
      <c r="N52" s="165">
        <v>0.25656570514791771</v>
      </c>
      <c r="O52" s="165">
        <v>0.20267028300524384</v>
      </c>
      <c r="P52" s="165">
        <v>0.43558930070661517</v>
      </c>
      <c r="Q52" s="165">
        <v>0.31633072238519172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3.0139527166634537</v>
      </c>
      <c r="D62" s="168">
        <f t="shared" ref="D62" si="232">SUM(D63,D66,D68,D77)</f>
        <v>4.5864819371229917</v>
      </c>
      <c r="E62" s="168">
        <f t="shared" ref="E62" si="233">SUM(E63,E66,E68,E77)</f>
        <v>1.8741392493450986</v>
      </c>
      <c r="F62" s="168">
        <f t="shared" ref="F62" si="234">SUM(F63,F66,F68,F77)</f>
        <v>4.2089805893541934</v>
      </c>
      <c r="G62" s="168">
        <f t="shared" ref="G62" si="235">SUM(G63,G66,G68,G77)</f>
        <v>2.5280688579637269</v>
      </c>
      <c r="H62" s="168">
        <f t="shared" ref="H62" si="236">SUM(H63,H66,H68,H77)</f>
        <v>7.0069349519790363</v>
      </c>
      <c r="I62" s="168">
        <f t="shared" ref="I62" si="237">SUM(I63,I66,I68,I77)</f>
        <v>4.5586495267939888</v>
      </c>
      <c r="J62" s="168">
        <f t="shared" ref="J62" si="238">SUM(J63,J66,J68,J77)</f>
        <v>2.1827579311641685</v>
      </c>
      <c r="K62" s="168">
        <f t="shared" ref="K62" si="239">SUM(K63,K66,K68,K77)</f>
        <v>3.025701600978087</v>
      </c>
      <c r="L62" s="168">
        <f t="shared" ref="L62" si="240">SUM(L63,L66,L68,L77)</f>
        <v>3.0199210607590548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0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2.5480178299818914</v>
      </c>
      <c r="D63" s="157">
        <f t="shared" si="246"/>
        <v>3.916964188974378</v>
      </c>
      <c r="E63" s="157">
        <f t="shared" si="246"/>
        <v>1.6251706278925631</v>
      </c>
      <c r="F63" s="157">
        <f t="shared" si="246"/>
        <v>3.5138781811279176</v>
      </c>
      <c r="G63" s="157">
        <f t="shared" si="246"/>
        <v>2.1519186450458259</v>
      </c>
      <c r="H63" s="157">
        <f t="shared" si="246"/>
        <v>6.0432628258208547</v>
      </c>
      <c r="I63" s="157">
        <f t="shared" si="246"/>
        <v>3.8905857662770118</v>
      </c>
      <c r="J63" s="157">
        <f t="shared" si="246"/>
        <v>1.7778725848309871</v>
      </c>
      <c r="K63" s="157">
        <f t="shared" si="246"/>
        <v>2.5632027948521361</v>
      </c>
      <c r="L63" s="157">
        <f t="shared" si="246"/>
        <v>2.6056869304700676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0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2.5480178299818914</v>
      </c>
      <c r="D64" s="156">
        <v>3.916964188974378</v>
      </c>
      <c r="E64" s="156">
        <v>1.6251706278925631</v>
      </c>
      <c r="F64" s="156">
        <v>3.5138781811279176</v>
      </c>
      <c r="G64" s="156">
        <v>2.1519186450458259</v>
      </c>
      <c r="H64" s="156">
        <v>6.0432628258208547</v>
      </c>
      <c r="I64" s="156">
        <v>3.8905857662770118</v>
      </c>
      <c r="J64" s="156">
        <v>1.7778725848309871</v>
      </c>
      <c r="K64" s="156">
        <v>2.5632027948521361</v>
      </c>
      <c r="L64" s="156">
        <v>2.6056869304700676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0.34507529341221022</v>
      </c>
      <c r="D68" s="157">
        <f t="shared" ref="D68" si="249">SUM(D69:D70,D73:D74)</f>
        <v>0.50970043526452613</v>
      </c>
      <c r="E68" s="157">
        <f t="shared" ref="E68" si="250">SUM(E69:E70,E73:E74)</f>
        <v>0.17189787986661922</v>
      </c>
      <c r="F68" s="157">
        <f t="shared" ref="F68" si="251">SUM(F69:F70,F73:F74)</f>
        <v>0.52708910919875884</v>
      </c>
      <c r="G68" s="157">
        <f t="shared" ref="G68" si="252">SUM(G69:G70,G73:G74)</f>
        <v>0.27046182756547538</v>
      </c>
      <c r="H68" s="157">
        <f t="shared" ref="H68" si="253">SUM(H69:H70,H73:H74)</f>
        <v>0.78089504245500607</v>
      </c>
      <c r="I68" s="157">
        <f t="shared" ref="I68" si="254">SUM(I69:I70,I73:I74)</f>
        <v>0.50691386282671658</v>
      </c>
      <c r="J68" s="157">
        <f t="shared" ref="J68" si="255">SUM(J69:J70,J73:J74)</f>
        <v>0.29266047343008944</v>
      </c>
      <c r="K68" s="157">
        <f t="shared" ref="K68" si="256">SUM(K69:K70,K73:K74)</f>
        <v>0.32519088453553613</v>
      </c>
      <c r="L68" s="157">
        <f t="shared" ref="L68" si="257">SUM(L69:L70,L73:L74)</f>
        <v>0.26145617747514266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0.33692876206832956</v>
      </c>
      <c r="D69" s="132">
        <v>0.49963743181204234</v>
      </c>
      <c r="E69" s="132">
        <v>0.17062979112524304</v>
      </c>
      <c r="F69" s="132">
        <v>0.51723553838191594</v>
      </c>
      <c r="G69" s="132">
        <v>0.2521630419028637</v>
      </c>
      <c r="H69" s="132">
        <v>0.73122940216645427</v>
      </c>
      <c r="I69" s="132">
        <v>0.48950198054820543</v>
      </c>
      <c r="J69" s="132">
        <v>0.24155739092249143</v>
      </c>
      <c r="K69" s="132">
        <v>0.31415115680585937</v>
      </c>
      <c r="L69" s="132">
        <v>0.22304154180258434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8.1465313438806621E-3</v>
      </c>
      <c r="D70" s="132">
        <f t="shared" ref="D70" si="264">SUM(D71:D72)</f>
        <v>1.0063003452483781E-2</v>
      </c>
      <c r="E70" s="132">
        <f t="shared" ref="E70" si="265">SUM(E71:E72)</f>
        <v>1.2680887413761902E-3</v>
      </c>
      <c r="F70" s="132">
        <f t="shared" ref="F70" si="266">SUM(F71:F72)</f>
        <v>9.8535708168429378E-3</v>
      </c>
      <c r="G70" s="132">
        <f t="shared" ref="G70" si="267">SUM(G71:G72)</f>
        <v>1.8298785662611679E-2</v>
      </c>
      <c r="H70" s="132">
        <f t="shared" ref="H70" si="268">SUM(H71:H72)</f>
        <v>4.966564028855177E-2</v>
      </c>
      <c r="I70" s="132">
        <f t="shared" ref="I70" si="269">SUM(I71:I72)</f>
        <v>1.7411882278511134E-2</v>
      </c>
      <c r="J70" s="132">
        <f t="shared" ref="J70" si="270">SUM(J71:J72)</f>
        <v>5.1103082507598034E-2</v>
      </c>
      <c r="K70" s="132">
        <f t="shared" ref="K70" si="271">SUM(K71:K72)</f>
        <v>1.1039727729676756E-2</v>
      </c>
      <c r="L70" s="132">
        <f t="shared" ref="L70" si="272">SUM(L71:L72)</f>
        <v>3.8414635672558338E-2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8.1465313438806621E-3</v>
      </c>
      <c r="D71" s="165">
        <v>1.0063003452483781E-2</v>
      </c>
      <c r="E71" s="165">
        <v>1.2680887413761902E-3</v>
      </c>
      <c r="F71" s="165">
        <v>9.8535708168429378E-3</v>
      </c>
      <c r="G71" s="165">
        <v>1.8298785662611679E-2</v>
      </c>
      <c r="H71" s="165">
        <v>4.966564028855177E-2</v>
      </c>
      <c r="I71" s="165">
        <v>1.7411882278511134E-2</v>
      </c>
      <c r="J71" s="165">
        <v>5.1103082507598034E-2</v>
      </c>
      <c r="K71" s="165">
        <v>1.1039727729676756E-2</v>
      </c>
      <c r="L71" s="165">
        <v>3.8414635672558338E-2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0.12085959326935193</v>
      </c>
      <c r="D77" s="157">
        <f t="shared" ref="D77" si="294">SUM(D78:D79)</f>
        <v>0.15981731288408779</v>
      </c>
      <c r="E77" s="157">
        <f t="shared" ref="E77" si="295">SUM(E78:E79)</f>
        <v>7.7070741585916119E-2</v>
      </c>
      <c r="F77" s="157">
        <f t="shared" ref="F77" si="296">SUM(F78:F79)</f>
        <v>0.16801329902751705</v>
      </c>
      <c r="G77" s="157">
        <f t="shared" ref="G77" si="297">SUM(G78:G79)</f>
        <v>0.10568838535242553</v>
      </c>
      <c r="H77" s="157">
        <f t="shared" ref="H77" si="298">SUM(H78:H79)</f>
        <v>0.18277708370317547</v>
      </c>
      <c r="I77" s="157">
        <f t="shared" ref="I77" si="299">SUM(I78:I79)</f>
        <v>0.16114989769026039</v>
      </c>
      <c r="J77" s="157">
        <f t="shared" ref="J77" si="300">SUM(J78:J79)</f>
        <v>0.11222487290309184</v>
      </c>
      <c r="K77" s="157">
        <f t="shared" ref="K77" si="301">SUM(K78:K79)</f>
        <v>0.13730792159041499</v>
      </c>
      <c r="L77" s="157">
        <f t="shared" ref="L77" si="302">SUM(L78:L79)</f>
        <v>0.15277795281384488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0.12085959326935193</v>
      </c>
      <c r="D78" s="156">
        <v>0.15981731288408779</v>
      </c>
      <c r="E78" s="156">
        <v>7.7070741585916119E-2</v>
      </c>
      <c r="F78" s="156">
        <v>0.16801329902751705</v>
      </c>
      <c r="G78" s="156">
        <v>0.10568838535242553</v>
      </c>
      <c r="H78" s="156">
        <v>0.18277708370317547</v>
      </c>
      <c r="I78" s="156">
        <v>0.16114989769026039</v>
      </c>
      <c r="J78" s="156">
        <v>0.11222487290309184</v>
      </c>
      <c r="K78" s="156">
        <v>0.13730792159041499</v>
      </c>
      <c r="L78" s="156">
        <v>0.15277795281384488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30832.036620644587</v>
      </c>
      <c r="D3" s="168">
        <f t="shared" ref="D3" si="1">SUM(D4,D7,D9,D19)</f>
        <v>30589.323226153534</v>
      </c>
      <c r="E3" s="168">
        <f t="shared" ref="E3" si="2">SUM(E4,E7,E9,E19)</f>
        <v>31930.254914719477</v>
      </c>
      <c r="F3" s="168">
        <f t="shared" ref="F3" si="3">SUM(F4,F7,F9,F19)</f>
        <v>29936.238438680186</v>
      </c>
      <c r="G3" s="168">
        <f t="shared" ref="G3" si="4">SUM(G4,G7,G9,G19)</f>
        <v>29503.752748601324</v>
      </c>
      <c r="H3" s="168">
        <f t="shared" ref="H3" si="5">SUM(H4,H7,H9,H19)</f>
        <v>30177.557489526895</v>
      </c>
      <c r="I3" s="168">
        <f t="shared" ref="I3" si="6">SUM(I4,I7,I9,I19)</f>
        <v>30447.486384771622</v>
      </c>
      <c r="J3" s="168">
        <f t="shared" ref="J3" si="7">SUM(J4,J7,J9,J19)</f>
        <v>0</v>
      </c>
      <c r="K3" s="168">
        <f t="shared" ref="K3" si="8">SUM(K4,K7,K9,K19)</f>
        <v>31296.709776806732</v>
      </c>
      <c r="L3" s="168">
        <f t="shared" ref="L3" si="9">SUM(L4,L7,L9,L19)</f>
        <v>34716.546782018748</v>
      </c>
      <c r="M3" s="168">
        <f t="shared" ref="M3" si="10">SUM(M4,M7,M9,M19)</f>
        <v>0</v>
      </c>
      <c r="N3" s="168">
        <f t="shared" ref="N3" si="11">SUM(N4,N7,N9,N19)</f>
        <v>33255.068880898725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26219.425652330217</v>
      </c>
      <c r="D4" s="157">
        <f t="shared" si="15"/>
        <v>26021.053231793325</v>
      </c>
      <c r="E4" s="157">
        <f t="shared" si="15"/>
        <v>27522.63443060964</v>
      </c>
      <c r="F4" s="157">
        <f t="shared" si="15"/>
        <v>25525.020621283624</v>
      </c>
      <c r="G4" s="157">
        <f t="shared" si="15"/>
        <v>25036.824187808699</v>
      </c>
      <c r="H4" s="157">
        <f t="shared" si="15"/>
        <v>25668.445729711228</v>
      </c>
      <c r="I4" s="157">
        <f t="shared" si="15"/>
        <v>26009.592553132527</v>
      </c>
      <c r="J4" s="157">
        <f t="shared" si="15"/>
        <v>0</v>
      </c>
      <c r="K4" s="157">
        <f t="shared" si="15"/>
        <v>26498.107852972156</v>
      </c>
      <c r="L4" s="157">
        <f t="shared" si="15"/>
        <v>29716.356135938862</v>
      </c>
      <c r="M4" s="157">
        <f t="shared" si="15"/>
        <v>0</v>
      </c>
      <c r="N4" s="157">
        <f t="shared" si="15"/>
        <v>28026.937458264463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26109.344927743772</v>
      </c>
      <c r="D5" s="156">
        <f>IF(RES_hhdet_in_fec!D5=0,0,RES_hhdet_in_fec!D5/0.086*1000000/RES_hhdet_in_new!D5)</f>
        <v>25909.671228942414</v>
      </c>
      <c r="E5" s="156">
        <f>IF(RES_hhdet_in_fec!E5=0,0,RES_hhdet_in_fec!E5/0.086*1000000/RES_hhdet_in_new!E5)</f>
        <v>27406.683789291663</v>
      </c>
      <c r="F5" s="156">
        <f>IF(RES_hhdet_in_fec!F5=0,0,RES_hhdet_in_fec!F5/0.086*1000000/RES_hhdet_in_new!F5)</f>
        <v>25413.349613427486</v>
      </c>
      <c r="G5" s="156">
        <f>IF(RES_hhdet_in_fec!G5=0,0,RES_hhdet_in_fec!G5/0.086*1000000/RES_hhdet_in_new!G5)</f>
        <v>24906.465720951932</v>
      </c>
      <c r="H5" s="156">
        <f>IF(RES_hhdet_in_fec!H5=0,0,RES_hhdet_in_fec!H5/0.086*1000000/RES_hhdet_in_new!H5)</f>
        <v>25532.48948725473</v>
      </c>
      <c r="I5" s="156">
        <f>IF(RES_hhdet_in_fec!I5=0,0,RES_hhdet_in_fec!I5/0.086*1000000/RES_hhdet_in_new!I5)</f>
        <v>25912.275883924885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26327.945963660226</v>
      </c>
      <c r="L5" s="156">
        <f>IF(RES_hhdet_in_fec!L5=0,0,RES_hhdet_in_fec!L5/0.086*1000000/RES_hhdet_in_new!L5)</f>
        <v>29508.80064924742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27773.744364086811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110.0807245864448</v>
      </c>
      <c r="D6" s="156">
        <f>IF(RES_hhdet_in_fec!D6=0,0,RES_hhdet_in_fec!D6/0.086*1000000/RES_hhdet_in_new!D5)</f>
        <v>111.38200285091129</v>
      </c>
      <c r="E6" s="156">
        <f>IF(RES_hhdet_in_fec!E6=0,0,RES_hhdet_in_fec!E6/0.086*1000000/RES_hhdet_in_new!E5)</f>
        <v>115.95064131797659</v>
      </c>
      <c r="F6" s="156">
        <f>IF(RES_hhdet_in_fec!F6=0,0,RES_hhdet_in_fec!F6/0.086*1000000/RES_hhdet_in_new!F5)</f>
        <v>111.6710078561366</v>
      </c>
      <c r="G6" s="156">
        <f>IF(RES_hhdet_in_fec!G6=0,0,RES_hhdet_in_fec!G6/0.086*1000000/RES_hhdet_in_new!G5)</f>
        <v>130.35846685676776</v>
      </c>
      <c r="H6" s="156">
        <f>IF(RES_hhdet_in_fec!H6=0,0,RES_hhdet_in_fec!H6/0.086*1000000/RES_hhdet_in_new!H5)</f>
        <v>135.95624245649833</v>
      </c>
      <c r="I6" s="156">
        <f>IF(RES_hhdet_in_fec!I6=0,0,RES_hhdet_in_fec!I6/0.086*1000000/RES_hhdet_in_new!I5)</f>
        <v>97.316669207641297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170.16188931193128</v>
      </c>
      <c r="L6" s="156">
        <f>IF(RES_hhdet_in_fec!L6=0,0,RES_hhdet_in_fec!L6/0.086*1000000/RES_hhdet_in_new!L5)</f>
        <v>207.55548669144221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253.19309417765112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551.33075533230237</v>
      </c>
      <c r="D7" s="157">
        <f t="shared" si="16"/>
        <v>530.58666520893621</v>
      </c>
      <c r="E7" s="157">
        <f t="shared" si="16"/>
        <v>483.65461223439411</v>
      </c>
      <c r="F7" s="157">
        <f t="shared" si="16"/>
        <v>483.9798282905154</v>
      </c>
      <c r="G7" s="157">
        <f t="shared" si="16"/>
        <v>478.82246614249323</v>
      </c>
      <c r="H7" s="157">
        <f t="shared" si="16"/>
        <v>466.8038185240253</v>
      </c>
      <c r="I7" s="157">
        <f t="shared" si="16"/>
        <v>482.74493626833521</v>
      </c>
      <c r="J7" s="157">
        <f t="shared" si="16"/>
        <v>0</v>
      </c>
      <c r="K7" s="157">
        <f t="shared" si="16"/>
        <v>472.22784755499282</v>
      </c>
      <c r="L7" s="157">
        <f t="shared" si="16"/>
        <v>437.74097594306886</v>
      </c>
      <c r="M7" s="157">
        <f t="shared" si="16"/>
        <v>0</v>
      </c>
      <c r="N7" s="157">
        <f t="shared" si="16"/>
        <v>387.91800698898203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551.33075533230237</v>
      </c>
      <c r="D8" s="156">
        <f>IF(RES_hhdet_in_fec!D8=0,0,RES_hhdet_in_fec!D8/0.086*1000000/RES_hhdet_in_new!D8)</f>
        <v>530.58666520893621</v>
      </c>
      <c r="E8" s="156">
        <f>IF(RES_hhdet_in_fec!E8=0,0,RES_hhdet_in_fec!E8/0.086*1000000/RES_hhdet_in_new!E8)</f>
        <v>483.65461223439411</v>
      </c>
      <c r="F8" s="156">
        <f>IF(RES_hhdet_in_fec!F8=0,0,RES_hhdet_in_fec!F8/0.086*1000000/RES_hhdet_in_new!F8)</f>
        <v>483.9798282905154</v>
      </c>
      <c r="G8" s="156">
        <f>IF(RES_hhdet_in_fec!G8=0,0,RES_hhdet_in_fec!G8/0.086*1000000/RES_hhdet_in_new!G8)</f>
        <v>478.82246614249323</v>
      </c>
      <c r="H8" s="156">
        <f>IF(RES_hhdet_in_fec!H8=0,0,RES_hhdet_in_fec!H8/0.086*1000000/RES_hhdet_in_new!H8)</f>
        <v>466.8038185240253</v>
      </c>
      <c r="I8" s="156">
        <f>IF(RES_hhdet_in_fec!I8=0,0,RES_hhdet_in_fec!I8/0.086*1000000/RES_hhdet_in_new!I8)</f>
        <v>482.74493626833521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472.22784755499282</v>
      </c>
      <c r="L8" s="156">
        <f>IF(RES_hhdet_in_fec!L8=0,0,RES_hhdet_in_fec!L8/0.086*1000000/RES_hhdet_in_new!L8)</f>
        <v>437.74097594306886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387.91800698898203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3227.477780780252</v>
      </c>
      <c r="D9" s="157">
        <f>IF(SUM(RES_hhdet_in_fec!D10:D12,RES_hhdet_in_fec!D15:D16)=0,0,SUM(RES_hhdet_in_fec!D10:D12,RES_hhdet_in_fec!D15:D16)/0.086*1000000/SUM(RES_hhdet_in_new!D10:D12,RES_hhdet_in_new!D15:D16))</f>
        <v>3201.7801661272551</v>
      </c>
      <c r="E9" s="157">
        <f>IF(SUM(RES_hhdet_in_fec!E10:E12,RES_hhdet_in_fec!E15:E16)=0,0,SUM(RES_hhdet_in_fec!E10:E12,RES_hhdet_in_fec!E15:E16)/0.086*1000000/SUM(RES_hhdet_in_new!E10:E12,RES_hhdet_in_new!E15:E16))</f>
        <v>3087.658976406728</v>
      </c>
      <c r="F9" s="157">
        <f>IF(SUM(RES_hhdet_in_fec!F10:F12,RES_hhdet_in_fec!F15:F16)=0,0,SUM(RES_hhdet_in_fec!F10:F12,RES_hhdet_in_fec!F15:F16)/0.086*1000000/SUM(RES_hhdet_in_new!F10:F12,RES_hhdet_in_new!F15:F16))</f>
        <v>3085.127894357448</v>
      </c>
      <c r="G9" s="157">
        <f>IF(SUM(RES_hhdet_in_fec!G10:G12,RES_hhdet_in_fec!G15:G16)=0,0,SUM(RES_hhdet_in_fec!G10:G12,RES_hhdet_in_fec!G15:G16)/0.086*1000000/SUM(RES_hhdet_in_new!G10:G12,RES_hhdet_in_new!G15:G16))</f>
        <v>3129.5902555031239</v>
      </c>
      <c r="H9" s="157">
        <f>IF(SUM(RES_hhdet_in_fec!H10:H12,RES_hhdet_in_fec!H15:H16)=0,0,SUM(RES_hhdet_in_fec!H10:H12,RES_hhdet_in_fec!H15:H16)/0.086*1000000/SUM(RES_hhdet_in_new!H10:H12,RES_hhdet_in_new!H15:H16))</f>
        <v>3162.3973883444705</v>
      </c>
      <c r="I9" s="157">
        <f>IF(SUM(RES_hhdet_in_fec!I10:I12,RES_hhdet_in_fec!I15:I16)=0,0,SUM(RES_hhdet_in_fec!I10:I12,RES_hhdet_in_fec!I15:I16)/0.086*1000000/SUM(RES_hhdet_in_new!I10:I12,RES_hhdet_in_new!I15:I16))</f>
        <v>3077.1118287482477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3361.7877532561356</v>
      </c>
      <c r="L9" s="157">
        <f>IF(SUM(RES_hhdet_in_fec!L10:L12,RES_hhdet_in_fec!L15:L16)=0,0,SUM(RES_hhdet_in_fec!L10:L12,RES_hhdet_in_fec!L15:L16)/0.086*1000000/SUM(RES_hhdet_in_new!L10:L12,RES_hhdet_in_new!L15:L16))</f>
        <v>3530.4255291056729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3734.507556196108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3228.8830340347417</v>
      </c>
      <c r="D15" s="162">
        <f>IF(RES_hhdet_in_fec!D15=0,0,RES_hhdet_in_fec!D15/0.086*1000000/RES_hhdet_in_new!D15)</f>
        <v>3202.4540627431247</v>
      </c>
      <c r="E15" s="162">
        <f>IF(RES_hhdet_in_fec!E15=0,0,RES_hhdet_in_fec!E15/0.086*1000000/RES_hhdet_in_new!E15)</f>
        <v>3088.2493729422781</v>
      </c>
      <c r="F15" s="162">
        <f>IF(RES_hhdet_in_fec!F15=0,0,RES_hhdet_in_fec!F15/0.086*1000000/RES_hhdet_in_new!F15)</f>
        <v>3086.0388807652416</v>
      </c>
      <c r="G15" s="162">
        <f>IF(RES_hhdet_in_fec!G15=0,0,RES_hhdet_in_fec!G15/0.086*1000000/RES_hhdet_in_new!G15)</f>
        <v>3132.9832052473921</v>
      </c>
      <c r="H15" s="162">
        <f>IF(RES_hhdet_in_fec!H15=0,0,RES_hhdet_in_fec!H15/0.086*1000000/RES_hhdet_in_new!H15)</f>
        <v>3166.2498449674022</v>
      </c>
      <c r="I15" s="162">
        <f>IF(RES_hhdet_in_fec!I15=0,0,RES_hhdet_in_fec!I15/0.086*1000000/RES_hhdet_in_new!I15)</f>
        <v>3077.479577823482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3362.987478040488</v>
      </c>
      <c r="L15" s="162">
        <f>IF(RES_hhdet_in_fec!L15=0,0,RES_hhdet_in_fec!L15/0.086*1000000/RES_hhdet_in_new!L15)</f>
        <v>3537.1900631444805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3734.507556196108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3146.1031465692904</v>
      </c>
      <c r="D16" s="160">
        <f>IF(RES_hhdet_in_fec!D16=0,0,RES_hhdet_in_fec!D16/0.086*1000000/RES_hhdet_in_new!D16)</f>
        <v>3121.4253196480522</v>
      </c>
      <c r="E16" s="160">
        <f>IF(RES_hhdet_in_fec!E16=0,0,RES_hhdet_in_fec!E16/0.086*1000000/RES_hhdet_in_new!E16)</f>
        <v>3016.6466303169391</v>
      </c>
      <c r="F16" s="160">
        <f>IF(RES_hhdet_in_fec!F16=0,0,RES_hhdet_in_fec!F16/0.086*1000000/RES_hhdet_in_new!F16)</f>
        <v>3016.3428208500463</v>
      </c>
      <c r="G16" s="160">
        <f>IF(RES_hhdet_in_fec!G16=0,0,RES_hhdet_in_fec!G16/0.086*1000000/RES_hhdet_in_new!G16)</f>
        <v>3077.9404684933415</v>
      </c>
      <c r="H16" s="160">
        <f>IF(RES_hhdet_in_fec!H16=0,0,RES_hhdet_in_fec!H16/0.086*1000000/RES_hhdet_in_new!H16)</f>
        <v>3124.3861394136152</v>
      </c>
      <c r="I16" s="160">
        <f>IF(RES_hhdet_in_fec!I16=0,0,RES_hhdet_in_fec!I16/0.086*1000000/RES_hhdet_in_new!I16)</f>
        <v>3046.7187820996419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3285.7163150779179</v>
      </c>
      <c r="L16" s="160">
        <f>IF(RES_hhdet_in_fec!L16=0,0,RES_hhdet_in_fec!L16/0.086*1000000/RES_hhdet_in_new!L16)</f>
        <v>3436.1768561975223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2915.3396621811421</v>
      </c>
      <c r="D17" s="156">
        <f>IF(RES_hhdet_in_fec!D17=0,0,RES_hhdet_in_fec!D17/0.086*1000000/RES_hhdet_in_new!D16)</f>
        <v>2891.7953696142749</v>
      </c>
      <c r="E17" s="156">
        <f>IF(RES_hhdet_in_fec!E17=0,0,RES_hhdet_in_fec!E17/0.086*1000000/RES_hhdet_in_new!E16)</f>
        <v>2788.0458057203978</v>
      </c>
      <c r="F17" s="156">
        <f>IF(RES_hhdet_in_fec!F17=0,0,RES_hhdet_in_fec!F17/0.086*1000000/RES_hhdet_in_new!F16)</f>
        <v>2787.6381226960366</v>
      </c>
      <c r="G17" s="156">
        <f>IF(RES_hhdet_in_fec!G17=0,0,RES_hhdet_in_fec!G17/0.086*1000000/RES_hhdet_in_new!G16)</f>
        <v>2847.6550187541629</v>
      </c>
      <c r="H17" s="156">
        <f>IF(RES_hhdet_in_fec!H17=0,0,RES_hhdet_in_fec!H17/0.086*1000000/RES_hhdet_in_new!H16)</f>
        <v>2893.2399863874912</v>
      </c>
      <c r="I17" s="156">
        <f>IF(RES_hhdet_in_fec!I17=0,0,RES_hhdet_in_fec!I17/0.086*1000000/RES_hhdet_in_new!I16)</f>
        <v>2817.6289145214614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3055.1178812375515</v>
      </c>
      <c r="L17" s="156">
        <f>IF(RES_hhdet_in_fec!L17=0,0,RES_hhdet_in_fec!L17/0.086*1000000/RES_hhdet_in_new!L16)</f>
        <v>3206.0141950344118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230.76348438814824</v>
      </c>
      <c r="D18" s="156">
        <f>IF(RES_hhdet_in_fec!D18=0,0,RES_hhdet_in_fec!D18/0.086*1000000/RES_hhdet_in_new!D16)</f>
        <v>229.62995003377762</v>
      </c>
      <c r="E18" s="156">
        <f>IF(RES_hhdet_in_fec!E18=0,0,RES_hhdet_in_fec!E18/0.086*1000000/RES_hhdet_in_new!E16)</f>
        <v>228.6008245965412</v>
      </c>
      <c r="F18" s="156">
        <f>IF(RES_hhdet_in_fec!F18=0,0,RES_hhdet_in_fec!F18/0.086*1000000/RES_hhdet_in_new!F16)</f>
        <v>228.70469815400995</v>
      </c>
      <c r="G18" s="156">
        <f>IF(RES_hhdet_in_fec!G18=0,0,RES_hhdet_in_fec!G18/0.086*1000000/RES_hhdet_in_new!G16)</f>
        <v>230.28544973917806</v>
      </c>
      <c r="H18" s="156">
        <f>IF(RES_hhdet_in_fec!H18=0,0,RES_hhdet_in_fec!H18/0.086*1000000/RES_hhdet_in_new!H16)</f>
        <v>231.14615302612424</v>
      </c>
      <c r="I18" s="156">
        <f>IF(RES_hhdet_in_fec!I18=0,0,RES_hhdet_in_fec!I18/0.086*1000000/RES_hhdet_in_new!I16)</f>
        <v>229.08986757818059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230.59843384036631</v>
      </c>
      <c r="L18" s="156">
        <f>IF(RES_hhdet_in_fec!L18=0,0,RES_hhdet_in_fec!L18/0.086*1000000/RES_hhdet_in_new!L16)</f>
        <v>230.16266116311024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833.80243220181274</v>
      </c>
      <c r="D19" s="157">
        <f>IF(SUM(RES_hhdet_in_fec!D20:D22)=0,0,SUM(RES_hhdet_in_fec!D20:D22)/0.086*1000000/SUM(RES_hhdet_in_new!D20:D22))</f>
        <v>835.90316302401607</v>
      </c>
      <c r="E19" s="157">
        <f>IF(SUM(RES_hhdet_in_fec!E20:E22)=0,0,SUM(RES_hhdet_in_fec!E20:E22)/0.086*1000000/SUM(RES_hhdet_in_new!E20:E22))</f>
        <v>836.30689546871542</v>
      </c>
      <c r="F19" s="157">
        <f>IF(SUM(RES_hhdet_in_fec!F20:F22)=0,0,SUM(RES_hhdet_in_fec!F20:F22)/0.086*1000000/SUM(RES_hhdet_in_new!F20:F22))</f>
        <v>842.1100947486002</v>
      </c>
      <c r="G19" s="157">
        <f>IF(SUM(RES_hhdet_in_fec!G20:G22)=0,0,SUM(RES_hhdet_in_fec!G20:G22)/0.086*1000000/SUM(RES_hhdet_in_new!G20:G22))</f>
        <v>858.51583914700564</v>
      </c>
      <c r="H19" s="157">
        <f>IF(SUM(RES_hhdet_in_fec!H20:H22)=0,0,SUM(RES_hhdet_in_fec!H20:H22)/0.086*1000000/SUM(RES_hhdet_in_new!H20:H22))</f>
        <v>879.91055294716909</v>
      </c>
      <c r="I19" s="157">
        <f>IF(SUM(RES_hhdet_in_fec!I20:I22)=0,0,SUM(RES_hhdet_in_fec!I20:I22)/0.086*1000000/SUM(RES_hhdet_in_new!I20:I22))</f>
        <v>878.03706662250841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964.58632302344461</v>
      </c>
      <c r="L19" s="157">
        <f>IF(SUM(RES_hhdet_in_fec!L20:L22)=0,0,SUM(RES_hhdet_in_fec!L20:L22)/0.086*1000000/SUM(RES_hhdet_in_new!L20:L22))</f>
        <v>1032.024141031146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1105.7058594491712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833.80243220181274</v>
      </c>
      <c r="D22" s="57">
        <f>IF(RES_hhdet_in_fec!D22=0,0,RES_hhdet_in_fec!D22/0.086*1000000/RES_hhdet_in_new!D22)</f>
        <v>835.90316302401607</v>
      </c>
      <c r="E22" s="57">
        <f>IF(RES_hhdet_in_fec!E22=0,0,RES_hhdet_in_fec!E22/0.086*1000000/RES_hhdet_in_new!E22)</f>
        <v>836.30689546871542</v>
      </c>
      <c r="F22" s="57">
        <f>IF(RES_hhdet_in_fec!F22=0,0,RES_hhdet_in_fec!F22/0.086*1000000/RES_hhdet_in_new!F22)</f>
        <v>842.1100947486002</v>
      </c>
      <c r="G22" s="57">
        <f>IF(RES_hhdet_in_fec!G22=0,0,RES_hhdet_in_fec!G22/0.086*1000000/RES_hhdet_in_new!G22)</f>
        <v>858.51583914700564</v>
      </c>
      <c r="H22" s="57">
        <f>IF(RES_hhdet_in_fec!H22=0,0,RES_hhdet_in_fec!H22/0.086*1000000/RES_hhdet_in_new!H22)</f>
        <v>879.91055294716909</v>
      </c>
      <c r="I22" s="57">
        <f>IF(RES_hhdet_in_fec!I22=0,0,RES_hhdet_in_fec!I22/0.086*1000000/RES_hhdet_in_new!I22)</f>
        <v>878.03706662250841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964.58632302344461</v>
      </c>
      <c r="L22" s="57">
        <f>IF(RES_hhdet_in_fec!L22=0,0,RES_hhdet_in_fec!L22/0.086*1000000/RES_hhdet_in_new!L22)</f>
        <v>1032.024141031146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1105.7058594491712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28185.424588659625</v>
      </c>
      <c r="D43" s="168">
        <f t="shared" ref="D43" si="35">SUM(D44,D47,D49,D58)</f>
        <v>27582.115357816198</v>
      </c>
      <c r="E43" s="168">
        <f t="shared" ref="E43" si="36">SUM(E44,E47,E49,E58)</f>
        <v>29623.866872089311</v>
      </c>
      <c r="F43" s="168">
        <f t="shared" ref="F43" si="37">SUM(F44,F47,F49,F58)</f>
        <v>0</v>
      </c>
      <c r="G43" s="168">
        <f t="shared" ref="G43" si="38">SUM(G44,G47,G49,G58)</f>
        <v>26982.98253356032</v>
      </c>
      <c r="H43" s="168">
        <f t="shared" ref="H43" si="39">SUM(H44,H47,H49,H58)</f>
        <v>27010.205098535025</v>
      </c>
      <c r="I43" s="168">
        <f t="shared" ref="I43" si="40">SUM(I44,I47,I49,I58)</f>
        <v>27498.277284669188</v>
      </c>
      <c r="J43" s="168">
        <f t="shared" ref="J43" si="41">SUM(J44,J47,J49,J58)</f>
        <v>0</v>
      </c>
      <c r="K43" s="168">
        <f t="shared" ref="K43" si="42">SUM(K44,K47,K49,K58)</f>
        <v>28056.548523644968</v>
      </c>
      <c r="L43" s="168">
        <f t="shared" ref="L43" si="43">SUM(L44,L47,L49,L58)</f>
        <v>30794.42794153039</v>
      </c>
      <c r="M43" s="168">
        <f t="shared" ref="M43" si="44">SUM(M44,M47,M49,M58)</f>
        <v>26160.835704353343</v>
      </c>
      <c r="N43" s="168">
        <f t="shared" ref="N43" si="45">SUM(N44,N47,N49,N58)</f>
        <v>28724.899238559508</v>
      </c>
      <c r="O43" s="168">
        <f t="shared" ref="O43" si="46">SUM(O44,O47,O49,O58)</f>
        <v>26683.838097788539</v>
      </c>
      <c r="P43" s="168">
        <f t="shared" ref="P43" si="47">SUM(P44,P47,P49,P58)</f>
        <v>27201.585038952238</v>
      </c>
      <c r="Q43" s="168">
        <f t="shared" ref="Q43" si="48">SUM(Q44,Q47,Q49,Q58)</f>
        <v>26858.953176027277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23017.501527897886</v>
      </c>
      <c r="D44" s="157">
        <f t="shared" si="49"/>
        <v>22361.816033105548</v>
      </c>
      <c r="E44" s="157">
        <f t="shared" si="49"/>
        <v>24654.650214552057</v>
      </c>
      <c r="F44" s="157">
        <f t="shared" si="49"/>
        <v>0</v>
      </c>
      <c r="G44" s="157">
        <f t="shared" si="49"/>
        <v>21920.423665112747</v>
      </c>
      <c r="H44" s="157">
        <f t="shared" si="49"/>
        <v>22066.818034386015</v>
      </c>
      <c r="I44" s="157">
        <f t="shared" si="49"/>
        <v>22693.697112816732</v>
      </c>
      <c r="J44" s="157">
        <f t="shared" si="49"/>
        <v>0</v>
      </c>
      <c r="K44" s="157">
        <f t="shared" si="49"/>
        <v>23087.438978140101</v>
      </c>
      <c r="L44" s="157">
        <f t="shared" si="49"/>
        <v>25738.899974918546</v>
      </c>
      <c r="M44" s="157">
        <f t="shared" si="49"/>
        <v>21098.647320491269</v>
      </c>
      <c r="N44" s="157">
        <f t="shared" si="49"/>
        <v>23547.503026932423</v>
      </c>
      <c r="O44" s="157">
        <f t="shared" si="49"/>
        <v>21508.696119367327</v>
      </c>
      <c r="P44" s="157">
        <f t="shared" si="49"/>
        <v>22073.538507766407</v>
      </c>
      <c r="Q44" s="157">
        <f t="shared" si="49"/>
        <v>21852.782328236397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22740.038591710727</v>
      </c>
      <c r="D45" s="156">
        <f>IF(RES_hhdet_in_fec!D45=0,0,RES_hhdet_in_fec!D45/0.086*1000000/RES_hhdet_in_new!D45)</f>
        <v>22087.237314041071</v>
      </c>
      <c r="E45" s="156">
        <f>IF(RES_hhdet_in_fec!E45=0,0,RES_hhdet_in_fec!E45/0.086*1000000/RES_hhdet_in_new!E45)</f>
        <v>24356.071901052383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21596.12275075807</v>
      </c>
      <c r="H45" s="156">
        <f>IF(RES_hhdet_in_fec!H45=0,0,RES_hhdet_in_fec!H45/0.086*1000000/RES_hhdet_in_new!H45)</f>
        <v>21735.833740878628</v>
      </c>
      <c r="I45" s="156">
        <f>IF(RES_hhdet_in_fec!I45=0,0,RES_hhdet_in_fec!I45/0.086*1000000/RES_hhdet_in_new!I45)</f>
        <v>22451.705477192318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22670.205874780102</v>
      </c>
      <c r="L45" s="156">
        <f>IF(RES_hhdet_in_fec!L45=0,0,RES_hhdet_in_fec!L45/0.086*1000000/RES_hhdet_in_new!L45)</f>
        <v>25234.071886801736</v>
      </c>
      <c r="M45" s="156">
        <f>IF(RES_hhdet_in_fec!M45=0,0,RES_hhdet_in_fec!M45/0.086*1000000/RES_hhdet_in_new!M45)</f>
        <v>20599.853838179697</v>
      </c>
      <c r="N45" s="156">
        <f>IF(RES_hhdet_in_fec!N45=0,0,RES_hhdet_in_fec!N45/0.086*1000000/RES_hhdet_in_new!N45)</f>
        <v>22954.28163842667</v>
      </c>
      <c r="O45" s="156">
        <f>IF(RES_hhdet_in_fec!O45=0,0,RES_hhdet_in_fec!O45/0.086*1000000/RES_hhdet_in_new!O45)</f>
        <v>20992.958767470427</v>
      </c>
      <c r="P45" s="156">
        <f>IF(RES_hhdet_in_fec!P45=0,0,RES_hhdet_in_fec!P45/0.086*1000000/RES_hhdet_in_new!P45)</f>
        <v>21593.433810744184</v>
      </c>
      <c r="Q45" s="156">
        <f>IF(RES_hhdet_in_fec!Q45=0,0,RES_hhdet_in_fec!Q45/0.086*1000000/RES_hhdet_in_new!Q45)</f>
        <v>21309.160194227436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277.46293618715782</v>
      </c>
      <c r="D46" s="156">
        <f>IF(RES_hhdet_in_fec!D46=0,0,RES_hhdet_in_fec!D46/0.086*1000000/RES_hhdet_in_new!D45)</f>
        <v>274.57871906447571</v>
      </c>
      <c r="E46" s="156">
        <f>IF(RES_hhdet_in_fec!E46=0,0,RES_hhdet_in_fec!E46/0.086*1000000/RES_hhdet_in_new!E45)</f>
        <v>298.57831349967483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324.30091435467864</v>
      </c>
      <c r="H46" s="156">
        <f>IF(RES_hhdet_in_fec!H46=0,0,RES_hhdet_in_fec!H46/0.086*1000000/RES_hhdet_in_new!H45)</f>
        <v>330.98429350738553</v>
      </c>
      <c r="I46" s="156">
        <f>IF(RES_hhdet_in_fec!I46=0,0,RES_hhdet_in_fec!I46/0.086*1000000/RES_hhdet_in_new!I45)</f>
        <v>241.99163562441314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417.23310335999707</v>
      </c>
      <c r="L46" s="156">
        <f>IF(RES_hhdet_in_fec!L46=0,0,RES_hhdet_in_fec!L46/0.086*1000000/RES_hhdet_in_new!L45)</f>
        <v>504.82808811681105</v>
      </c>
      <c r="M46" s="156">
        <f>IF(RES_hhdet_in_fec!M46=0,0,RES_hhdet_in_fec!M46/0.086*1000000/RES_hhdet_in_new!M45)</f>
        <v>498.7934823115711</v>
      </c>
      <c r="N46" s="156">
        <f>IF(RES_hhdet_in_fec!N46=0,0,RES_hhdet_in_fec!N46/0.086*1000000/RES_hhdet_in_new!N45)</f>
        <v>593.22138850575379</v>
      </c>
      <c r="O46" s="156">
        <f>IF(RES_hhdet_in_fec!O46=0,0,RES_hhdet_in_fec!O46/0.086*1000000/RES_hhdet_in_new!O45)</f>
        <v>515.73735189689978</v>
      </c>
      <c r="P46" s="156">
        <f>IF(RES_hhdet_in_fec!P46=0,0,RES_hhdet_in_fec!P46/0.086*1000000/RES_hhdet_in_new!P45)</f>
        <v>480.10469702222372</v>
      </c>
      <c r="Q46" s="156">
        <f>IF(RES_hhdet_in_fec!Q46=0,0,RES_hhdet_in_fec!Q46/0.086*1000000/RES_hhdet_in_new!Q45)</f>
        <v>543.62213400895973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553.24939682266199</v>
      </c>
      <c r="D47" s="157">
        <f t="shared" si="50"/>
        <v>520.74932092708002</v>
      </c>
      <c r="E47" s="157">
        <f t="shared" si="50"/>
        <v>501.49889677496958</v>
      </c>
      <c r="F47" s="157">
        <f t="shared" si="50"/>
        <v>0</v>
      </c>
      <c r="G47" s="157">
        <f t="shared" si="50"/>
        <v>440.11962065300969</v>
      </c>
      <c r="H47" s="157">
        <f t="shared" si="50"/>
        <v>420.96956825739096</v>
      </c>
      <c r="I47" s="157">
        <f t="shared" si="50"/>
        <v>400.01563948964474</v>
      </c>
      <c r="J47" s="157">
        <f t="shared" si="50"/>
        <v>0</v>
      </c>
      <c r="K47" s="157">
        <f t="shared" si="50"/>
        <v>464.06450733274261</v>
      </c>
      <c r="L47" s="157">
        <f t="shared" si="50"/>
        <v>434.84601759896827</v>
      </c>
      <c r="M47" s="157">
        <f t="shared" si="50"/>
        <v>417.99792384921568</v>
      </c>
      <c r="N47" s="157">
        <f t="shared" si="50"/>
        <v>400.66026997332619</v>
      </c>
      <c r="O47" s="157">
        <f t="shared" si="50"/>
        <v>395.82233196405525</v>
      </c>
      <c r="P47" s="157">
        <f t="shared" si="50"/>
        <v>366.85614597853328</v>
      </c>
      <c r="Q47" s="157">
        <f t="shared" si="50"/>
        <v>341.71193452171411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553.24939682266199</v>
      </c>
      <c r="D48" s="156">
        <f>IF(RES_hhdet_in_fec!D48=0,0,RES_hhdet_in_fec!D48/0.086*1000000/RES_hhdet_in_new!D48)</f>
        <v>520.74932092708002</v>
      </c>
      <c r="E48" s="156">
        <f>IF(RES_hhdet_in_fec!E48=0,0,RES_hhdet_in_fec!E48/0.086*1000000/RES_hhdet_in_new!E48)</f>
        <v>501.49889677496958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440.11962065300969</v>
      </c>
      <c r="H48" s="156">
        <f>IF(RES_hhdet_in_fec!H48=0,0,RES_hhdet_in_fec!H48/0.086*1000000/RES_hhdet_in_new!H48)</f>
        <v>420.96956825739096</v>
      </c>
      <c r="I48" s="156">
        <f>IF(RES_hhdet_in_fec!I48=0,0,RES_hhdet_in_fec!I48/0.086*1000000/RES_hhdet_in_new!I48)</f>
        <v>400.01563948964474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464.06450733274261</v>
      </c>
      <c r="L48" s="156">
        <f>IF(RES_hhdet_in_fec!L48=0,0,RES_hhdet_in_fec!L48/0.086*1000000/RES_hhdet_in_new!L48)</f>
        <v>434.84601759896827</v>
      </c>
      <c r="M48" s="156">
        <f>IF(RES_hhdet_in_fec!M48=0,0,RES_hhdet_in_fec!M48/0.086*1000000/RES_hhdet_in_new!M48)</f>
        <v>417.99792384921568</v>
      </c>
      <c r="N48" s="156">
        <f>IF(RES_hhdet_in_fec!N48=0,0,RES_hhdet_in_fec!N48/0.086*1000000/RES_hhdet_in_new!N48)</f>
        <v>400.66026997332619</v>
      </c>
      <c r="O48" s="156">
        <f>IF(RES_hhdet_in_fec!O48=0,0,RES_hhdet_in_fec!O48/0.086*1000000/RES_hhdet_in_new!O48)</f>
        <v>395.82233196405525</v>
      </c>
      <c r="P48" s="156">
        <f>IF(RES_hhdet_in_fec!P48=0,0,RES_hhdet_in_fec!P48/0.086*1000000/RES_hhdet_in_new!P48)</f>
        <v>366.85614597853328</v>
      </c>
      <c r="Q48" s="156">
        <f>IF(RES_hhdet_in_fec!Q48=0,0,RES_hhdet_in_fec!Q48/0.086*1000000/RES_hhdet_in_new!Q48)</f>
        <v>341.71193452171411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3780.8347909222516</v>
      </c>
      <c r="D49" s="157">
        <f>IF(SUM(RES_hhdet_in_fec!D50:D51,RES_hhdet_in_fec!D54:D55)=0,0,SUM(RES_hhdet_in_fec!D50:D51,RES_hhdet_in_fec!D54:D55)/0.086*1000000/SUM(RES_hhdet_in_new!D50:D51,RES_hhdet_in_new!D54:D55))</f>
        <v>3863.0482234891092</v>
      </c>
      <c r="E49" s="157">
        <f>IF(SUM(RES_hhdet_in_fec!E50:E51,RES_hhdet_in_fec!E54:E55)=0,0,SUM(RES_hhdet_in_fec!E50:E51,RES_hhdet_in_fec!E54:E55)/0.086*1000000/SUM(RES_hhdet_in_new!E50:E51,RES_hhdet_in_new!E54:E55))</f>
        <v>3631.3806714250677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3762.6415236421362</v>
      </c>
      <c r="H49" s="157">
        <f>IF(SUM(RES_hhdet_in_fec!H50:H51,RES_hhdet_in_fec!H54:H55)=0,0,SUM(RES_hhdet_in_fec!H50:H51,RES_hhdet_in_fec!H54:H55)/0.086*1000000/SUM(RES_hhdet_in_new!H50:H51,RES_hhdet_in_new!H54:H55))</f>
        <v>3641.0169072875133</v>
      </c>
      <c r="I49" s="157">
        <f>IF(SUM(RES_hhdet_in_fec!I50:I51,RES_hhdet_in_fec!I54:I55)=0,0,SUM(RES_hhdet_in_fec!I50:I51,RES_hhdet_in_fec!I54:I55)/0.086*1000000/SUM(RES_hhdet_in_new!I50:I51,RES_hhdet_in_new!I54:I55))</f>
        <v>3526.3395594250264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3544.8808292762706</v>
      </c>
      <c r="L49" s="157">
        <f>IF(SUM(RES_hhdet_in_fec!L50:L51,RES_hhdet_in_fec!L54:L55)=0,0,SUM(RES_hhdet_in_fec!L50:L51,RES_hhdet_in_fec!L54:L55)/0.086*1000000/SUM(RES_hhdet_in_new!L50:L51,RES_hhdet_in_new!L54:L55))</f>
        <v>3596.6081890943938</v>
      </c>
      <c r="M49" s="157">
        <f>IF(SUM(RES_hhdet_in_fec!M50:M51,RES_hhdet_in_fec!M54:M55)=0,0,SUM(RES_hhdet_in_fec!M50:M51,RES_hhdet_in_fec!M54:M55)/0.086*1000000/SUM(RES_hhdet_in_new!M50:M51,RES_hhdet_in_new!M54:M55))</f>
        <v>3605.7915960018358</v>
      </c>
      <c r="N49" s="157">
        <f>IF(SUM(RES_hhdet_in_fec!N50:N51,RES_hhdet_in_fec!N54:N55)=0,0,SUM(RES_hhdet_in_fec!N50:N51,RES_hhdet_in_fec!N54:N55)/0.086*1000000/SUM(RES_hhdet_in_new!N50:N51,RES_hhdet_in_new!N54:N55))</f>
        <v>3679.2332833761975</v>
      </c>
      <c r="O49" s="157">
        <f>IF(SUM(RES_hhdet_in_fec!O50:O51,RES_hhdet_in_fec!O54:O55)=0,0,SUM(RES_hhdet_in_fec!O50:O51,RES_hhdet_in_fec!O54:O55)/0.086*1000000/SUM(RES_hhdet_in_new!O50:O51,RES_hhdet_in_new!O54:O55))</f>
        <v>3683.9680265219326</v>
      </c>
      <c r="P49" s="157">
        <f>IF(SUM(RES_hhdet_in_fec!P50:P51,RES_hhdet_in_fec!P54:P55)=0,0,SUM(RES_hhdet_in_fec!P50:P51,RES_hhdet_in_fec!P54:P55)/0.086*1000000/SUM(RES_hhdet_in_new!P50:P51,RES_hhdet_in_new!P54:P55))</f>
        <v>3668.387569796088</v>
      </c>
      <c r="Q49" s="157">
        <f>IF(SUM(RES_hhdet_in_fec!Q50:Q51,RES_hhdet_in_fec!Q54:Q55)=0,0,SUM(RES_hhdet_in_fec!Q50:Q51,RES_hhdet_in_fec!Q54:Q55)/0.086*1000000/SUM(RES_hhdet_in_new!Q50:Q51,RES_hhdet_in_new!Q54:Q55))</f>
        <v>3584.6585337177908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4032.2964661521364</v>
      </c>
      <c r="D50" s="132">
        <f>IF(RES_hhdet_in_fec!D50=0,0,RES_hhdet_in_fec!D50/0.086*1000000/RES_hhdet_in_new!D50)</f>
        <v>3864.1795043608959</v>
      </c>
      <c r="E50" s="132">
        <f>IF(RES_hhdet_in_fec!E50=0,0,RES_hhdet_in_fec!E50/0.086*1000000/RES_hhdet_in_new!E50)</f>
        <v>4017.7127096491195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3809.3908769184377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3850.54513887945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3643.0738952999423</v>
      </c>
      <c r="L50" s="132">
        <f>IF(RES_hhdet_in_fec!L50=0,0,RES_hhdet_in_fec!L50/0.086*1000000/RES_hhdet_in_new!L50)</f>
        <v>3620.6650114022032</v>
      </c>
      <c r="M50" s="132">
        <f>IF(RES_hhdet_in_fec!M50=0,0,RES_hhdet_in_fec!M50/0.086*1000000/RES_hhdet_in_new!M50)</f>
        <v>3610.5998873350545</v>
      </c>
      <c r="N50" s="132">
        <f>IF(RES_hhdet_in_fec!N50=0,0,RES_hhdet_in_fec!N50/0.086*1000000/RES_hhdet_in_new!N50)</f>
        <v>3614.4062878756754</v>
      </c>
      <c r="O50" s="132">
        <f>IF(RES_hhdet_in_fec!O50=0,0,RES_hhdet_in_fec!O50/0.086*1000000/RES_hhdet_in_new!O50)</f>
        <v>3629.4027603477293</v>
      </c>
      <c r="P50" s="132">
        <f>IF(RES_hhdet_in_fec!P50=0,0,RES_hhdet_in_fec!P50/0.086*1000000/RES_hhdet_in_new!P50)</f>
        <v>3644.2510710485171</v>
      </c>
      <c r="Q50" s="132">
        <f>IF(RES_hhdet_in_fec!Q50=0,0,RES_hhdet_in_fec!Q50/0.086*1000000/RES_hhdet_in_new!Q50)</f>
        <v>3587.0520500585085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3884.5576930421485</v>
      </c>
      <c r="D51" s="132">
        <f>IF(RES_hhdet_in_fec!D51=0,0,RES_hhdet_in_fec!D51/0.086*1000000/RES_hhdet_in_new!D51)</f>
        <v>3728.2038395755117</v>
      </c>
      <c r="E51" s="132">
        <f>IF(RES_hhdet_in_fec!E51=0,0,RES_hhdet_in_fec!E51/0.086*1000000/RES_hhdet_in_new!E51)</f>
        <v>3874.1707270092506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3709.7531476480285</v>
      </c>
      <c r="H51" s="132">
        <f>IF(RES_hhdet_in_fec!H51=0,0,RES_hhdet_in_fec!H51/0.086*1000000/RES_hhdet_in_new!H51)</f>
        <v>3641.0169072875133</v>
      </c>
      <c r="I51" s="132">
        <f>IF(RES_hhdet_in_fec!I51=0,0,RES_hhdet_in_fec!I51/0.086*1000000/RES_hhdet_in_new!I51)</f>
        <v>3780.2113393404074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3597.7447691602897</v>
      </c>
      <c r="L51" s="132">
        <f>IF(RES_hhdet_in_fec!L51=0,0,RES_hhdet_in_fec!L51/0.086*1000000/RES_hhdet_in_new!L51)</f>
        <v>3581.1843234874514</v>
      </c>
      <c r="M51" s="132">
        <f>IF(RES_hhdet_in_fec!M51=0,0,RES_hhdet_in_fec!M51/0.086*1000000/RES_hhdet_in_new!M51)</f>
        <v>3564.0111728951561</v>
      </c>
      <c r="N51" s="132">
        <f>IF(RES_hhdet_in_fec!N51=0,0,RES_hhdet_in_fec!N51/0.086*1000000/RES_hhdet_in_new!N51)</f>
        <v>3553.2526710009197</v>
      </c>
      <c r="O51" s="132">
        <f>IF(RES_hhdet_in_fec!O51=0,0,RES_hhdet_in_fec!O51/0.086*1000000/RES_hhdet_in_new!O51)</f>
        <v>3548.9281325117472</v>
      </c>
      <c r="P51" s="132">
        <f>IF(RES_hhdet_in_fec!P51=0,0,RES_hhdet_in_fec!P51/0.086*1000000/RES_hhdet_in_new!P51)</f>
        <v>3541.3349301303733</v>
      </c>
      <c r="Q51" s="132">
        <f>IF(RES_hhdet_in_fec!Q51=0,0,RES_hhdet_in_fec!Q51/0.086*1000000/RES_hhdet_in_new!Q51)</f>
        <v>3473.4028186844107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3654.8189632318481</v>
      </c>
      <c r="D52" s="165">
        <f>IF(RES_hhdet_in_fec!D52=0,0,RES_hhdet_in_fec!D52/0.086*1000000/RES_hhdet_in_new!D51)</f>
        <v>3500.1538591264753</v>
      </c>
      <c r="E52" s="165">
        <f>IF(RES_hhdet_in_fec!E52=0,0,RES_hhdet_in_fec!E52/0.086*1000000/RES_hhdet_in_new!E51)</f>
        <v>3646.6830963974253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3483.0187449834161</v>
      </c>
      <c r="H52" s="165">
        <f>IF(RES_hhdet_in_fec!H52=0,0,RES_hhdet_in_fec!H52/0.086*1000000/RES_hhdet_in_new!H51)</f>
        <v>3413.6198064099976</v>
      </c>
      <c r="I52" s="165">
        <f>IF(RES_hhdet_in_fec!I52=0,0,RES_hhdet_in_fec!I52/0.086*1000000/RES_hhdet_in_new!I51)</f>
        <v>3554.8207427068328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3370.6055838660209</v>
      </c>
      <c r="L52" s="165">
        <f>IF(RES_hhdet_in_fec!L52=0,0,RES_hhdet_in_fec!L52/0.086*1000000/RES_hhdet_in_new!L51)</f>
        <v>3354.209980969616</v>
      </c>
      <c r="M52" s="165">
        <f>IF(RES_hhdet_in_fec!M52=0,0,RES_hhdet_in_fec!M52/0.086*1000000/RES_hhdet_in_new!M51)</f>
        <v>3338.1012031613418</v>
      </c>
      <c r="N52" s="165">
        <f>IF(RES_hhdet_in_fec!N52=0,0,RES_hhdet_in_fec!N52/0.086*1000000/RES_hhdet_in_new!N51)</f>
        <v>3327.8483786899442</v>
      </c>
      <c r="O52" s="165">
        <f>IF(RES_hhdet_in_fec!O52=0,0,RES_hhdet_in_fec!O52/0.086*1000000/RES_hhdet_in_new!O51)</f>
        <v>3323.5578084706726</v>
      </c>
      <c r="P52" s="165">
        <f>IF(RES_hhdet_in_fec!P52=0,0,RES_hhdet_in_fec!P52/0.086*1000000/RES_hhdet_in_new!P51)</f>
        <v>3316.1291148975015</v>
      </c>
      <c r="Q52" s="165">
        <f>IF(RES_hhdet_in_fec!Q52=0,0,RES_hhdet_in_fec!Q52/0.086*1000000/RES_hhdet_in_new!Q51)</f>
        <v>3252.0959231389152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229.73872981029982</v>
      </c>
      <c r="D53" s="164">
        <f>IF(RES_hhdet_in_fec!D53=0,0,RES_hhdet_in_fec!D53/0.086*1000000/RES_hhdet_in_new!D51)</f>
        <v>228.04998044903675</v>
      </c>
      <c r="E53" s="164">
        <f>IF(RES_hhdet_in_fec!E53=0,0,RES_hhdet_in_fec!E53/0.086*1000000/RES_hhdet_in_new!E51)</f>
        <v>227.48763061182552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226.73440266461276</v>
      </c>
      <c r="H53" s="164">
        <f>IF(RES_hhdet_in_fec!H53=0,0,RES_hhdet_in_fec!H53/0.086*1000000/RES_hhdet_in_new!H51)</f>
        <v>227.39710087751615</v>
      </c>
      <c r="I53" s="164">
        <f>IF(RES_hhdet_in_fec!I53=0,0,RES_hhdet_in_fec!I53/0.086*1000000/RES_hhdet_in_new!I51)</f>
        <v>225.39059663357409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227.1391852942684</v>
      </c>
      <c r="L53" s="164">
        <f>IF(RES_hhdet_in_fec!L53=0,0,RES_hhdet_in_fec!L53/0.086*1000000/RES_hhdet_in_new!L51)</f>
        <v>226.97434251783517</v>
      </c>
      <c r="M53" s="164">
        <f>IF(RES_hhdet_in_fec!M53=0,0,RES_hhdet_in_fec!M53/0.086*1000000/RES_hhdet_in_new!M51)</f>
        <v>225.90996973381422</v>
      </c>
      <c r="N53" s="164">
        <f>IF(RES_hhdet_in_fec!N53=0,0,RES_hhdet_in_fec!N53/0.086*1000000/RES_hhdet_in_new!N51)</f>
        <v>225.40429231097497</v>
      </c>
      <c r="O53" s="164">
        <f>IF(RES_hhdet_in_fec!O53=0,0,RES_hhdet_in_fec!O53/0.086*1000000/RES_hhdet_in_new!O51)</f>
        <v>225.37032404107435</v>
      </c>
      <c r="P53" s="164">
        <f>IF(RES_hhdet_in_fec!P53=0,0,RES_hhdet_in_fec!P53/0.086*1000000/RES_hhdet_in_new!P51)</f>
        <v>225.20581523287223</v>
      </c>
      <c r="Q53" s="164">
        <f>IF(RES_hhdet_in_fec!Q53=0,0,RES_hhdet_in_fec!Q53/0.086*1000000/RES_hhdet_in_new!Q51)</f>
        <v>221.30689554549556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3239.9910349101847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3100.1421114419181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3076.2643852462434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3420.9632466987846</v>
      </c>
      <c r="L54" s="162">
        <f>IF(RES_hhdet_in_fec!L54=0,0,RES_hhdet_in_fec!L54/0.086*1000000/RES_hhdet_in_new!L54)</f>
        <v>3559.8370086676418</v>
      </c>
      <c r="M54" s="162">
        <f>IF(RES_hhdet_in_fec!M54=0,0,RES_hhdet_in_fec!M54/0.086*1000000/RES_hhdet_in_new!M54)</f>
        <v>3609.1486070987548</v>
      </c>
      <c r="N54" s="162">
        <f>IF(RES_hhdet_in_fec!N54=0,0,RES_hhdet_in_fec!N54/0.086*1000000/RES_hhdet_in_new!N54)</f>
        <v>3744.1919967780868</v>
      </c>
      <c r="O54" s="162">
        <f>IF(RES_hhdet_in_fec!O54=0,0,RES_hhdet_in_fec!O54/0.086*1000000/RES_hhdet_in_new!O54)</f>
        <v>3729.9861999309205</v>
      </c>
      <c r="P54" s="162">
        <f>IF(RES_hhdet_in_fec!P54=0,0,RES_hhdet_in_fec!P54/0.086*1000000/RES_hhdet_in_new!P54)</f>
        <v>3734.909863169114</v>
      </c>
      <c r="Q54" s="162">
        <f>IF(RES_hhdet_in_fec!Q54=0,0,RES_hhdet_in_fec!Q54/0.086*1000000/RES_hhdet_in_new!Q54)</f>
        <v>3651.274864887856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3157.2016351684792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3028.0317493559796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3017.511333025177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3320.9183478271761</v>
      </c>
      <c r="L55" s="160">
        <f>IF(RES_hhdet_in_fec!L55=0,0,RES_hhdet_in_fec!L55/0.086*1000000/RES_hhdet_in_new!L55)</f>
        <v>3466.2850043273952</v>
      </c>
      <c r="M55" s="160">
        <f>IF(RES_hhdet_in_fec!M55=0,0,RES_hhdet_in_fec!M55/0.086*1000000/RES_hhdet_in_new!M55)</f>
        <v>3486.4270033523144</v>
      </c>
      <c r="N55" s="160">
        <f>IF(RES_hhdet_in_fec!N55=0,0,RES_hhdet_in_fec!N55/0.086*1000000/RES_hhdet_in_new!N55)</f>
        <v>3613.4431409078029</v>
      </c>
      <c r="O55" s="160">
        <f>IF(RES_hhdet_in_fec!O55=0,0,RES_hhdet_in_fec!O55/0.086*1000000/RES_hhdet_in_new!O55)</f>
        <v>3601.4391063256094</v>
      </c>
      <c r="P55" s="160">
        <f>IF(RES_hhdet_in_fec!P55=0,0,RES_hhdet_in_fec!P55/0.086*1000000/RES_hhdet_in_new!P55)</f>
        <v>3596.9534700579129</v>
      </c>
      <c r="Q55" s="160">
        <f>IF(RES_hhdet_in_fec!Q55=0,0,RES_hhdet_in_fec!Q55/0.086*1000000/RES_hhdet_in_new!Q55)</f>
        <v>3520.5870864145872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2925.6240878646308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2798.5681629184264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2790.6176414380589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3087.8493618022758</v>
      </c>
      <c r="L56" s="156">
        <f>IF(RES_hhdet_in_fec!L56=0,0,RES_hhdet_in_fec!L56/0.086*1000000/RES_hhdet_in_new!L55)</f>
        <v>3234.1056333771376</v>
      </c>
      <c r="M56" s="156">
        <f>IF(RES_hhdet_in_fec!M56=0,0,RES_hhdet_in_fec!M56/0.086*1000000/RES_hhdet_in_new!M55)</f>
        <v>3254.8671141304426</v>
      </c>
      <c r="N56" s="156">
        <f>IF(RES_hhdet_in_fec!N56=0,0,RES_hhdet_in_fec!N56/0.086*1000000/RES_hhdet_in_new!N55)</f>
        <v>3382.6862198445683</v>
      </c>
      <c r="O56" s="156">
        <f>IF(RES_hhdet_in_fec!O56=0,0,RES_hhdet_in_fec!O56/0.086*1000000/RES_hhdet_in_new!O55)</f>
        <v>3370.8475999677194</v>
      </c>
      <c r="P56" s="156">
        <f>IF(RES_hhdet_in_fec!P56=0,0,RES_hhdet_in_fec!P56/0.086*1000000/RES_hhdet_in_new!P55)</f>
        <v>3366.763159468007</v>
      </c>
      <c r="Q56" s="156">
        <f>IF(RES_hhdet_in_fec!Q56=0,0,RES_hhdet_in_fec!Q56/0.086*1000000/RES_hhdet_in_new!Q55)</f>
        <v>3294.7794100000074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231.57754730384883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229.46358643755306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226.89369158711833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233.06898602490071</v>
      </c>
      <c r="L57" s="156">
        <f>IF(RES_hhdet_in_fec!L57=0,0,RES_hhdet_in_fec!L57/0.086*1000000/RES_hhdet_in_new!L55)</f>
        <v>232.17937095025823</v>
      </c>
      <c r="M57" s="156">
        <f>IF(RES_hhdet_in_fec!M57=0,0,RES_hhdet_in_fec!M57/0.086*1000000/RES_hhdet_in_new!M55)</f>
        <v>231.5598892218714</v>
      </c>
      <c r="N57" s="156">
        <f>IF(RES_hhdet_in_fec!N57=0,0,RES_hhdet_in_fec!N57/0.086*1000000/RES_hhdet_in_new!N55)</f>
        <v>230.75692106323464</v>
      </c>
      <c r="O57" s="156">
        <f>IF(RES_hhdet_in_fec!O57=0,0,RES_hhdet_in_fec!O57/0.086*1000000/RES_hhdet_in_new!O55)</f>
        <v>230.59150635789004</v>
      </c>
      <c r="P57" s="156">
        <f>IF(RES_hhdet_in_fec!P57=0,0,RES_hhdet_in_fec!P57/0.086*1000000/RES_hhdet_in_new!P55)</f>
        <v>230.19031058990646</v>
      </c>
      <c r="Q57" s="156">
        <f>IF(RES_hhdet_in_fec!Q57=0,0,RES_hhdet_in_fec!Q57/0.086*1000000/RES_hhdet_in_new!Q55)</f>
        <v>225.8076764145797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833.83887301682478</v>
      </c>
      <c r="D58" s="157">
        <f>IF(SUM(RES_hhdet_in_fec!D59:D60)=0,0,SUM(RES_hhdet_in_fec!D59:D60)/0.086*1000000/SUM(RES_hhdet_in_new!D59:D60))</f>
        <v>836.5017802944617</v>
      </c>
      <c r="E58" s="157">
        <f>IF(SUM(RES_hhdet_in_fec!E59:E60)=0,0,SUM(RES_hhdet_in_fec!E59:E60)/0.086*1000000/SUM(RES_hhdet_in_new!E59:E60))</f>
        <v>836.33708933721573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859.79772415242428</v>
      </c>
      <c r="H58" s="157">
        <f>IF(SUM(RES_hhdet_in_fec!H59:H60)=0,0,SUM(RES_hhdet_in_fec!H59:H60)/0.086*1000000/SUM(RES_hhdet_in_new!H59:H60))</f>
        <v>881.40058860410511</v>
      </c>
      <c r="I58" s="157">
        <f>IF(SUM(RES_hhdet_in_fec!I59:I60)=0,0,SUM(RES_hhdet_in_fec!I59:I60)/0.086*1000000/SUM(RES_hhdet_in_new!I59:I60))</f>
        <v>878.22497293778622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960.16420889585356</v>
      </c>
      <c r="L58" s="157">
        <f>IF(SUM(RES_hhdet_in_fec!L59:L60)=0,0,SUM(RES_hhdet_in_fec!L59:L60)/0.086*1000000/SUM(RES_hhdet_in_new!L59:L60))</f>
        <v>1024.073759918484</v>
      </c>
      <c r="M58" s="157">
        <f>IF(SUM(RES_hhdet_in_fec!M59:M60)=0,0,SUM(RES_hhdet_in_fec!M59:M60)/0.086*1000000/SUM(RES_hhdet_in_new!M59:M60))</f>
        <v>1038.3988640110208</v>
      </c>
      <c r="N58" s="157">
        <f>IF(SUM(RES_hhdet_in_fec!N59:N60)=0,0,SUM(RES_hhdet_in_fec!N59:N60)/0.086*1000000/SUM(RES_hhdet_in_new!N59:N60))</f>
        <v>1097.5026582775608</v>
      </c>
      <c r="O58" s="157">
        <f>IF(SUM(RES_hhdet_in_fec!O59:O60)=0,0,SUM(RES_hhdet_in_fec!O59:O60)/0.086*1000000/SUM(RES_hhdet_in_new!O59:O60))</f>
        <v>1095.3516199352248</v>
      </c>
      <c r="P58" s="157">
        <f>IF(SUM(RES_hhdet_in_fec!P59:P60)=0,0,SUM(RES_hhdet_in_fec!P59:P60)/0.086*1000000/SUM(RES_hhdet_in_new!P59:P60))</f>
        <v>1092.8028154112096</v>
      </c>
      <c r="Q58" s="157">
        <f>IF(SUM(RES_hhdet_in_fec!Q59:Q60)=0,0,SUM(RES_hhdet_in_fec!Q59:Q60)/0.086*1000000/SUM(RES_hhdet_in_new!Q59:Q60))</f>
        <v>1079.8003795513764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833.83887301682478</v>
      </c>
      <c r="D60" s="57">
        <f>IF(RES_hhdet_in_fec!D60=0,0,RES_hhdet_in_fec!D60/0.086*1000000/RES_hhdet_in_new!D60)</f>
        <v>836.5017802944617</v>
      </c>
      <c r="E60" s="57">
        <f>IF(RES_hhdet_in_fec!E60=0,0,RES_hhdet_in_fec!E60/0.086*1000000/RES_hhdet_in_new!E60)</f>
        <v>836.33708933721573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859.79772415242428</v>
      </c>
      <c r="H60" s="57">
        <f>IF(RES_hhdet_in_fec!H60=0,0,RES_hhdet_in_fec!H60/0.086*1000000/RES_hhdet_in_new!H60)</f>
        <v>881.40058860410511</v>
      </c>
      <c r="I60" s="57">
        <f>IF(RES_hhdet_in_fec!I60=0,0,RES_hhdet_in_fec!I60/0.086*1000000/RES_hhdet_in_new!I60)</f>
        <v>878.22497293778622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960.16420889585356</v>
      </c>
      <c r="L60" s="57">
        <f>IF(RES_hhdet_in_fec!L60=0,0,RES_hhdet_in_fec!L60/0.086*1000000/RES_hhdet_in_new!L60)</f>
        <v>1024.073759918484</v>
      </c>
      <c r="M60" s="57">
        <f>IF(RES_hhdet_in_fec!M60=0,0,RES_hhdet_in_fec!M60/0.086*1000000/RES_hhdet_in_new!M60)</f>
        <v>1038.3988640110208</v>
      </c>
      <c r="N60" s="57">
        <f>IF(RES_hhdet_in_fec!N60=0,0,RES_hhdet_in_fec!N60/0.086*1000000/RES_hhdet_in_new!N60)</f>
        <v>1097.5026582775608</v>
      </c>
      <c r="O60" s="57">
        <f>IF(RES_hhdet_in_fec!O60=0,0,RES_hhdet_in_fec!O60/0.086*1000000/RES_hhdet_in_new!O60)</f>
        <v>1095.3516199352248</v>
      </c>
      <c r="P60" s="57">
        <f>IF(RES_hhdet_in_fec!P60=0,0,RES_hhdet_in_fec!P60/0.086*1000000/RES_hhdet_in_new!P60)</f>
        <v>1092.8028154112096</v>
      </c>
      <c r="Q60" s="57">
        <f>IF(RES_hhdet_in_fec!Q60=0,0,RES_hhdet_in_fec!Q60/0.086*1000000/RES_hhdet_in_new!Q60)</f>
        <v>1079.8003795513764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27018.396499160961</v>
      </c>
      <c r="D62" s="168">
        <f t="shared" ref="D62" si="52">SUM(D63,D66,D68,D77)</f>
        <v>27253.607553540958</v>
      </c>
      <c r="E62" s="168">
        <f t="shared" ref="E62" si="53">SUM(E63,E66,E68,E77)</f>
        <v>27156.731497645025</v>
      </c>
      <c r="F62" s="168">
        <f t="shared" ref="F62" si="54">SUM(F63,F66,F68,F77)</f>
        <v>26299.664380985781</v>
      </c>
      <c r="G62" s="168">
        <f t="shared" ref="G62" si="55">SUM(G63,G66,G68,G77)</f>
        <v>25809.101514665039</v>
      </c>
      <c r="H62" s="168">
        <f t="shared" ref="H62" si="56">SUM(H63,H66,H68,H77)</f>
        <v>26183.539191182557</v>
      </c>
      <c r="I62" s="168">
        <f t="shared" ref="I62" si="57">SUM(I63,I66,I68,I77)</f>
        <v>26350.380828973131</v>
      </c>
      <c r="J62" s="168">
        <f t="shared" ref="J62" si="58">SUM(J63,J66,J68,J77)</f>
        <v>25740.419638971463</v>
      </c>
      <c r="K62" s="168">
        <f t="shared" ref="K62" si="59">SUM(K63,K66,K68,K77)</f>
        <v>27015.135342257614</v>
      </c>
      <c r="L62" s="168">
        <f t="shared" ref="L62" si="60">SUM(L63,L66,L68,L77)</f>
        <v>29330.996735118228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21576.333229315078</v>
      </c>
      <c r="D63" s="157">
        <f t="shared" si="66"/>
        <v>21893.594590491346</v>
      </c>
      <c r="E63" s="157">
        <f t="shared" si="66"/>
        <v>21947.566688830273</v>
      </c>
      <c r="F63" s="157">
        <f t="shared" si="66"/>
        <v>20989.720079083159</v>
      </c>
      <c r="G63" s="157">
        <f t="shared" si="66"/>
        <v>20594.785080748792</v>
      </c>
      <c r="H63" s="157">
        <f t="shared" si="66"/>
        <v>21088.558034956044</v>
      </c>
      <c r="I63" s="157">
        <f t="shared" si="66"/>
        <v>21229.41643675619</v>
      </c>
      <c r="J63" s="157">
        <f t="shared" si="66"/>
        <v>20356.755039016105</v>
      </c>
      <c r="K63" s="157">
        <f t="shared" si="66"/>
        <v>21729.672138607813</v>
      </c>
      <c r="L63" s="157">
        <f t="shared" si="66"/>
        <v>24021.20430520966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21299.502225829889</v>
      </c>
      <c r="D64" s="156">
        <f>IF(RES_hhdet_in_fec!D64=0,0,RES_hhdet_in_fec!D64/0.086*1000000/RES_hhdet_in_new!D64)</f>
        <v>21606.276447506094</v>
      </c>
      <c r="E64" s="156">
        <f>IF(RES_hhdet_in_fec!E64=0,0,RES_hhdet_in_fec!E64/0.086*1000000/RES_hhdet_in_new!E64)</f>
        <v>21663.500991489345</v>
      </c>
      <c r="F64" s="156">
        <f>IF(RES_hhdet_in_fec!F64=0,0,RES_hhdet_in_fec!F64/0.086*1000000/RES_hhdet_in_new!F64)</f>
        <v>20708.128983133887</v>
      </c>
      <c r="G64" s="156">
        <f>IF(RES_hhdet_in_fec!G64=0,0,RES_hhdet_in_fec!G64/0.086*1000000/RES_hhdet_in_new!G64)</f>
        <v>20266.567485589381</v>
      </c>
      <c r="H64" s="156">
        <f>IF(RES_hhdet_in_fec!H64=0,0,RES_hhdet_in_fec!H64/0.086*1000000/RES_hhdet_in_new!H64)</f>
        <v>20745.195484774562</v>
      </c>
      <c r="I64" s="156">
        <f>IF(RES_hhdet_in_fec!I64=0,0,RES_hhdet_in_fec!I64/0.086*1000000/RES_hhdet_in_new!I64)</f>
        <v>20983.4886332487</v>
      </c>
      <c r="J64" s="156">
        <f>IF(RES_hhdet_in_fec!J64=0,0,RES_hhdet_in_fec!J64/0.086*1000000/RES_hhdet_in_new!J64)</f>
        <v>20109.771774877616</v>
      </c>
      <c r="K64" s="156">
        <f>IF(RES_hhdet_in_fec!K64=0,0,RES_hhdet_in_fec!K64/0.086*1000000/RES_hhdet_in_new!K64)</f>
        <v>21303.206039528566</v>
      </c>
      <c r="L64" s="156">
        <f>IF(RES_hhdet_in_fec!L64=0,0,RES_hhdet_in_fec!L64/0.086*1000000/RES_hhdet_in_new!L64)</f>
        <v>23511.314434535157</v>
      </c>
      <c r="M64" s="156">
        <f>IF(RES_hhdet_in_fec!M64=0,0,RES_hhdet_in_fec!M64/0.086*1000000/RES_hhdet_in_new!M64)</f>
        <v>0</v>
      </c>
      <c r="N64" s="156">
        <f>IF(RES_hhdet_in_fec!N64=0,0,RES_hhdet_in_fec!N64/0.086*1000000/RES_hhdet_in_new!N64)</f>
        <v>0</v>
      </c>
      <c r="O64" s="156">
        <f>IF(RES_hhdet_in_fec!O64=0,0,RES_hhdet_in_fec!O64/0.086*1000000/RES_hhdet_in_new!O64)</f>
        <v>0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276.831003485189</v>
      </c>
      <c r="D65" s="156">
        <f>IF(RES_hhdet_in_fec!D65=0,0,RES_hhdet_in_fec!D65/0.086*1000000/RES_hhdet_in_new!D64)</f>
        <v>287.31814298525387</v>
      </c>
      <c r="E65" s="156">
        <f>IF(RES_hhdet_in_fec!E65=0,0,RES_hhdet_in_fec!E65/0.086*1000000/RES_hhdet_in_new!E64)</f>
        <v>284.06569734092596</v>
      </c>
      <c r="F65" s="156">
        <f>IF(RES_hhdet_in_fec!F65=0,0,RES_hhdet_in_fec!F65/0.086*1000000/RES_hhdet_in_new!F64)</f>
        <v>281.59109594927259</v>
      </c>
      <c r="G65" s="156">
        <f>IF(RES_hhdet_in_fec!G65=0,0,RES_hhdet_in_fec!G65/0.086*1000000/RES_hhdet_in_new!G64)</f>
        <v>328.21759515941034</v>
      </c>
      <c r="H65" s="156">
        <f>IF(RES_hhdet_in_fec!H65=0,0,RES_hhdet_in_fec!H65/0.086*1000000/RES_hhdet_in_new!H64)</f>
        <v>343.36255018148199</v>
      </c>
      <c r="I65" s="156">
        <f>IF(RES_hhdet_in_fec!I65=0,0,RES_hhdet_in_fec!I65/0.086*1000000/RES_hhdet_in_new!I64)</f>
        <v>245.92780350749049</v>
      </c>
      <c r="J65" s="156">
        <f>IF(RES_hhdet_in_fec!J65=0,0,RES_hhdet_in_fec!J65/0.086*1000000/RES_hhdet_in_new!J64)</f>
        <v>246.98326413848775</v>
      </c>
      <c r="K65" s="156">
        <f>IF(RES_hhdet_in_fec!K65=0,0,RES_hhdet_in_fec!K65/0.086*1000000/RES_hhdet_in_new!K64)</f>
        <v>426.46609907924693</v>
      </c>
      <c r="L65" s="156">
        <f>IF(RES_hhdet_in_fec!L65=0,0,RES_hhdet_in_fec!L65/0.086*1000000/RES_hhdet_in_new!L64)</f>
        <v>509.88987067450319</v>
      </c>
      <c r="M65" s="156">
        <f>IF(RES_hhdet_in_fec!M65=0,0,RES_hhdet_in_fec!M65/0.086*1000000/RES_hhdet_in_new!M64)</f>
        <v>0</v>
      </c>
      <c r="N65" s="156">
        <f>IF(RES_hhdet_in_fec!N65=0,0,RES_hhdet_in_fec!N65/0.086*1000000/RES_hhdet_in_new!N64)</f>
        <v>0</v>
      </c>
      <c r="O65" s="156">
        <f>IF(RES_hhdet_in_fec!O65=0,0,RES_hhdet_in_fec!O65/0.086*1000000/RES_hhdet_in_new!O64)</f>
        <v>0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553.44885714516158</v>
      </c>
      <c r="D66" s="157">
        <f t="shared" si="67"/>
        <v>536.89594031331148</v>
      </c>
      <c r="E66" s="157">
        <f t="shared" si="67"/>
        <v>517.31314050630976</v>
      </c>
      <c r="F66" s="157">
        <f t="shared" si="67"/>
        <v>508.67604954412798</v>
      </c>
      <c r="G66" s="157">
        <f t="shared" si="67"/>
        <v>494.38818625682586</v>
      </c>
      <c r="H66" s="157">
        <f t="shared" si="67"/>
        <v>471.78991731726001</v>
      </c>
      <c r="I66" s="157">
        <f t="shared" si="67"/>
        <v>438.3019091040901</v>
      </c>
      <c r="J66" s="157">
        <f t="shared" si="67"/>
        <v>512.97632073902855</v>
      </c>
      <c r="K66" s="157">
        <f t="shared" si="67"/>
        <v>490.34637611724077</v>
      </c>
      <c r="L66" s="157">
        <f t="shared" si="67"/>
        <v>447.1484199463157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553.44885714516158</v>
      </c>
      <c r="D67" s="156">
        <f>IF(RES_hhdet_in_fec!D67=0,0,RES_hhdet_in_fec!D67/0.086*1000000/RES_hhdet_in_new!D67)</f>
        <v>536.89594031331148</v>
      </c>
      <c r="E67" s="156">
        <f>IF(RES_hhdet_in_fec!E67=0,0,RES_hhdet_in_fec!E67/0.086*1000000/RES_hhdet_in_new!E67)</f>
        <v>517.31314050630976</v>
      </c>
      <c r="F67" s="156">
        <f>IF(RES_hhdet_in_fec!F67=0,0,RES_hhdet_in_fec!F67/0.086*1000000/RES_hhdet_in_new!F67)</f>
        <v>508.67604954412798</v>
      </c>
      <c r="G67" s="156">
        <f>IF(RES_hhdet_in_fec!G67=0,0,RES_hhdet_in_fec!G67/0.086*1000000/RES_hhdet_in_new!G67)</f>
        <v>494.38818625682586</v>
      </c>
      <c r="H67" s="156">
        <f>IF(RES_hhdet_in_fec!H67=0,0,RES_hhdet_in_fec!H67/0.086*1000000/RES_hhdet_in_new!H67)</f>
        <v>471.78991731726001</v>
      </c>
      <c r="I67" s="156">
        <f>IF(RES_hhdet_in_fec!I67=0,0,RES_hhdet_in_fec!I67/0.086*1000000/RES_hhdet_in_new!I67)</f>
        <v>438.3019091040901</v>
      </c>
      <c r="J67" s="156">
        <f>IF(RES_hhdet_in_fec!J67=0,0,RES_hhdet_in_fec!J67/0.086*1000000/RES_hhdet_in_new!J67)</f>
        <v>512.97632073902855</v>
      </c>
      <c r="K67" s="156">
        <f>IF(RES_hhdet_in_fec!K67=0,0,RES_hhdet_in_fec!K67/0.086*1000000/RES_hhdet_in_new!K67)</f>
        <v>490.34637611724077</v>
      </c>
      <c r="L67" s="156">
        <f>IF(RES_hhdet_in_fec!L67=0,0,RES_hhdet_in_fec!L67/0.086*1000000/RES_hhdet_in_new!L67)</f>
        <v>447.1484199463157</v>
      </c>
      <c r="M67" s="156">
        <f>IF(RES_hhdet_in_fec!M67=0,0,RES_hhdet_in_fec!M67/0.086*1000000/RES_hhdet_in_new!M67)</f>
        <v>0</v>
      </c>
      <c r="N67" s="156">
        <f>IF(RES_hhdet_in_fec!N67=0,0,RES_hhdet_in_fec!N67/0.086*1000000/RES_hhdet_in_new!N67)</f>
        <v>0</v>
      </c>
      <c r="O67" s="156">
        <f>IF(RES_hhdet_in_fec!O67=0,0,RES_hhdet_in_fec!O67/0.086*1000000/RES_hhdet_in_new!O67)</f>
        <v>0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3662.7694003505098</v>
      </c>
      <c r="D68" s="157">
        <f>IF(SUM(RES_hhdet_in_fec!D69:D70,RES_hhdet_in_fec!D73:D74)=0,0,SUM(RES_hhdet_in_fec!D69:D70,RES_hhdet_in_fec!D73:D74)/0.086*1000000/SUM(RES_hhdet_in_new!D69:D70,RES_hhdet_in_new!D73:D74))</f>
        <v>3642.4358219893188</v>
      </c>
      <c r="E68" s="157">
        <f>IF(SUM(RES_hhdet_in_fec!E69:E70,RES_hhdet_in_fec!E73:E74)=0,0,SUM(RES_hhdet_in_fec!E69:E70,RES_hhdet_in_fec!E73:E74)/0.086*1000000/SUM(RES_hhdet_in_new!E69:E70,RES_hhdet_in_new!E73:E74))</f>
        <v>3457.3489185344256</v>
      </c>
      <c r="F68" s="157">
        <f>IF(SUM(RES_hhdet_in_fec!F69:F70,RES_hhdet_in_fec!F73:F74)=0,0,SUM(RES_hhdet_in_fec!F69:F70,RES_hhdet_in_fec!F73:F74)/0.086*1000000/SUM(RES_hhdet_in_new!F69:F70,RES_hhdet_in_new!F73:F74))</f>
        <v>3575.7194061330169</v>
      </c>
      <c r="G68" s="157">
        <f>IF(SUM(RES_hhdet_in_fec!G69:G70,RES_hhdet_in_fec!G73:G74)=0,0,SUM(RES_hhdet_in_fec!G69:G70,RES_hhdet_in_fec!G73:G74)/0.086*1000000/SUM(RES_hhdet_in_new!G69:G70,RES_hhdet_in_new!G73:G74))</f>
        <v>3486.3572339389457</v>
      </c>
      <c r="H68" s="157">
        <f>IF(SUM(RES_hhdet_in_fec!H69:H70,RES_hhdet_in_fec!H73:H74)=0,0,SUM(RES_hhdet_in_fec!H69:H70,RES_hhdet_in_fec!H73:H74)/0.086*1000000/SUM(RES_hhdet_in_new!H69:H70,RES_hhdet_in_new!H73:H74))</f>
        <v>3508.2210498093082</v>
      </c>
      <c r="I68" s="157">
        <f>IF(SUM(RES_hhdet_in_fec!I69:I70,RES_hhdet_in_fec!I73:I74)=0,0,SUM(RES_hhdet_in_fec!I69:I70,RES_hhdet_in_fec!I73:I74)/0.086*1000000/SUM(RES_hhdet_in_new!I69:I70,RES_hhdet_in_new!I73:I74))</f>
        <v>3480.6983171301699</v>
      </c>
      <c r="J68" s="157">
        <f>IF(SUM(RES_hhdet_in_fec!J69:J70,RES_hhdet_in_fec!J73:J74)=0,0,SUM(RES_hhdet_in_fec!J69:J70,RES_hhdet_in_fec!J73:J74)/0.086*1000000/SUM(RES_hhdet_in_new!J69:J70,RES_hhdet_in_new!J73:J74))</f>
        <v>3526.3909992883277</v>
      </c>
      <c r="K68" s="157">
        <f>IF(SUM(RES_hhdet_in_fec!K69:K70,RES_hhdet_in_fec!K73:K74)=0,0,SUM(RES_hhdet_in_fec!K69:K70,RES_hhdet_in_fec!K73:K74)/0.086*1000000/SUM(RES_hhdet_in_new!K69:K70,RES_hhdet_in_new!K73:K74))</f>
        <v>3486.7413097694757</v>
      </c>
      <c r="L68" s="157">
        <f>IF(SUM(RES_hhdet_in_fec!L69:L70,RES_hhdet_in_fec!L73:L74)=0,0,SUM(RES_hhdet_in_fec!L69:L70,RES_hhdet_in_fec!L73:L74)/0.086*1000000/SUM(RES_hhdet_in_new!L69:L70,RES_hhdet_in_new!L73:L74))</f>
        <v>3484.1167412919222</v>
      </c>
      <c r="M68" s="157">
        <f>IF(SUM(RES_hhdet_in_fec!M69:M70,RES_hhdet_in_fec!M73:M74)=0,0,SUM(RES_hhdet_in_fec!M69:M70,RES_hhdet_in_fec!M73:M74)/0.086*1000000/SUM(RES_hhdet_in_new!M69:M70,RES_hhdet_in_new!M73:M74))</f>
        <v>0</v>
      </c>
      <c r="N68" s="157">
        <f>IF(SUM(RES_hhdet_in_fec!N69:N70,RES_hhdet_in_fec!N73:N74)=0,0,SUM(RES_hhdet_in_fec!N69:N70,RES_hhdet_in_fec!N73:N74)/0.086*1000000/SUM(RES_hhdet_in_new!N69:N70,RES_hhdet_in_new!N73:N74))</f>
        <v>0</v>
      </c>
      <c r="O68" s="157">
        <f>IF(SUM(RES_hhdet_in_fec!O69:O70,RES_hhdet_in_fec!O73:O74)=0,0,SUM(RES_hhdet_in_fec!O69:O70,RES_hhdet_in_fec!O73:O74)/0.086*1000000/SUM(RES_hhdet_in_new!O69:O70,RES_hhdet_in_new!O73:O74))</f>
        <v>0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3801.9752818626112</v>
      </c>
      <c r="D69" s="132">
        <f>IF(RES_hhdet_in_fec!D69=0,0,RES_hhdet_in_fec!D69/0.086*1000000/RES_hhdet_in_new!D69)</f>
        <v>3792.5669165261747</v>
      </c>
      <c r="E69" s="132">
        <f>IF(RES_hhdet_in_fec!E69=0,0,RES_hhdet_in_fec!E69/0.086*1000000/RES_hhdet_in_new!E69)</f>
        <v>3669.1595711863347</v>
      </c>
      <c r="F69" s="132">
        <f>IF(RES_hhdet_in_fec!F69=0,0,RES_hhdet_in_fec!F69/0.086*1000000/RES_hhdet_in_new!F69)</f>
        <v>3661.7069912489924</v>
      </c>
      <c r="G69" s="132">
        <f>IF(RES_hhdet_in_fec!G69=0,0,RES_hhdet_in_fec!G69/0.086*1000000/RES_hhdet_in_new!G69)</f>
        <v>3632.0243171313286</v>
      </c>
      <c r="H69" s="132">
        <f>IF(RES_hhdet_in_fec!H69=0,0,RES_hhdet_in_fec!H69/0.086*1000000/RES_hhdet_in_new!H69)</f>
        <v>3612.1444078966701</v>
      </c>
      <c r="I69" s="132">
        <f>IF(RES_hhdet_in_fec!I69=0,0,RES_hhdet_in_fec!I69/0.086*1000000/RES_hhdet_in_new!I69)</f>
        <v>3586.8649919488894</v>
      </c>
      <c r="J69" s="132">
        <f>IF(RES_hhdet_in_fec!J69=0,0,RES_hhdet_in_fec!J69/0.086*1000000/RES_hhdet_in_new!J69)</f>
        <v>3554.3214705531159</v>
      </c>
      <c r="K69" s="132">
        <f>IF(RES_hhdet_in_fec!K69=0,0,RES_hhdet_in_fec!K69/0.086*1000000/RES_hhdet_in_new!K69)</f>
        <v>3513.0739206215894</v>
      </c>
      <c r="L69" s="132">
        <f>IF(RES_hhdet_in_fec!L69=0,0,RES_hhdet_in_fec!L69/0.086*1000000/RES_hhdet_in_new!L69)</f>
        <v>3460.674931378695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3667.1642710926608</v>
      </c>
      <c r="D70" s="132">
        <f>IF(RES_hhdet_in_fec!D70=0,0,RES_hhdet_in_fec!D70/0.086*1000000/RES_hhdet_in_new!D70)</f>
        <v>3667.8263206505708</v>
      </c>
      <c r="E70" s="132">
        <f>IF(RES_hhdet_in_fec!E70=0,0,RES_hhdet_in_fec!E70/0.086*1000000/RES_hhdet_in_new!E70)</f>
        <v>3553.1617708321519</v>
      </c>
      <c r="F70" s="132">
        <f>IF(RES_hhdet_in_fec!F70=0,0,RES_hhdet_in_fec!F70/0.086*1000000/RES_hhdet_in_new!F70)</f>
        <v>3556.2588767589568</v>
      </c>
      <c r="G70" s="132">
        <f>IF(RES_hhdet_in_fec!G70=0,0,RES_hhdet_in_fec!G70/0.086*1000000/RES_hhdet_in_new!G70)</f>
        <v>3549.0474709913196</v>
      </c>
      <c r="H70" s="132">
        <f>IF(RES_hhdet_in_fec!H70=0,0,RES_hhdet_in_fec!H70/0.086*1000000/RES_hhdet_in_new!H70)</f>
        <v>3553.1115774900818</v>
      </c>
      <c r="I70" s="132">
        <f>IF(RES_hhdet_in_fec!I70=0,0,RES_hhdet_in_fec!I70/0.086*1000000/RES_hhdet_in_new!I70)</f>
        <v>3531.5760781075796</v>
      </c>
      <c r="J70" s="132">
        <f>IF(RES_hhdet_in_fec!J70=0,0,RES_hhdet_in_fec!J70/0.086*1000000/RES_hhdet_in_new!J70)</f>
        <v>3506.7643752602012</v>
      </c>
      <c r="K70" s="132">
        <f>IF(RES_hhdet_in_fec!K70=0,0,RES_hhdet_in_fec!K70/0.086*1000000/RES_hhdet_in_new!K70)</f>
        <v>3459.1113760843532</v>
      </c>
      <c r="L70" s="132">
        <f>IF(RES_hhdet_in_fec!L70=0,0,RES_hhdet_in_fec!L70/0.086*1000000/RES_hhdet_in_new!L70)</f>
        <v>3410.1673257310226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3435.773555816832</v>
      </c>
      <c r="D71" s="165">
        <f>IF(RES_hhdet_in_fec!D71=0,0,RES_hhdet_in_fec!D71/0.086*1000000/RES_hhdet_in_new!D70)</f>
        <v>3436.4026284189626</v>
      </c>
      <c r="E71" s="165">
        <f>IF(RES_hhdet_in_fec!E71=0,0,RES_hhdet_in_fec!E71/0.086*1000000/RES_hhdet_in_new!E70)</f>
        <v>3323.0396275071403</v>
      </c>
      <c r="F71" s="165">
        <f>IF(RES_hhdet_in_fec!F71=0,0,RES_hhdet_in_fec!F71/0.086*1000000/RES_hhdet_in_new!F70)</f>
        <v>3325.9397817662561</v>
      </c>
      <c r="G71" s="165">
        <f>IF(RES_hhdet_in_fec!G71=0,0,RES_hhdet_in_fec!G71/0.086*1000000/RES_hhdet_in_new!G70)</f>
        <v>3317.6464221260312</v>
      </c>
      <c r="H71" s="165">
        <f>IF(RES_hhdet_in_fec!H71=0,0,RES_hhdet_in_fec!H71/0.086*1000000/RES_hhdet_in_new!H70)</f>
        <v>3319.8158487984883</v>
      </c>
      <c r="I71" s="165">
        <f>IF(RES_hhdet_in_fec!I71=0,0,RES_hhdet_in_fec!I71/0.086*1000000/RES_hhdet_in_new!I70)</f>
        <v>3300.431262442974</v>
      </c>
      <c r="J71" s="165">
        <f>IF(RES_hhdet_in_fec!J71=0,0,RES_hhdet_in_fec!J71/0.086*1000000/RES_hhdet_in_new!J70)</f>
        <v>3273.0891353387387</v>
      </c>
      <c r="K71" s="165">
        <f>IF(RES_hhdet_in_fec!K71=0,0,RES_hhdet_in_fec!K71/0.086*1000000/RES_hhdet_in_new!K70)</f>
        <v>3226.9784166337749</v>
      </c>
      <c r="L71" s="165">
        <f>IF(RES_hhdet_in_fec!L71=0,0,RES_hhdet_in_fec!L71/0.086*1000000/RES_hhdet_in_new!L70)</f>
        <v>3179.6344189469332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231.39071527582911</v>
      </c>
      <c r="D72" s="164">
        <f>IF(RES_hhdet_in_fec!D72=0,0,RES_hhdet_in_fec!D72/0.086*1000000/RES_hhdet_in_new!D70)</f>
        <v>231.42369223160824</v>
      </c>
      <c r="E72" s="164">
        <f>IF(RES_hhdet_in_fec!E72=0,0,RES_hhdet_in_fec!E72/0.086*1000000/RES_hhdet_in_new!E70)</f>
        <v>230.12214332501199</v>
      </c>
      <c r="F72" s="164">
        <f>IF(RES_hhdet_in_fec!F72=0,0,RES_hhdet_in_fec!F72/0.086*1000000/RES_hhdet_in_new!F70)</f>
        <v>230.31909499270014</v>
      </c>
      <c r="G72" s="164">
        <f>IF(RES_hhdet_in_fec!G72=0,0,RES_hhdet_in_fec!G72/0.086*1000000/RES_hhdet_in_new!G70)</f>
        <v>231.40104886528837</v>
      </c>
      <c r="H72" s="164">
        <f>IF(RES_hhdet_in_fec!H72=0,0,RES_hhdet_in_fec!H72/0.086*1000000/RES_hhdet_in_new!H70)</f>
        <v>233.29572869159333</v>
      </c>
      <c r="I72" s="164">
        <f>IF(RES_hhdet_in_fec!I72=0,0,RES_hhdet_in_fec!I72/0.086*1000000/RES_hhdet_in_new!I70)</f>
        <v>231.14481566460549</v>
      </c>
      <c r="J72" s="164">
        <f>IF(RES_hhdet_in_fec!J72=0,0,RES_hhdet_in_fec!J72/0.086*1000000/RES_hhdet_in_new!J70)</f>
        <v>233.67523992146286</v>
      </c>
      <c r="K72" s="164">
        <f>IF(RES_hhdet_in_fec!K72=0,0,RES_hhdet_in_fec!K72/0.086*1000000/RES_hhdet_in_new!K70)</f>
        <v>232.13295945057845</v>
      </c>
      <c r="L72" s="164">
        <f>IF(RES_hhdet_in_fec!L72=0,0,RES_hhdet_in_fec!L72/0.086*1000000/RES_hhdet_in_new!L70)</f>
        <v>230.53290678408922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3232.3700895541433</v>
      </c>
      <c r="D73" s="162">
        <f>IF(RES_hhdet_in_fec!D73=0,0,RES_hhdet_in_fec!D73/0.086*1000000/RES_hhdet_in_new!D73)</f>
        <v>3217.2954731069913</v>
      </c>
      <c r="E73" s="162">
        <f>IF(RES_hhdet_in_fec!E73=0,0,RES_hhdet_in_fec!E73/0.086*1000000/RES_hhdet_in_new!E73)</f>
        <v>3106.5487107469726</v>
      </c>
      <c r="F73" s="162">
        <f>IF(RES_hhdet_in_fec!F73=0,0,RES_hhdet_in_fec!F73/0.086*1000000/RES_hhdet_in_new!F73)</f>
        <v>3101.6697886218626</v>
      </c>
      <c r="G73" s="162">
        <f>IF(RES_hhdet_in_fec!G73=0,0,RES_hhdet_in_fec!G73/0.086*1000000/RES_hhdet_in_new!G73)</f>
        <v>3153.4292576473426</v>
      </c>
      <c r="H73" s="162">
        <f>IF(RES_hhdet_in_fec!H73=0,0,RES_hhdet_in_fec!H73/0.086*1000000/RES_hhdet_in_new!H73)</f>
        <v>3215.9260651878985</v>
      </c>
      <c r="I73" s="162">
        <f>IF(RES_hhdet_in_fec!I73=0,0,RES_hhdet_in_fec!I73/0.086*1000000/RES_hhdet_in_new!I73)</f>
        <v>3143.4326580031184</v>
      </c>
      <c r="J73" s="162">
        <f>IF(RES_hhdet_in_fec!J73=0,0,RES_hhdet_in_fec!J73/0.086*1000000/RES_hhdet_in_new!J73)</f>
        <v>3206.6667278586915</v>
      </c>
      <c r="K73" s="162">
        <f>IF(RES_hhdet_in_fec!K73=0,0,RES_hhdet_in_fec!K73/0.086*1000000/RES_hhdet_in_new!K73)</f>
        <v>3405.8288638896875</v>
      </c>
      <c r="L73" s="162">
        <f>IF(RES_hhdet_in_fec!L73=0,0,RES_hhdet_in_fec!L73/0.086*1000000/RES_hhdet_in_new!L73)</f>
        <v>3557.7204046086085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3145.4452939297198</v>
      </c>
      <c r="D74" s="160">
        <f>IF(RES_hhdet_in_fec!D74=0,0,RES_hhdet_in_fec!D74/0.086*1000000/RES_hhdet_in_new!D74)</f>
        <v>3131.9469189115921</v>
      </c>
      <c r="E74" s="160">
        <f>IF(RES_hhdet_in_fec!E74=0,0,RES_hhdet_in_fec!E74/0.086*1000000/RES_hhdet_in_new!E74)</f>
        <v>3030.0357894311937</v>
      </c>
      <c r="F74" s="160">
        <f>IF(RES_hhdet_in_fec!F74=0,0,RES_hhdet_in_fec!F74/0.086*1000000/RES_hhdet_in_new!F74)</f>
        <v>3026.2313622300567</v>
      </c>
      <c r="G74" s="160">
        <f>IF(RES_hhdet_in_fec!G74=0,0,RES_hhdet_in_fec!G74/0.086*1000000/RES_hhdet_in_new!G74)</f>
        <v>3087.8533942541626</v>
      </c>
      <c r="H74" s="160">
        <f>IF(RES_hhdet_in_fec!H74=0,0,RES_hhdet_in_fec!H74/0.086*1000000/RES_hhdet_in_new!H74)</f>
        <v>3153.4144583441634</v>
      </c>
      <c r="I74" s="160">
        <f>IF(RES_hhdet_in_fec!I74=0,0,RES_hhdet_in_fec!I74/0.086*1000000/RES_hhdet_in_new!I74)</f>
        <v>3084.0412576733124</v>
      </c>
      <c r="J74" s="160">
        <f>IF(RES_hhdet_in_fec!J74=0,0,RES_hhdet_in_fec!J74/0.086*1000000/RES_hhdet_in_new!J74)</f>
        <v>3137.7197260427006</v>
      </c>
      <c r="K74" s="160">
        <f>IF(RES_hhdet_in_fec!K74=0,0,RES_hhdet_in_fec!K74/0.086*1000000/RES_hhdet_in_new!K74)</f>
        <v>3318.962123307932</v>
      </c>
      <c r="L74" s="160">
        <f>IF(RES_hhdet_in_fec!L74=0,0,RES_hhdet_in_fec!L74/0.086*1000000/RES_hhdet_in_new!L74)</f>
        <v>3458.7225123942876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2914.7300623674482</v>
      </c>
      <c r="D75" s="156">
        <f>IF(RES_hhdet_in_fec!D75=0,0,RES_hhdet_in_fec!D75/0.086*1000000/RES_hhdet_in_new!D74)</f>
        <v>2901.5429396873828</v>
      </c>
      <c r="E75" s="156">
        <f>IF(RES_hhdet_in_fec!E75=0,0,RES_hhdet_in_fec!E75/0.086*1000000/RES_hhdet_in_new!E74)</f>
        <v>2800.4203372732359</v>
      </c>
      <c r="F75" s="156">
        <f>IF(RES_hhdet_in_fec!F75=0,0,RES_hhdet_in_fec!F75/0.086*1000000/RES_hhdet_in_new!F74)</f>
        <v>2796.7768965576252</v>
      </c>
      <c r="G75" s="156">
        <f>IF(RES_hhdet_in_fec!G75=0,0,RES_hhdet_in_fec!G75/0.086*1000000/RES_hhdet_in_new!G74)</f>
        <v>2856.8262789140967</v>
      </c>
      <c r="H75" s="156">
        <f>IF(RES_hhdet_in_fec!H75=0,0,RES_hhdet_in_fec!H75/0.086*1000000/RES_hhdet_in_new!H74)</f>
        <v>2920.1207525027939</v>
      </c>
      <c r="I75" s="156">
        <f>IF(RES_hhdet_in_fec!I75=0,0,RES_hhdet_in_fec!I75/0.086*1000000/RES_hhdet_in_new!I74)</f>
        <v>2852.1450263975375</v>
      </c>
      <c r="J75" s="156">
        <f>IF(RES_hhdet_in_fec!J75=0,0,RES_hhdet_in_fec!J75/0.086*1000000/RES_hhdet_in_new!J74)</f>
        <v>2904.0729478971202</v>
      </c>
      <c r="K75" s="156">
        <f>IF(RES_hhdet_in_fec!K75=0,0,RES_hhdet_in_fec!K75/0.086*1000000/RES_hhdet_in_new!K74)</f>
        <v>3086.0304292057408</v>
      </c>
      <c r="L75" s="156">
        <f>IF(RES_hhdet_in_fec!L75=0,0,RES_hhdet_in_fec!L75/0.086*1000000/RES_hhdet_in_new!L74)</f>
        <v>3227.0496937378116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230.71523156227167</v>
      </c>
      <c r="D76" s="156">
        <f>IF(RES_hhdet_in_fec!D76=0,0,RES_hhdet_in_fec!D76/0.086*1000000/RES_hhdet_in_new!D74)</f>
        <v>230.40397922420991</v>
      </c>
      <c r="E76" s="156">
        <f>IF(RES_hhdet_in_fec!E76=0,0,RES_hhdet_in_fec!E76/0.086*1000000/RES_hhdet_in_new!E74)</f>
        <v>229.61545215795732</v>
      </c>
      <c r="F76" s="156">
        <f>IF(RES_hhdet_in_fec!F76=0,0,RES_hhdet_in_fec!F76/0.086*1000000/RES_hhdet_in_new!F74)</f>
        <v>229.45446567243187</v>
      </c>
      <c r="G76" s="156">
        <f>IF(RES_hhdet_in_fec!G76=0,0,RES_hhdet_in_fec!G76/0.086*1000000/RES_hhdet_in_new!G74)</f>
        <v>231.02711534006576</v>
      </c>
      <c r="H76" s="156">
        <f>IF(RES_hhdet_in_fec!H76=0,0,RES_hhdet_in_fec!H76/0.086*1000000/RES_hhdet_in_new!H74)</f>
        <v>233.29370584136976</v>
      </c>
      <c r="I76" s="156">
        <f>IF(RES_hhdet_in_fec!I76=0,0,RES_hhdet_in_fec!I76/0.086*1000000/RES_hhdet_in_new!I74)</f>
        <v>231.89623127577454</v>
      </c>
      <c r="J76" s="156">
        <f>IF(RES_hhdet_in_fec!J76=0,0,RES_hhdet_in_fec!J76/0.086*1000000/RES_hhdet_in_new!J74)</f>
        <v>233.64677814558024</v>
      </c>
      <c r="K76" s="156">
        <f>IF(RES_hhdet_in_fec!K76=0,0,RES_hhdet_in_fec!K76/0.086*1000000/RES_hhdet_in_new!K74)</f>
        <v>232.93169410219036</v>
      </c>
      <c r="L76" s="156">
        <f>IF(RES_hhdet_in_fec!L76=0,0,RES_hhdet_in_fec!L76/0.086*1000000/RES_hhdet_in_new!L74)</f>
        <v>231.67281865647576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1225.8450123502103</v>
      </c>
      <c r="D77" s="157">
        <f>IF(SUM(RES_hhdet_in_fec!D78:D79)=0,0,SUM(RES_hhdet_in_fec!D78:D79)/0.086*1000000/SUM(RES_hhdet_in_new!D78:D79))</f>
        <v>1180.6812007469807</v>
      </c>
      <c r="E77" s="157">
        <f>IF(SUM(RES_hhdet_in_fec!E78:E79)=0,0,SUM(RES_hhdet_in_fec!E78:E79)/0.086*1000000/SUM(RES_hhdet_in_new!E78:E79))</f>
        <v>1234.502749774015</v>
      </c>
      <c r="F77" s="157">
        <f>IF(SUM(RES_hhdet_in_fec!F78:F79)=0,0,SUM(RES_hhdet_in_fec!F78:F79)/0.086*1000000/SUM(RES_hhdet_in_new!F78:F79))</f>
        <v>1225.5488462254789</v>
      </c>
      <c r="G77" s="157">
        <f>IF(SUM(RES_hhdet_in_fec!G78:G79)=0,0,SUM(RES_hhdet_in_fec!G78:G79)/0.086*1000000/SUM(RES_hhdet_in_new!G78:G79))</f>
        <v>1233.5710137204724</v>
      </c>
      <c r="H77" s="157">
        <f>IF(SUM(RES_hhdet_in_fec!H78:H79)=0,0,SUM(RES_hhdet_in_fec!H78:H79)/0.086*1000000/SUM(RES_hhdet_in_new!H78:H79))</f>
        <v>1114.9701890999459</v>
      </c>
      <c r="I77" s="157">
        <f>IF(SUM(RES_hhdet_in_fec!I78:I79)=0,0,SUM(RES_hhdet_in_fec!I78:I79)/0.086*1000000/SUM(RES_hhdet_in_new!I78:I79))</f>
        <v>1201.9641659826823</v>
      </c>
      <c r="J77" s="157">
        <f>IF(SUM(RES_hhdet_in_fec!J78:J79)=0,0,SUM(RES_hhdet_in_fec!J78:J79)/0.086*1000000/SUM(RES_hhdet_in_new!J78:J79))</f>
        <v>1344.2972799280046</v>
      </c>
      <c r="K77" s="157">
        <f>IF(SUM(RES_hhdet_in_fec!K78:K79)=0,0,SUM(RES_hhdet_in_fec!K78:K79)/0.086*1000000/SUM(RES_hhdet_in_new!K78:K79))</f>
        <v>1308.3755177630828</v>
      </c>
      <c r="L77" s="157">
        <f>IF(SUM(RES_hhdet_in_fec!L78:L79)=0,0,SUM(RES_hhdet_in_fec!L78:L79)/0.086*1000000/SUM(RES_hhdet_in_new!L78:L79))</f>
        <v>1378.5272686703318</v>
      </c>
      <c r="M77" s="157">
        <f>IF(SUM(RES_hhdet_in_fec!M78:M79)=0,0,SUM(RES_hhdet_in_fec!M78:M79)/0.086*1000000/SUM(RES_hhdet_in_new!M78:M79))</f>
        <v>0</v>
      </c>
      <c r="N77" s="157">
        <f>IF(SUM(RES_hhdet_in_fec!N78:N79)=0,0,SUM(RES_hhdet_in_fec!N78:N79)/0.086*1000000/SUM(RES_hhdet_in_new!N78:N79))</f>
        <v>0</v>
      </c>
      <c r="O77" s="157">
        <f>IF(SUM(RES_hhdet_in_fec!O78:O79)=0,0,SUM(RES_hhdet_in_fec!O78:O79)/0.086*1000000/SUM(RES_hhdet_in_new!O78:O79))</f>
        <v>0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1361.8898389863823</v>
      </c>
      <c r="D78" s="156">
        <f>IF(RES_hhdet_in_fec!D78=0,0,RES_hhdet_in_fec!D78/0.086*1000000/RES_hhdet_in_new!D78)</f>
        <v>1369.9775432555514</v>
      </c>
      <c r="E78" s="156">
        <f>IF(RES_hhdet_in_fec!E78=0,0,RES_hhdet_in_fec!E78/0.086*1000000/RES_hhdet_in_new!E78)</f>
        <v>1364.1876146425011</v>
      </c>
      <c r="F78" s="156">
        <f>IF(RES_hhdet_in_fec!F78=0,0,RES_hhdet_in_fec!F78/0.086*1000000/RES_hhdet_in_new!F78)</f>
        <v>1371.4560950398086</v>
      </c>
      <c r="G78" s="156">
        <f>IF(RES_hhdet_in_fec!G78=0,0,RES_hhdet_in_fec!G78/0.086*1000000/RES_hhdet_in_new!G78)</f>
        <v>1373.4581898756906</v>
      </c>
      <c r="H78" s="156">
        <f>IF(RES_hhdet_in_fec!H78=0,0,RES_hhdet_in_fec!H78/0.086*1000000/RES_hhdet_in_new!H78)</f>
        <v>1389.6294046909661</v>
      </c>
      <c r="I78" s="156">
        <f>IF(RES_hhdet_in_fec!I78=0,0,RES_hhdet_in_fec!I78/0.086*1000000/RES_hhdet_in_new!I78)</f>
        <v>1389.0331024176267</v>
      </c>
      <c r="J78" s="156">
        <f>IF(RES_hhdet_in_fec!J78=0,0,RES_hhdet_in_fec!J78/0.086*1000000/RES_hhdet_in_new!J78)</f>
        <v>1383.4936704571207</v>
      </c>
      <c r="K78" s="156">
        <f>IF(RES_hhdet_in_fec!K78=0,0,RES_hhdet_in_fec!K78/0.086*1000000/RES_hhdet_in_new!K78)</f>
        <v>1378.0697222713659</v>
      </c>
      <c r="L78" s="156">
        <f>IF(RES_hhdet_in_fec!L78=0,0,RES_hhdet_in_fec!L78/0.086*1000000/RES_hhdet_in_new!L78)</f>
        <v>1378.5272686703318</v>
      </c>
      <c r="M78" s="156">
        <f>IF(RES_hhdet_in_fec!M78=0,0,RES_hhdet_in_fec!M78/0.086*1000000/RES_hhdet_in_new!M78)</f>
        <v>0</v>
      </c>
      <c r="N78" s="156">
        <f>IF(RES_hhdet_in_fec!N78=0,0,RES_hhdet_in_fec!N78/0.086*1000000/RES_hhdet_in_new!N78)</f>
        <v>0</v>
      </c>
      <c r="O78" s="156">
        <f>IF(RES_hhdet_in_fec!O78=0,0,RES_hhdet_in_fec!O78/0.086*1000000/RES_hhdet_in_new!O78)</f>
        <v>0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834.92543686942963</v>
      </c>
      <c r="D79" s="57">
        <f>IF(RES_hhdet_in_fec!D79=0,0,RES_hhdet_in_fec!D79/0.086*1000000/RES_hhdet_in_new!D79)</f>
        <v>839.00932880028472</v>
      </c>
      <c r="E79" s="57">
        <f>IF(RES_hhdet_in_fec!E79=0,0,RES_hhdet_in_fec!E79/0.086*1000000/RES_hhdet_in_new!E79)</f>
        <v>838.96281209528183</v>
      </c>
      <c r="F79" s="57">
        <f>IF(RES_hhdet_in_fec!F79=0,0,RES_hhdet_in_fec!F79/0.086*1000000/RES_hhdet_in_new!F79)</f>
        <v>846.67667801448692</v>
      </c>
      <c r="G79" s="57">
        <f>IF(RES_hhdet_in_fec!G79=0,0,RES_hhdet_in_fec!G79/0.086*1000000/RES_hhdet_in_new!G79)</f>
        <v>865.30750822638004</v>
      </c>
      <c r="H79" s="57">
        <f>IF(RES_hhdet_in_fec!H79=0,0,RES_hhdet_in_fec!H79/0.086*1000000/RES_hhdet_in_new!H79)</f>
        <v>888.87286036952457</v>
      </c>
      <c r="I79" s="57">
        <f>IF(RES_hhdet_in_fec!I79=0,0,RES_hhdet_in_fec!I79/0.086*1000000/RES_hhdet_in_new!I79)</f>
        <v>889.22277311487369</v>
      </c>
      <c r="J79" s="57">
        <f>IF(RES_hhdet_in_fec!J79=0,0,RES_hhdet_in_fec!J79/0.086*1000000/RES_hhdet_in_new!J79)</f>
        <v>908.23521909278338</v>
      </c>
      <c r="K79" s="57">
        <f>IF(RES_hhdet_in_fec!K79=0,0,RES_hhdet_in_fec!K79/0.086*1000000/RES_hhdet_in_new!K79)</f>
        <v>972.61887102221476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30735.467663952997</v>
      </c>
      <c r="D81" s="168">
        <f t="shared" ref="D81" si="69">SUM(D82,D85,D87,D100)</f>
        <v>31083.747983107951</v>
      </c>
      <c r="E81" s="168">
        <f t="shared" ref="E81" si="70">SUM(E82,E85,E87,E100)</f>
        <v>31462.397594542876</v>
      </c>
      <c r="F81" s="168">
        <f t="shared" ref="F81" si="71">SUM(F82,F85,F87,F100)</f>
        <v>30415.307138020093</v>
      </c>
      <c r="G81" s="168">
        <f t="shared" ref="G81" si="72">SUM(G82,G85,G87,G100)</f>
        <v>30025.844456427527</v>
      </c>
      <c r="H81" s="168">
        <f t="shared" ref="H81" si="73">SUM(H82,H85,H87,H100)</f>
        <v>30841.217210061979</v>
      </c>
      <c r="I81" s="168">
        <f t="shared" ref="I81" si="74">SUM(I82,I85,I87,I100)</f>
        <v>31345.249657212036</v>
      </c>
      <c r="J81" s="168">
        <f t="shared" ref="J81" si="75">SUM(J82,J85,J87,J100)</f>
        <v>30677.120506999549</v>
      </c>
      <c r="K81" s="168">
        <f t="shared" ref="K81" si="76">SUM(K82,K85,K87,K100)</f>
        <v>32454.423609754769</v>
      </c>
      <c r="L81" s="168">
        <f t="shared" ref="L81" si="77">SUM(L82,L85,L87,L100)</f>
        <v>35729.70073861834</v>
      </c>
      <c r="M81" s="168">
        <f t="shared" ref="M81" si="78">SUM(M82,M85,M87,M100)</f>
        <v>30846.220147244279</v>
      </c>
      <c r="N81" s="168">
        <f t="shared" ref="N81" si="79">SUM(N82,N85,N87,N100)</f>
        <v>33484.23468152112</v>
      </c>
      <c r="O81" s="168">
        <f t="shared" ref="O81" si="80">SUM(O82,O85,O87,O100)</f>
        <v>31322.097097194801</v>
      </c>
      <c r="P81" s="168">
        <f t="shared" ref="P81" si="81">SUM(P82,P85,P87,P100)</f>
        <v>31897.132723556966</v>
      </c>
      <c r="Q81" s="168">
        <f t="shared" ref="Q81" si="82">SUM(Q82,Q85,Q87,Q100)</f>
        <v>30797.773479918571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25049.706779689161</v>
      </c>
      <c r="D82" s="157">
        <f t="shared" si="83"/>
        <v>25487.536713749334</v>
      </c>
      <c r="E82" s="157">
        <f t="shared" si="83"/>
        <v>26283.268220527865</v>
      </c>
      <c r="F82" s="157">
        <f t="shared" si="83"/>
        <v>24986.807392128154</v>
      </c>
      <c r="G82" s="157">
        <f t="shared" si="83"/>
        <v>24725.711230030069</v>
      </c>
      <c r="H82" s="157">
        <f t="shared" si="83"/>
        <v>25562.300385551396</v>
      </c>
      <c r="I82" s="157">
        <f t="shared" si="83"/>
        <v>25963.325392019091</v>
      </c>
      <c r="J82" s="157">
        <f t="shared" si="83"/>
        <v>25236.908725311405</v>
      </c>
      <c r="K82" s="157">
        <f t="shared" si="83"/>
        <v>26971.809996599801</v>
      </c>
      <c r="L82" s="157">
        <f t="shared" si="83"/>
        <v>30178.719400133534</v>
      </c>
      <c r="M82" s="157">
        <f t="shared" si="83"/>
        <v>25394.361060162115</v>
      </c>
      <c r="N82" s="157">
        <f t="shared" si="83"/>
        <v>27971.494158867423</v>
      </c>
      <c r="O82" s="157">
        <f t="shared" si="83"/>
        <v>25802.924062135291</v>
      </c>
      <c r="P82" s="157">
        <f t="shared" si="83"/>
        <v>26315.397797742033</v>
      </c>
      <c r="Q82" s="157">
        <f t="shared" si="83"/>
        <v>25226.885520455126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24948.592782868858</v>
      </c>
      <c r="D83" s="156">
        <f>IF(RES_hhdet_in_fec!D83=0,0,RES_hhdet_in_fec!D83/0.086*1000000/RES_hhdet_in_new!D83)</f>
        <v>25381.544531181917</v>
      </c>
      <c r="E83" s="156">
        <f>IF(RES_hhdet_in_fec!E83=0,0,RES_hhdet_in_fec!E83/0.086*1000000/RES_hhdet_in_new!E83)</f>
        <v>26174.737030427066</v>
      </c>
      <c r="F83" s="156">
        <f>IF(RES_hhdet_in_fec!F83=0,0,RES_hhdet_in_fec!F83/0.086*1000000/RES_hhdet_in_new!F83)</f>
        <v>24878.638045025658</v>
      </c>
      <c r="G83" s="156">
        <f>IF(RES_hhdet_in_fec!G83=0,0,RES_hhdet_in_fec!G83/0.086*1000000/RES_hhdet_in_new!G83)</f>
        <v>24597.427953203089</v>
      </c>
      <c r="H83" s="156">
        <f>IF(RES_hhdet_in_fec!H83=0,0,RES_hhdet_in_fec!H83/0.086*1000000/RES_hhdet_in_new!H83)</f>
        <v>25426.398058262614</v>
      </c>
      <c r="I83" s="156">
        <f>IF(RES_hhdet_in_fec!I83=0,0,RES_hhdet_in_fec!I83/0.086*1000000/RES_hhdet_in_new!I83)</f>
        <v>25865.020442808618</v>
      </c>
      <c r="J83" s="156">
        <f>IF(RES_hhdet_in_fec!J83=0,0,RES_hhdet_in_fec!J83/0.086*1000000/RES_hhdet_in_new!J83)</f>
        <v>25135.158109779426</v>
      </c>
      <c r="K83" s="156">
        <f>IF(RES_hhdet_in_fec!K83=0,0,RES_hhdet_in_fec!K83/0.086*1000000/RES_hhdet_in_new!K83)</f>
        <v>26794.054929806109</v>
      </c>
      <c r="L83" s="156">
        <f>IF(RES_hhdet_in_fec!L83=0,0,RES_hhdet_in_fec!L83/0.086*1000000/RES_hhdet_in_new!L83)</f>
        <v>29962.328687024637</v>
      </c>
      <c r="M83" s="156">
        <f>IF(RES_hhdet_in_fec!M83=0,0,RES_hhdet_in_fec!M83/0.086*1000000/RES_hhdet_in_new!M83)</f>
        <v>25173.332824317469</v>
      </c>
      <c r="N83" s="156">
        <f>IF(RES_hhdet_in_fec!N83=0,0,RES_hhdet_in_fec!N83/0.086*1000000/RES_hhdet_in_new!N83)</f>
        <v>27711.567503398819</v>
      </c>
      <c r="O83" s="156">
        <f>IF(RES_hhdet_in_fec!O83=0,0,RES_hhdet_in_fec!O83/0.086*1000000/RES_hhdet_in_new!O83)</f>
        <v>25574.806775203422</v>
      </c>
      <c r="P83" s="156">
        <f>IF(RES_hhdet_in_fec!P83=0,0,RES_hhdet_in_fec!P83/0.086*1000000/RES_hhdet_in_new!P83)</f>
        <v>26104.871622585335</v>
      </c>
      <c r="Q83" s="156">
        <f>IF(RES_hhdet_in_fec!Q83=0,0,RES_hhdet_in_fec!Q83/0.086*1000000/RES_hhdet_in_new!Q83)</f>
        <v>24995.021646962268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101.11399682030385</v>
      </c>
      <c r="D84" s="156">
        <f>IF(RES_hhdet_in_fec!D84=0,0,RES_hhdet_in_fec!D84/0.086*1000000/RES_hhdet_in_new!D83)</f>
        <v>105.99218256741632</v>
      </c>
      <c r="E84" s="156">
        <f>IF(RES_hhdet_in_fec!E84=0,0,RES_hhdet_in_fec!E84/0.086*1000000/RES_hhdet_in_new!E83)</f>
        <v>108.53119010079919</v>
      </c>
      <c r="F84" s="156">
        <f>IF(RES_hhdet_in_fec!F84=0,0,RES_hhdet_in_fec!F84/0.086*1000000/RES_hhdet_in_new!F83)</f>
        <v>108.1693471024966</v>
      </c>
      <c r="G84" s="156">
        <f>IF(RES_hhdet_in_fec!G84=0,0,RES_hhdet_in_fec!G84/0.086*1000000/RES_hhdet_in_new!G83)</f>
        <v>128.28327682698176</v>
      </c>
      <c r="H84" s="156">
        <f>IF(RES_hhdet_in_fec!H84=0,0,RES_hhdet_in_fec!H84/0.086*1000000/RES_hhdet_in_new!H83)</f>
        <v>135.90232728878144</v>
      </c>
      <c r="I84" s="156">
        <f>IF(RES_hhdet_in_fec!I84=0,0,RES_hhdet_in_fec!I84/0.086*1000000/RES_hhdet_in_new!I83)</f>
        <v>98.304949210471989</v>
      </c>
      <c r="J84" s="156">
        <f>IF(RES_hhdet_in_fec!J84=0,0,RES_hhdet_in_fec!J84/0.086*1000000/RES_hhdet_in_new!J83)</f>
        <v>101.75061553197753</v>
      </c>
      <c r="K84" s="156">
        <f>IF(RES_hhdet_in_fec!K84=0,0,RES_hhdet_in_fec!K84/0.086*1000000/RES_hhdet_in_new!K83)</f>
        <v>177.75506679369332</v>
      </c>
      <c r="L84" s="156">
        <f>IF(RES_hhdet_in_fec!L84=0,0,RES_hhdet_in_fec!L84/0.086*1000000/RES_hhdet_in_new!L83)</f>
        <v>216.39071310889582</v>
      </c>
      <c r="M84" s="156">
        <f>IF(RES_hhdet_in_fec!M84=0,0,RES_hhdet_in_fec!M84/0.086*1000000/RES_hhdet_in_new!M83)</f>
        <v>221.02823584464696</v>
      </c>
      <c r="N84" s="156">
        <f>IF(RES_hhdet_in_fec!N84=0,0,RES_hhdet_in_fec!N84/0.086*1000000/RES_hhdet_in_new!N83)</f>
        <v>259.92665546860252</v>
      </c>
      <c r="O84" s="156">
        <f>IF(RES_hhdet_in_fec!O84=0,0,RES_hhdet_in_fec!O84/0.086*1000000/RES_hhdet_in_new!O83)</f>
        <v>228.11728693186993</v>
      </c>
      <c r="P84" s="156">
        <f>IF(RES_hhdet_in_fec!P84=0,0,RES_hhdet_in_fec!P84/0.086*1000000/RES_hhdet_in_new!P83)</f>
        <v>210.52617515669698</v>
      </c>
      <c r="Q84" s="156">
        <f>IF(RES_hhdet_in_fec!Q84=0,0,RES_hhdet_in_fec!Q84/0.086*1000000/RES_hhdet_in_new!Q83)</f>
        <v>231.86387349285741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552.8097976663106</v>
      </c>
      <c r="D85" s="157">
        <f t="shared" si="84"/>
        <v>536.87110385543235</v>
      </c>
      <c r="E85" s="157">
        <f t="shared" si="84"/>
        <v>520.61173949604881</v>
      </c>
      <c r="F85" s="157">
        <f t="shared" si="84"/>
        <v>515.08841101960491</v>
      </c>
      <c r="G85" s="157">
        <f t="shared" si="84"/>
        <v>504.70704236148867</v>
      </c>
      <c r="H85" s="157">
        <f t="shared" si="84"/>
        <v>481.43017008212746</v>
      </c>
      <c r="I85" s="157">
        <f t="shared" si="84"/>
        <v>446.26997102517277</v>
      </c>
      <c r="J85" s="157">
        <f t="shared" si="84"/>
        <v>511.10307235977842</v>
      </c>
      <c r="K85" s="157">
        <f t="shared" si="84"/>
        <v>484.377542673167</v>
      </c>
      <c r="L85" s="157">
        <f t="shared" si="84"/>
        <v>451.65173714689365</v>
      </c>
      <c r="M85" s="157">
        <f t="shared" si="84"/>
        <v>412.69053928796365</v>
      </c>
      <c r="N85" s="157">
        <f t="shared" si="84"/>
        <v>395.85010320678714</v>
      </c>
      <c r="O85" s="157">
        <f t="shared" si="84"/>
        <v>386.66483236748786</v>
      </c>
      <c r="P85" s="157">
        <f t="shared" si="84"/>
        <v>383.88337122222828</v>
      </c>
      <c r="Q85" s="157">
        <f t="shared" si="84"/>
        <v>380.93345889055524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552.8097976663106</v>
      </c>
      <c r="D86" s="156">
        <f>IF(RES_hhdet_in_fec!D86=0,0,RES_hhdet_in_fec!D86/0.086*1000000/RES_hhdet_in_new!D86)</f>
        <v>536.87110385543235</v>
      </c>
      <c r="E86" s="156">
        <f>IF(RES_hhdet_in_fec!E86=0,0,RES_hhdet_in_fec!E86/0.086*1000000/RES_hhdet_in_new!E86)</f>
        <v>520.61173949604881</v>
      </c>
      <c r="F86" s="156">
        <f>IF(RES_hhdet_in_fec!F86=0,0,RES_hhdet_in_fec!F86/0.086*1000000/RES_hhdet_in_new!F86)</f>
        <v>515.08841101960491</v>
      </c>
      <c r="G86" s="156">
        <f>IF(RES_hhdet_in_fec!G86=0,0,RES_hhdet_in_fec!G86/0.086*1000000/RES_hhdet_in_new!G86)</f>
        <v>504.70704236148867</v>
      </c>
      <c r="H86" s="156">
        <f>IF(RES_hhdet_in_fec!H86=0,0,RES_hhdet_in_fec!H86/0.086*1000000/RES_hhdet_in_new!H86)</f>
        <v>481.43017008212746</v>
      </c>
      <c r="I86" s="156">
        <f>IF(RES_hhdet_in_fec!I86=0,0,RES_hhdet_in_fec!I86/0.086*1000000/RES_hhdet_in_new!I86)</f>
        <v>446.26997102517277</v>
      </c>
      <c r="J86" s="156">
        <f>IF(RES_hhdet_in_fec!J86=0,0,RES_hhdet_in_fec!J86/0.086*1000000/RES_hhdet_in_new!J86)</f>
        <v>511.10307235977842</v>
      </c>
      <c r="K86" s="156">
        <f>IF(RES_hhdet_in_fec!K86=0,0,RES_hhdet_in_fec!K86/0.086*1000000/RES_hhdet_in_new!K86)</f>
        <v>484.377542673167</v>
      </c>
      <c r="L86" s="156">
        <f>IF(RES_hhdet_in_fec!L86=0,0,RES_hhdet_in_fec!L86/0.086*1000000/RES_hhdet_in_new!L86)</f>
        <v>451.65173714689365</v>
      </c>
      <c r="M86" s="156">
        <f>IF(RES_hhdet_in_fec!M86=0,0,RES_hhdet_in_fec!M86/0.086*1000000/RES_hhdet_in_new!M86)</f>
        <v>412.69053928796365</v>
      </c>
      <c r="N86" s="156">
        <f>IF(RES_hhdet_in_fec!N86=0,0,RES_hhdet_in_fec!N86/0.086*1000000/RES_hhdet_in_new!N86)</f>
        <v>395.85010320678714</v>
      </c>
      <c r="O86" s="156">
        <f>IF(RES_hhdet_in_fec!O86=0,0,RES_hhdet_in_fec!O86/0.086*1000000/RES_hhdet_in_new!O86)</f>
        <v>386.66483236748786</v>
      </c>
      <c r="P86" s="156">
        <f>IF(RES_hhdet_in_fec!P86=0,0,RES_hhdet_in_fec!P86/0.086*1000000/RES_hhdet_in_new!P86)</f>
        <v>383.88337122222828</v>
      </c>
      <c r="Q86" s="156">
        <f>IF(RES_hhdet_in_fec!Q86=0,0,RES_hhdet_in_fec!Q86/0.086*1000000/RES_hhdet_in_new!Q86)</f>
        <v>380.93345889055524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4299.1433611017992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4223.3207539669056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3822.6312520348606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4071.4446219152001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3936.7257350960163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3916.9203932415262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4057.0195214034952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4031.5524238340477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4035.3539068836162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4073.8398227144703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4000.3074421272227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4021.0876640073375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4039.9111927267004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4107.2431774032693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4109.6897942232781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4493.6982142473362</v>
      </c>
      <c r="D88" s="132">
        <f>IF(RES_hhdet_in_fec!D88=0,0,RES_hhdet_in_fec!D88/0.086*1000000/RES_hhdet_in_new!D88)</f>
        <v>4457.2714801882457</v>
      </c>
      <c r="E88" s="132">
        <f>IF(RES_hhdet_in_fec!E88=0,0,RES_hhdet_in_fec!E88/0.086*1000000/RES_hhdet_in_new!E88)</f>
        <v>4407.0311529714336</v>
      </c>
      <c r="F88" s="132">
        <f>IF(RES_hhdet_in_fec!F88=0,0,RES_hhdet_in_fec!F88/0.086*1000000/RES_hhdet_in_new!F88)</f>
        <v>4381.7158837619791</v>
      </c>
      <c r="G88" s="132">
        <f>IF(RES_hhdet_in_fec!G88=0,0,RES_hhdet_in_fec!G88/0.086*1000000/RES_hhdet_in_new!G88)</f>
        <v>4360.5724103681187</v>
      </c>
      <c r="H88" s="132">
        <f>IF(RES_hhdet_in_fec!H88=0,0,RES_hhdet_in_fec!H88/0.086*1000000/RES_hhdet_in_new!H88)</f>
        <v>4330.0552525776329</v>
      </c>
      <c r="I88" s="132">
        <f>IF(RES_hhdet_in_fec!I88=0,0,RES_hhdet_in_fec!I88/0.086*1000000/RES_hhdet_in_new!I88)</f>
        <v>4305.3029871660892</v>
      </c>
      <c r="J88" s="132">
        <f>IF(RES_hhdet_in_fec!J88=0,0,RES_hhdet_in_fec!J88/0.086*1000000/RES_hhdet_in_new!J88)</f>
        <v>4311.9632976755174</v>
      </c>
      <c r="K88" s="132">
        <f>IF(RES_hhdet_in_fec!K88=0,0,RES_hhdet_in_fec!K88/0.086*1000000/RES_hhdet_in_new!K88)</f>
        <v>4270.9847672988626</v>
      </c>
      <c r="L88" s="132">
        <f>IF(RES_hhdet_in_fec!L88=0,0,RES_hhdet_in_fec!L88/0.086*1000000/RES_hhdet_in_new!L88)</f>
        <v>4219.5804424273283</v>
      </c>
      <c r="M88" s="132">
        <f>IF(RES_hhdet_in_fec!M88=0,0,RES_hhdet_in_fec!M88/0.086*1000000/RES_hhdet_in_new!M88)</f>
        <v>4221.5442635894751</v>
      </c>
      <c r="N88" s="132">
        <f>IF(RES_hhdet_in_fec!N88=0,0,RES_hhdet_in_fec!N88/0.086*1000000/RES_hhdet_in_new!N88)</f>
        <v>4266.9513128238068</v>
      </c>
      <c r="O88" s="132">
        <f>IF(RES_hhdet_in_fec!O88=0,0,RES_hhdet_in_fec!O88/0.086*1000000/RES_hhdet_in_new!O88)</f>
        <v>4201.1083188902176</v>
      </c>
      <c r="P88" s="132">
        <f>IF(RES_hhdet_in_fec!P88=0,0,RES_hhdet_in_fec!P88/0.086*1000000/RES_hhdet_in_new!P88)</f>
        <v>4240.3178779198697</v>
      </c>
      <c r="Q88" s="132">
        <f>IF(RES_hhdet_in_fec!Q88=0,0,RES_hhdet_in_fec!Q88/0.086*1000000/RES_hhdet_in_new!Q88)</f>
        <v>4185.5741824731795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4301.241227487164</v>
      </c>
      <c r="D89" s="132">
        <f>IF(RES_hhdet_in_fec!D89=0,0,RES_hhdet_in_fec!D89/0.086*1000000/RES_hhdet_in_new!D89)</f>
        <v>4276.8751636574389</v>
      </c>
      <c r="E89" s="132">
        <f>IF(RES_hhdet_in_fec!E89=0,0,RES_hhdet_in_fec!E89/0.086*1000000/RES_hhdet_in_new!E89)</f>
        <v>4231.2343688695391</v>
      </c>
      <c r="F89" s="132">
        <f>IF(RES_hhdet_in_fec!F89=0,0,RES_hhdet_in_fec!F89/0.086*1000000/RES_hhdet_in_new!F89)</f>
        <v>4230.2939283710457</v>
      </c>
      <c r="G89" s="132">
        <f>IF(RES_hhdet_in_fec!G89=0,0,RES_hhdet_in_fec!G89/0.086*1000000/RES_hhdet_in_new!G89)</f>
        <v>4261.342343879418</v>
      </c>
      <c r="H89" s="132">
        <f>IF(RES_hhdet_in_fec!H89=0,0,RES_hhdet_in_fec!H89/0.086*1000000/RES_hhdet_in_new!H89)</f>
        <v>4278.3238143792651</v>
      </c>
      <c r="I89" s="132">
        <f>IF(RES_hhdet_in_fec!I89=0,0,RES_hhdet_in_fec!I89/0.086*1000000/RES_hhdet_in_new!I89)</f>
        <v>4258.5215744869729</v>
      </c>
      <c r="J89" s="132">
        <f>IF(RES_hhdet_in_fec!J89=0,0,RES_hhdet_in_fec!J89/0.086*1000000/RES_hhdet_in_new!J89)</f>
        <v>4299.9318240224929</v>
      </c>
      <c r="K89" s="132">
        <f>IF(RES_hhdet_in_fec!K89=0,0,RES_hhdet_in_fec!K89/0.086*1000000/RES_hhdet_in_new!K89)</f>
        <v>4250.8552416793282</v>
      </c>
      <c r="L89" s="132">
        <f>IF(RES_hhdet_in_fec!L89=0,0,RES_hhdet_in_fec!L89/0.086*1000000/RES_hhdet_in_new!L89)</f>
        <v>4200.6947585000216</v>
      </c>
      <c r="M89" s="132">
        <f>IF(RES_hhdet_in_fec!M89=0,0,RES_hhdet_in_fec!M89/0.086*1000000/RES_hhdet_in_new!M89)</f>
        <v>4185.2878634150484</v>
      </c>
      <c r="N89" s="132">
        <f>IF(RES_hhdet_in_fec!N89=0,0,RES_hhdet_in_fec!N89/0.086*1000000/RES_hhdet_in_new!N89)</f>
        <v>4206.5935646002044</v>
      </c>
      <c r="O89" s="132">
        <f>IF(RES_hhdet_in_fec!O89=0,0,RES_hhdet_in_fec!O89/0.086*1000000/RES_hhdet_in_new!O89)</f>
        <v>4120.6290439761151</v>
      </c>
      <c r="P89" s="132">
        <f>IF(RES_hhdet_in_fec!P89=0,0,RES_hhdet_in_fec!P89/0.086*1000000/RES_hhdet_in_new!P89)</f>
        <v>4134.4508629213979</v>
      </c>
      <c r="Q89" s="132">
        <f>IF(RES_hhdet_in_fec!Q89=0,0,RES_hhdet_in_fec!Q89/0.086*1000000/RES_hhdet_in_new!Q89)</f>
        <v>4057.6739079041927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4081.3416371096969</v>
      </c>
      <c r="D90" s="165">
        <f>IF(RES_hhdet_in_fec!D90=0,0,RES_hhdet_in_fec!D90/0.086*1000000/RES_hhdet_in_new!D89)</f>
        <v>4056.3086313210811</v>
      </c>
      <c r="E90" s="165">
        <f>IF(RES_hhdet_in_fec!E90=0,0,RES_hhdet_in_fec!E90/0.086*1000000/RES_hhdet_in_new!E89)</f>
        <v>4011.0807831384673</v>
      </c>
      <c r="F90" s="165">
        <f>IF(RES_hhdet_in_fec!F90=0,0,RES_hhdet_in_fec!F90/0.086*1000000/RES_hhdet_in_new!F89)</f>
        <v>4008.2423246986859</v>
      </c>
      <c r="G90" s="165">
        <f>IF(RES_hhdet_in_fec!G90=0,0,RES_hhdet_in_fec!G90/0.086*1000000/RES_hhdet_in_new!G89)</f>
        <v>4036.1361123839561</v>
      </c>
      <c r="H90" s="165">
        <f>IF(RES_hhdet_in_fec!H90=0,0,RES_hhdet_in_fec!H90/0.086*1000000/RES_hhdet_in_new!H89)</f>
        <v>4050.6050229032962</v>
      </c>
      <c r="I90" s="165">
        <f>IF(RES_hhdet_in_fec!I90=0,0,RES_hhdet_in_fec!I90/0.086*1000000/RES_hhdet_in_new!I89)</f>
        <v>4032.5881879295725</v>
      </c>
      <c r="J90" s="165">
        <f>IF(RES_hhdet_in_fec!J90=0,0,RES_hhdet_in_fec!J90/0.086*1000000/RES_hhdet_in_new!J89)</f>
        <v>4067.6173687421574</v>
      </c>
      <c r="K90" s="165">
        <f>IF(RES_hhdet_in_fec!K90=0,0,RES_hhdet_in_fec!K90/0.086*1000000/RES_hhdet_in_new!K89)</f>
        <v>4019.5407325193632</v>
      </c>
      <c r="L90" s="165">
        <f>IF(RES_hhdet_in_fec!L90=0,0,RES_hhdet_in_fec!L90/0.086*1000000/RES_hhdet_in_new!L89)</f>
        <v>3970.4046036151535</v>
      </c>
      <c r="M90" s="165">
        <f>IF(RES_hhdet_in_fec!M90=0,0,RES_hhdet_in_fec!M90/0.086*1000000/RES_hhdet_in_new!M89)</f>
        <v>3955.8029714680392</v>
      </c>
      <c r="N90" s="165">
        <f>IF(RES_hhdet_in_fec!N90=0,0,RES_hhdet_in_fec!N90/0.086*1000000/RES_hhdet_in_new!N89)</f>
        <v>3977.9714171247228</v>
      </c>
      <c r="O90" s="165">
        <f>IF(RES_hhdet_in_fec!O90=0,0,RES_hhdet_in_fec!O90/0.086*1000000/RES_hhdet_in_new!O89)</f>
        <v>3892.3484578351422</v>
      </c>
      <c r="P90" s="165">
        <f>IF(RES_hhdet_in_fec!P90=0,0,RES_hhdet_in_fec!P90/0.086*1000000/RES_hhdet_in_new!P89)</f>
        <v>3906.8310650451012</v>
      </c>
      <c r="Q90" s="165">
        <f>IF(RES_hhdet_in_fec!Q90=0,0,RES_hhdet_in_fec!Q90/0.086*1000000/RES_hhdet_in_new!Q89)</f>
        <v>3833.8314589352394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219.8995903774674</v>
      </c>
      <c r="D91" s="164">
        <f>IF(RES_hhdet_in_fec!D91=0,0,RES_hhdet_in_fec!D91/0.086*1000000/RES_hhdet_in_new!D89)</f>
        <v>220.56653233635785</v>
      </c>
      <c r="E91" s="164">
        <f>IF(RES_hhdet_in_fec!E91=0,0,RES_hhdet_in_fec!E91/0.086*1000000/RES_hhdet_in_new!E89)</f>
        <v>220.15358573107181</v>
      </c>
      <c r="F91" s="164">
        <f>IF(RES_hhdet_in_fec!F91=0,0,RES_hhdet_in_fec!F91/0.086*1000000/RES_hhdet_in_new!F89)</f>
        <v>222.05160367235965</v>
      </c>
      <c r="G91" s="164">
        <f>IF(RES_hhdet_in_fec!G91=0,0,RES_hhdet_in_fec!G91/0.086*1000000/RES_hhdet_in_new!G89)</f>
        <v>225.20623149546287</v>
      </c>
      <c r="H91" s="164">
        <f>IF(RES_hhdet_in_fec!H91=0,0,RES_hhdet_in_fec!H91/0.086*1000000/RES_hhdet_in_new!H89)</f>
        <v>227.71879147596863</v>
      </c>
      <c r="I91" s="164">
        <f>IF(RES_hhdet_in_fec!I91=0,0,RES_hhdet_in_fec!I91/0.086*1000000/RES_hhdet_in_new!I89)</f>
        <v>225.93338655740021</v>
      </c>
      <c r="J91" s="164">
        <f>IF(RES_hhdet_in_fec!J91=0,0,RES_hhdet_in_fec!J91/0.086*1000000/RES_hhdet_in_new!J89)</f>
        <v>232.31445528033578</v>
      </c>
      <c r="K91" s="164">
        <f>IF(RES_hhdet_in_fec!K91=0,0,RES_hhdet_in_fec!K91/0.086*1000000/RES_hhdet_in_new!K89)</f>
        <v>231.31450915996584</v>
      </c>
      <c r="L91" s="164">
        <f>IF(RES_hhdet_in_fec!L91=0,0,RES_hhdet_in_fec!L91/0.086*1000000/RES_hhdet_in_new!L89)</f>
        <v>230.29015488486789</v>
      </c>
      <c r="M91" s="164">
        <f>IF(RES_hhdet_in_fec!M91=0,0,RES_hhdet_in_fec!M91/0.086*1000000/RES_hhdet_in_new!M89)</f>
        <v>229.4848919470088</v>
      </c>
      <c r="N91" s="164">
        <f>IF(RES_hhdet_in_fec!N91=0,0,RES_hhdet_in_fec!N91/0.086*1000000/RES_hhdet_in_new!N89)</f>
        <v>228.62214747548214</v>
      </c>
      <c r="O91" s="164">
        <f>IF(RES_hhdet_in_fec!O91=0,0,RES_hhdet_in_fec!O91/0.086*1000000/RES_hhdet_in_new!O89)</f>
        <v>228.28058614097264</v>
      </c>
      <c r="P91" s="164">
        <f>IF(RES_hhdet_in_fec!P91=0,0,RES_hhdet_in_fec!P91/0.086*1000000/RES_hhdet_in_new!P89)</f>
        <v>227.6197978762961</v>
      </c>
      <c r="Q91" s="164">
        <f>IF(RES_hhdet_in_fec!Q91=0,0,RES_hhdet_in_fec!Q91/0.086*1000000/RES_hhdet_in_new!Q89)</f>
        <v>223.84244896895373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3226.8674811558271</v>
      </c>
      <c r="D96" s="162">
        <f>IF(RES_hhdet_in_fec!D96=0,0,RES_hhdet_in_fec!D96/0.086*1000000/RES_hhdet_in_new!D96)</f>
        <v>3202.0852673754316</v>
      </c>
      <c r="E96" s="162">
        <f>IF(RES_hhdet_in_fec!E96=0,0,RES_hhdet_in_fec!E96/0.086*1000000/RES_hhdet_in_new!E96)</f>
        <v>3095.1235584101523</v>
      </c>
      <c r="F96" s="162">
        <f>IF(RES_hhdet_in_fec!F96=0,0,RES_hhdet_in_fec!F96/0.086*1000000/RES_hhdet_in_new!F96)</f>
        <v>3089.4985596541496</v>
      </c>
      <c r="G96" s="162">
        <f>IF(RES_hhdet_in_fec!G96=0,0,RES_hhdet_in_fec!G96/0.086*1000000/RES_hhdet_in_new!G96)</f>
        <v>3137.9874051037859</v>
      </c>
      <c r="H96" s="162">
        <f>IF(RES_hhdet_in_fec!H96=0,0,RES_hhdet_in_fec!H96/0.086*1000000/RES_hhdet_in_new!H96)</f>
        <v>3176.9010746852509</v>
      </c>
      <c r="I96" s="162">
        <f>IF(RES_hhdet_in_fec!I96=0,0,RES_hhdet_in_fec!I96/0.086*1000000/RES_hhdet_in_new!I96)</f>
        <v>3093.7135306875125</v>
      </c>
      <c r="J96" s="162">
        <f>IF(RES_hhdet_in_fec!J96=0,0,RES_hhdet_in_fec!J96/0.086*1000000/RES_hhdet_in_new!J96)</f>
        <v>3179.4737167719381</v>
      </c>
      <c r="K96" s="162">
        <f>IF(RES_hhdet_in_fec!K96=0,0,RES_hhdet_in_fec!K96/0.086*1000000/RES_hhdet_in_new!K96)</f>
        <v>3395.9508366726732</v>
      </c>
      <c r="L96" s="162">
        <f>IF(RES_hhdet_in_fec!L96=0,0,RES_hhdet_in_fec!L96/0.086*1000000/RES_hhdet_in_new!L96)</f>
        <v>3555.9694140274783</v>
      </c>
      <c r="M96" s="162">
        <f>IF(RES_hhdet_in_fec!M96=0,0,RES_hhdet_in_fec!M96/0.086*1000000/RES_hhdet_in_new!M96)</f>
        <v>3571.7100689585909</v>
      </c>
      <c r="N96" s="162">
        <f>IF(RES_hhdet_in_fec!N96=0,0,RES_hhdet_in_fec!N96/0.086*1000000/RES_hhdet_in_new!N96)</f>
        <v>3720.5323846774245</v>
      </c>
      <c r="O96" s="162">
        <f>IF(RES_hhdet_in_fec!O96=0,0,RES_hhdet_in_fec!O96/0.086*1000000/RES_hhdet_in_new!O96)</f>
        <v>3706.9686285093403</v>
      </c>
      <c r="P96" s="162">
        <f>IF(RES_hhdet_in_fec!P96=0,0,RES_hhdet_in_fec!P96/0.086*1000000/RES_hhdet_in_new!P96)</f>
        <v>3696.5998823480854</v>
      </c>
      <c r="Q96" s="162">
        <f>IF(RES_hhdet_in_fec!Q96=0,0,RES_hhdet_in_fec!Q96/0.086*1000000/RES_hhdet_in_new!Q96)</f>
        <v>3616.6366762317707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3140.3706436622874</v>
      </c>
      <c r="D97" s="160">
        <f>IF(RES_hhdet_in_fec!D97=0,0,RES_hhdet_in_fec!D97/0.086*1000000/RES_hhdet_in_new!D97)</f>
        <v>3117.8971039510484</v>
      </c>
      <c r="E97" s="160">
        <f>IF(RES_hhdet_in_fec!E97=0,0,RES_hhdet_in_fec!E97/0.086*1000000/RES_hhdet_in_new!E97)</f>
        <v>3017.9688595362359</v>
      </c>
      <c r="F97" s="160">
        <f>IF(RES_hhdet_in_fec!F97=0,0,RES_hhdet_in_fec!F97/0.086*1000000/RES_hhdet_in_new!F97)</f>
        <v>3014.1448763274184</v>
      </c>
      <c r="G97" s="160">
        <f>IF(RES_hhdet_in_fec!G97=0,0,RES_hhdet_in_fec!G97/0.086*1000000/RES_hhdet_in_new!G97)</f>
        <v>3075.6111730235925</v>
      </c>
      <c r="H97" s="160">
        <f>IF(RES_hhdet_in_fec!H97=0,0,RES_hhdet_in_fec!H97/0.086*1000000/RES_hhdet_in_new!H97)</f>
        <v>3126.7196060343176</v>
      </c>
      <c r="I97" s="160">
        <f>IF(RES_hhdet_in_fec!I97=0,0,RES_hhdet_in_fec!I97/0.086*1000000/RES_hhdet_in_new!I97)</f>
        <v>3053.403639775227</v>
      </c>
      <c r="J97" s="160">
        <f>IF(RES_hhdet_in_fec!J97=0,0,RES_hhdet_in_fec!J97/0.086*1000000/RES_hhdet_in_new!J97)</f>
        <v>3143.4642513551089</v>
      </c>
      <c r="K97" s="160">
        <f>IF(RES_hhdet_in_fec!K97=0,0,RES_hhdet_in_fec!K97/0.086*1000000/RES_hhdet_in_new!K97)</f>
        <v>3322.8125906533432</v>
      </c>
      <c r="L97" s="160">
        <f>IF(RES_hhdet_in_fec!L97=0,0,RES_hhdet_in_fec!L97/0.086*1000000/RES_hhdet_in_new!L97)</f>
        <v>3453.9000074267287</v>
      </c>
      <c r="M97" s="160">
        <f>IF(RES_hhdet_in_fec!M97=0,0,RES_hhdet_in_fec!M97/0.086*1000000/RES_hhdet_in_new!M97)</f>
        <v>3462.1260326755114</v>
      </c>
      <c r="N97" s="160">
        <f>IF(RES_hhdet_in_fec!N97=0,0,RES_hhdet_in_fec!N97/0.086*1000000/RES_hhdet_in_new!N97)</f>
        <v>3588.3642407992534</v>
      </c>
      <c r="O97" s="160">
        <f>IF(RES_hhdet_in_fec!O97=0,0,RES_hhdet_in_fec!O97/0.086*1000000/RES_hhdet_in_new!O97)</f>
        <v>3570.6598585326228</v>
      </c>
      <c r="P97" s="160">
        <f>IF(RES_hhdet_in_fec!P97=0,0,RES_hhdet_in_fec!P97/0.086*1000000/RES_hhdet_in_new!P97)</f>
        <v>3566.6008535469082</v>
      </c>
      <c r="Q97" s="160">
        <f>IF(RES_hhdet_in_fec!Q97=0,0,RES_hhdet_in_fec!Q97/0.086*1000000/RES_hhdet_in_new!Q97)</f>
        <v>3485.8688551361165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2910.0276325655273</v>
      </c>
      <c r="D98" s="156">
        <f>IF(RES_hhdet_in_fec!D98=0,0,RES_hhdet_in_fec!D98/0.086*1000000/RES_hhdet_in_new!D97)</f>
        <v>2888.5267097006849</v>
      </c>
      <c r="E98" s="156">
        <f>IF(RES_hhdet_in_fec!E98=0,0,RES_hhdet_in_fec!E98/0.086*1000000/RES_hhdet_in_new!E97)</f>
        <v>2789.2678366974483</v>
      </c>
      <c r="F98" s="156">
        <f>IF(RES_hhdet_in_fec!F98=0,0,RES_hhdet_in_fec!F98/0.086*1000000/RES_hhdet_in_new!F97)</f>
        <v>2785.6068303971324</v>
      </c>
      <c r="G98" s="156">
        <f>IF(RES_hhdet_in_fec!G98=0,0,RES_hhdet_in_fec!G98/0.086*1000000/RES_hhdet_in_new!G97)</f>
        <v>2845.4999965883712</v>
      </c>
      <c r="H98" s="156">
        <f>IF(RES_hhdet_in_fec!H98=0,0,RES_hhdet_in_fec!H98/0.086*1000000/RES_hhdet_in_new!H97)</f>
        <v>2895.4008201105539</v>
      </c>
      <c r="I98" s="156">
        <f>IF(RES_hhdet_in_fec!I98=0,0,RES_hhdet_in_fec!I98/0.086*1000000/RES_hhdet_in_new!I97)</f>
        <v>2823.8111222089101</v>
      </c>
      <c r="J98" s="156">
        <f>IF(RES_hhdet_in_fec!J98=0,0,RES_hhdet_in_fec!J98/0.086*1000000/RES_hhdet_in_new!J97)</f>
        <v>2909.3897135788388</v>
      </c>
      <c r="K98" s="156">
        <f>IF(RES_hhdet_in_fec!K98=0,0,RES_hhdet_in_fec!K98/0.086*1000000/RES_hhdet_in_new!K97)</f>
        <v>3089.6106627104123</v>
      </c>
      <c r="L98" s="156">
        <f>IF(RES_hhdet_in_fec!L98=0,0,RES_hhdet_in_fec!L98/0.086*1000000/RES_hhdet_in_new!L97)</f>
        <v>3222.5502107284519</v>
      </c>
      <c r="M98" s="156">
        <f>IF(RES_hhdet_in_fec!M98=0,0,RES_hhdet_in_fec!M98/0.086*1000000/RES_hhdet_in_new!M97)</f>
        <v>3232.1801540359625</v>
      </c>
      <c r="N98" s="156">
        <f>IF(RES_hhdet_in_fec!N98=0,0,RES_hhdet_in_fec!N98/0.086*1000000/RES_hhdet_in_new!N97)</f>
        <v>3359.2088752461036</v>
      </c>
      <c r="O98" s="156">
        <f>IF(RES_hhdet_in_fec!O98=0,0,RES_hhdet_in_fec!O98/0.086*1000000/RES_hhdet_in_new!O97)</f>
        <v>3342.0390735734873</v>
      </c>
      <c r="P98" s="156">
        <f>IF(RES_hhdet_in_fec!P98=0,0,RES_hhdet_in_fec!P98/0.086*1000000/RES_hhdet_in_new!P97)</f>
        <v>3338.352986271891</v>
      </c>
      <c r="Q98" s="156">
        <f>IF(RES_hhdet_in_fec!Q98=0,0,RES_hhdet_in_fec!Q98/0.086*1000000/RES_hhdet_in_new!Q97)</f>
        <v>3262.2879786676226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230.34301109675991</v>
      </c>
      <c r="D99" s="156">
        <f>IF(RES_hhdet_in_fec!D99=0,0,RES_hhdet_in_fec!D99/0.086*1000000/RES_hhdet_in_new!D97)</f>
        <v>229.37039425036301</v>
      </c>
      <c r="E99" s="156">
        <f>IF(RES_hhdet_in_fec!E99=0,0,RES_hhdet_in_fec!E99/0.086*1000000/RES_hhdet_in_new!E97)</f>
        <v>228.70102283878776</v>
      </c>
      <c r="F99" s="156">
        <f>IF(RES_hhdet_in_fec!F99=0,0,RES_hhdet_in_fec!F99/0.086*1000000/RES_hhdet_in_new!F97)</f>
        <v>228.53804593028644</v>
      </c>
      <c r="G99" s="156">
        <f>IF(RES_hhdet_in_fec!G99=0,0,RES_hhdet_in_fec!G99/0.086*1000000/RES_hhdet_in_new!G97)</f>
        <v>230.11117643522127</v>
      </c>
      <c r="H99" s="156">
        <f>IF(RES_hhdet_in_fec!H99=0,0,RES_hhdet_in_fec!H99/0.086*1000000/RES_hhdet_in_new!H97)</f>
        <v>231.31878592376327</v>
      </c>
      <c r="I99" s="156">
        <f>IF(RES_hhdet_in_fec!I99=0,0,RES_hhdet_in_fec!I99/0.086*1000000/RES_hhdet_in_new!I97)</f>
        <v>229.59251756631753</v>
      </c>
      <c r="J99" s="156">
        <f>IF(RES_hhdet_in_fec!J99=0,0,RES_hhdet_in_fec!J99/0.086*1000000/RES_hhdet_in_new!J97)</f>
        <v>234.07453777626992</v>
      </c>
      <c r="K99" s="156">
        <f>IF(RES_hhdet_in_fec!K99=0,0,RES_hhdet_in_fec!K99/0.086*1000000/RES_hhdet_in_new!K97)</f>
        <v>233.20192794293024</v>
      </c>
      <c r="L99" s="156">
        <f>IF(RES_hhdet_in_fec!L99=0,0,RES_hhdet_in_fec!L99/0.086*1000000/RES_hhdet_in_new!L97)</f>
        <v>231.34979669827723</v>
      </c>
      <c r="M99" s="156">
        <f>IF(RES_hhdet_in_fec!M99=0,0,RES_hhdet_in_fec!M99/0.086*1000000/RES_hhdet_in_new!M97)</f>
        <v>229.94587863954928</v>
      </c>
      <c r="N99" s="156">
        <f>IF(RES_hhdet_in_fec!N99=0,0,RES_hhdet_in_fec!N99/0.086*1000000/RES_hhdet_in_new!N97)</f>
        <v>229.15536555314918</v>
      </c>
      <c r="O99" s="156">
        <f>IF(RES_hhdet_in_fec!O99=0,0,RES_hhdet_in_fec!O99/0.086*1000000/RES_hhdet_in_new!O97)</f>
        <v>228.62078495913548</v>
      </c>
      <c r="P99" s="156">
        <f>IF(RES_hhdet_in_fec!P99=0,0,RES_hhdet_in_fec!P99/0.086*1000000/RES_hhdet_in_new!P97)</f>
        <v>228.24786727501638</v>
      </c>
      <c r="Q99" s="156">
        <f>IF(RES_hhdet_in_fec!Q99=0,0,RES_hhdet_in_fec!Q99/0.086*1000000/RES_hhdet_in_new!Q97)</f>
        <v>223.58087646849475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833.80772549572453</v>
      </c>
      <c r="D100" s="157">
        <f>IF(SUM(RES_hhdet_in_fec!D101:D103)=0,0,SUM(RES_hhdet_in_fec!D101:D103)/0.086*1000000/SUM(RES_hhdet_in_new!D101:D103))</f>
        <v>836.01941153627843</v>
      </c>
      <c r="E100" s="157">
        <f>IF(SUM(RES_hhdet_in_fec!E101:E103)=0,0,SUM(RES_hhdet_in_fec!E101:E103)/0.086*1000000/SUM(RES_hhdet_in_new!E101:E103))</f>
        <v>835.88638248410086</v>
      </c>
      <c r="F100" s="157">
        <f>IF(SUM(RES_hhdet_in_fec!F101:F103)=0,0,SUM(RES_hhdet_in_fec!F101:F103)/0.086*1000000/SUM(RES_hhdet_in_new!F101:F103))</f>
        <v>841.96671295713168</v>
      </c>
      <c r="G100" s="157">
        <f>IF(SUM(RES_hhdet_in_fec!G101:G103)=0,0,SUM(RES_hhdet_in_fec!G101:G103)/0.086*1000000/SUM(RES_hhdet_in_new!G101:G103))</f>
        <v>858.70044893995146</v>
      </c>
      <c r="H100" s="157">
        <f>IF(SUM(RES_hhdet_in_fec!H101:H103)=0,0,SUM(RES_hhdet_in_fec!H101:H103)/0.086*1000000/SUM(RES_hhdet_in_new!H101:H103))</f>
        <v>880.56626118692884</v>
      </c>
      <c r="I100" s="157">
        <f>IF(SUM(RES_hhdet_in_fec!I101:I103)=0,0,SUM(RES_hhdet_in_fec!I101:I103)/0.086*1000000/SUM(RES_hhdet_in_new!I101:I103))</f>
        <v>878.63477276428011</v>
      </c>
      <c r="J100" s="157">
        <f>IF(SUM(RES_hhdet_in_fec!J101:J103)=0,0,SUM(RES_hhdet_in_fec!J101:J103)/0.086*1000000/SUM(RES_hhdet_in_new!J101:J103))</f>
        <v>897.55628549431526</v>
      </c>
      <c r="K100" s="157">
        <f>IF(SUM(RES_hhdet_in_fec!K101:K103)=0,0,SUM(RES_hhdet_in_fec!K101:K103)/0.086*1000000/SUM(RES_hhdet_in_new!K101:K103))</f>
        <v>962.88216359818864</v>
      </c>
      <c r="L100" s="157">
        <f>IF(SUM(RES_hhdet_in_fec!L101:L103)=0,0,SUM(RES_hhdet_in_fec!L101:L103)/0.086*1000000/SUM(RES_hhdet_in_new!L101:L103))</f>
        <v>1025.4897786234446</v>
      </c>
      <c r="M100" s="157">
        <f>IF(SUM(RES_hhdet_in_fec!M101:M103)=0,0,SUM(RES_hhdet_in_fec!M101:M103)/0.086*1000000/SUM(RES_hhdet_in_new!M101:M103))</f>
        <v>1038.8611056669783</v>
      </c>
      <c r="N100" s="157">
        <f>IF(SUM(RES_hhdet_in_fec!N101:N103)=0,0,SUM(RES_hhdet_in_fec!N101:N103)/0.086*1000000/SUM(RES_hhdet_in_new!N101:N103))</f>
        <v>1095.8027554395728</v>
      </c>
      <c r="O100" s="157">
        <f>IF(SUM(RES_hhdet_in_fec!O101:O103)=0,0,SUM(RES_hhdet_in_fec!O101:O103)/0.086*1000000/SUM(RES_hhdet_in_new!O101:O103))</f>
        <v>1092.5970099653205</v>
      </c>
      <c r="P100" s="157">
        <f>IF(SUM(RES_hhdet_in_fec!P101:P103)=0,0,SUM(RES_hhdet_in_fec!P101:P103)/0.086*1000000/SUM(RES_hhdet_in_new!P101:P103))</f>
        <v>1090.6083771894328</v>
      </c>
      <c r="Q100" s="157">
        <f>IF(SUM(RES_hhdet_in_fec!Q101:Q103)=0,0,SUM(RES_hhdet_in_fec!Q101:Q103)/0.086*1000000/SUM(RES_hhdet_in_new!Q101:Q103))</f>
        <v>1080.2647063496124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833.80772549572453</v>
      </c>
      <c r="D103" s="57">
        <f>IF(RES_hhdet_in_fec!D103=0,0,RES_hhdet_in_fec!D103/0.086*1000000/RES_hhdet_in_new!D103)</f>
        <v>836.01941153627843</v>
      </c>
      <c r="E103" s="57">
        <f>IF(RES_hhdet_in_fec!E103=0,0,RES_hhdet_in_fec!E103/0.086*1000000/RES_hhdet_in_new!E103)</f>
        <v>835.88638248410086</v>
      </c>
      <c r="F103" s="57">
        <f>IF(RES_hhdet_in_fec!F103=0,0,RES_hhdet_in_fec!F103/0.086*1000000/RES_hhdet_in_new!F103)</f>
        <v>841.96671295713168</v>
      </c>
      <c r="G103" s="57">
        <f>IF(RES_hhdet_in_fec!G103=0,0,RES_hhdet_in_fec!G103/0.086*1000000/RES_hhdet_in_new!G103)</f>
        <v>858.70044893995146</v>
      </c>
      <c r="H103" s="57">
        <f>IF(RES_hhdet_in_fec!H103=0,0,RES_hhdet_in_fec!H103/0.086*1000000/RES_hhdet_in_new!H103)</f>
        <v>880.56626118692884</v>
      </c>
      <c r="I103" s="57">
        <f>IF(RES_hhdet_in_fec!I103=0,0,RES_hhdet_in_fec!I103/0.086*1000000/RES_hhdet_in_new!I103)</f>
        <v>878.63477276428011</v>
      </c>
      <c r="J103" s="57">
        <f>IF(RES_hhdet_in_fec!J103=0,0,RES_hhdet_in_fec!J103/0.086*1000000/RES_hhdet_in_new!J103)</f>
        <v>897.55628549431526</v>
      </c>
      <c r="K103" s="57">
        <f>IF(RES_hhdet_in_fec!K103=0,0,RES_hhdet_in_fec!K103/0.086*1000000/RES_hhdet_in_new!K103)</f>
        <v>962.88216359818864</v>
      </c>
      <c r="L103" s="57">
        <f>IF(RES_hhdet_in_fec!L103=0,0,RES_hhdet_in_fec!L103/0.086*1000000/RES_hhdet_in_new!L103)</f>
        <v>1025.4897786234446</v>
      </c>
      <c r="M103" s="57">
        <f>IF(RES_hhdet_in_fec!M103=0,0,RES_hhdet_in_fec!M103/0.086*1000000/RES_hhdet_in_new!M103)</f>
        <v>1038.8611056669783</v>
      </c>
      <c r="N103" s="57">
        <f>IF(RES_hhdet_in_fec!N103=0,0,RES_hhdet_in_fec!N103/0.086*1000000/RES_hhdet_in_new!N103)</f>
        <v>1095.8027554395728</v>
      </c>
      <c r="O103" s="57">
        <f>IF(RES_hhdet_in_fec!O103=0,0,RES_hhdet_in_fec!O103/0.086*1000000/RES_hhdet_in_new!O103)</f>
        <v>1092.5970099653205</v>
      </c>
      <c r="P103" s="57">
        <f>IF(RES_hhdet_in_fec!P103=0,0,RES_hhdet_in_fec!P103/0.086*1000000/RES_hhdet_in_new!P103)</f>
        <v>1090.6083771894328</v>
      </c>
      <c r="Q103" s="57">
        <f>IF(RES_hhdet_in_fec!Q103=0,0,RES_hhdet_in_fec!Q103/0.086*1000000/RES_hhdet_in_new!Q103)</f>
        <v>1080.2647063496124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20972.472361052543</v>
      </c>
      <c r="D124" s="168">
        <f t="shared" ref="D124" si="103">SUM(D125,D128,D130,D139)</f>
        <v>21028.881916635401</v>
      </c>
      <c r="E124" s="168">
        <f t="shared" ref="E124" si="104">SUM(E125,E128,E130,E139)</f>
        <v>21834.068289037816</v>
      </c>
      <c r="F124" s="168">
        <f t="shared" ref="F124" si="105">SUM(F125,F128,F130,F139)</f>
        <v>20553.010022121402</v>
      </c>
      <c r="G124" s="168">
        <f t="shared" ref="G124" si="106">SUM(G125,G128,G130,G139)</f>
        <v>20246.145671903872</v>
      </c>
      <c r="H124" s="168">
        <f t="shared" ref="H124" si="107">SUM(H125,H128,H130,H139)</f>
        <v>20656.756123833045</v>
      </c>
      <c r="I124" s="168">
        <f t="shared" ref="I124" si="108">SUM(I125,I128,I130,I139)</f>
        <v>20738.617236364054</v>
      </c>
      <c r="J124" s="168">
        <f t="shared" ref="J124" si="109">SUM(J125,J128,J130,J139)</f>
        <v>20112.901221921577</v>
      </c>
      <c r="K124" s="168">
        <f t="shared" ref="K124" si="110">SUM(K125,K128,K130,K139)</f>
        <v>21184.623085935145</v>
      </c>
      <c r="L124" s="168">
        <f t="shared" ref="L124" si="111">SUM(L125,L128,L130,L139)</f>
        <v>23083.878535675954</v>
      </c>
      <c r="M124" s="168">
        <f t="shared" ref="M124" si="112">SUM(M125,M128,M130,M139)</f>
        <v>20052.253865383227</v>
      </c>
      <c r="N124" s="168">
        <f t="shared" ref="N124" si="113">SUM(N125,N128,N130,N139)</f>
        <v>21821.631651582189</v>
      </c>
      <c r="O124" s="168">
        <f t="shared" ref="O124" si="114">SUM(O125,O128,O130,O139)</f>
        <v>20861.897516797395</v>
      </c>
      <c r="P124" s="168">
        <f t="shared" ref="P124" si="115">SUM(P125,P128,P130,P139)</f>
        <v>20574.013253216694</v>
      </c>
      <c r="Q124" s="168">
        <f t="shared" ref="Q124" si="116">SUM(Q125,Q128,Q130,Q139)</f>
        <v>20130.653974793659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16955.712741920641</v>
      </c>
      <c r="D125" s="157">
        <f t="shared" si="117"/>
        <v>16883.92545829841</v>
      </c>
      <c r="E125" s="157">
        <f t="shared" si="117"/>
        <v>17719.296700191102</v>
      </c>
      <c r="F125" s="157">
        <f t="shared" si="117"/>
        <v>16503.918370695446</v>
      </c>
      <c r="G125" s="157">
        <f t="shared" si="117"/>
        <v>16164.897370476096</v>
      </c>
      <c r="H125" s="157">
        <f t="shared" si="117"/>
        <v>16609.134661577576</v>
      </c>
      <c r="I125" s="157">
        <f t="shared" si="117"/>
        <v>16744.593453579993</v>
      </c>
      <c r="J125" s="157">
        <f t="shared" si="117"/>
        <v>16091.895167070859</v>
      </c>
      <c r="K125" s="157">
        <f t="shared" si="117"/>
        <v>16969.938121635383</v>
      </c>
      <c r="L125" s="157">
        <f t="shared" si="117"/>
        <v>18852.991796017166</v>
      </c>
      <c r="M125" s="157">
        <f t="shared" si="117"/>
        <v>15652.609062548096</v>
      </c>
      <c r="N125" s="157">
        <f t="shared" si="117"/>
        <v>17350.902386073361</v>
      </c>
      <c r="O125" s="157">
        <f t="shared" si="117"/>
        <v>16455.519399202552</v>
      </c>
      <c r="P125" s="157">
        <f t="shared" si="117"/>
        <v>16216.393418130361</v>
      </c>
      <c r="Q125" s="157">
        <f t="shared" si="117"/>
        <v>15883.773282618671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16900.905844725628</v>
      </c>
      <c r="D126" s="156">
        <f>IF(RES_hhdet_in_fec!D126=0,0,RES_hhdet_in_fec!D126/0.086*1000000/RES_hhdet_in_new!D126)</f>
        <v>16828.170854372765</v>
      </c>
      <c r="E126" s="156">
        <f>IF(RES_hhdet_in_fec!E126=0,0,RES_hhdet_in_fec!E126/0.086*1000000/RES_hhdet_in_new!E126)</f>
        <v>17661.515470159946</v>
      </c>
      <c r="F126" s="156">
        <f>IF(RES_hhdet_in_fec!F126=0,0,RES_hhdet_in_fec!F126/0.086*1000000/RES_hhdet_in_new!F126)</f>
        <v>16448.178320359853</v>
      </c>
      <c r="G126" s="156">
        <f>IF(RES_hhdet_in_fec!G126=0,0,RES_hhdet_in_fec!G126/0.086*1000000/RES_hhdet_in_new!G126)</f>
        <v>16099.994360718178</v>
      </c>
      <c r="H126" s="156">
        <f>IF(RES_hhdet_in_fec!H126=0,0,RES_hhdet_in_fec!H126/0.086*1000000/RES_hhdet_in_new!H126)</f>
        <v>16541.278446131178</v>
      </c>
      <c r="I126" s="156">
        <f>IF(RES_hhdet_in_fec!I126=0,0,RES_hhdet_in_fec!I126/0.086*1000000/RES_hhdet_in_new!I126)</f>
        <v>16696.140425075173</v>
      </c>
      <c r="J126" s="156">
        <f>IF(RES_hhdet_in_fec!J126=0,0,RES_hhdet_in_fec!J126/0.086*1000000/RES_hhdet_in_new!J126)</f>
        <v>16043.018826029374</v>
      </c>
      <c r="K126" s="156">
        <f>IF(RES_hhdet_in_fec!K126=0,0,RES_hhdet_in_fec!K126/0.086*1000000/RES_hhdet_in_new!K126)</f>
        <v>16885.979469311023</v>
      </c>
      <c r="L126" s="156">
        <f>IF(RES_hhdet_in_fec!L126=0,0,RES_hhdet_in_fec!L126/0.086*1000000/RES_hhdet_in_new!L126)</f>
        <v>18751.893582076849</v>
      </c>
      <c r="M126" s="156">
        <f>IF(RES_hhdet_in_fec!M126=0,0,RES_hhdet_in_fec!M126/0.086*1000000/RES_hhdet_in_new!M126)</f>
        <v>15551.009922847685</v>
      </c>
      <c r="N126" s="156">
        <f>IF(RES_hhdet_in_fec!N126=0,0,RES_hhdet_in_fec!N126/0.086*1000000/RES_hhdet_in_new!N126)</f>
        <v>17231.022802825973</v>
      </c>
      <c r="O126" s="156">
        <f>IF(RES_hhdet_in_fec!O126=0,0,RES_hhdet_in_fec!O126/0.086*1000000/RES_hhdet_in_new!O126)</f>
        <v>16347.656855634053</v>
      </c>
      <c r="P126" s="156">
        <f>IF(RES_hhdet_in_fec!P126=0,0,RES_hhdet_in_fec!P126/0.086*1000000/RES_hhdet_in_new!P126)</f>
        <v>16120.595348896191</v>
      </c>
      <c r="Q126" s="156">
        <f>IF(RES_hhdet_in_fec!Q126=0,0,RES_hhdet_in_fec!Q126/0.086*1000000/RES_hhdet_in_new!Q126)</f>
        <v>15776.264632942448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54.806897195013313</v>
      </c>
      <c r="D127" s="156">
        <f>IF(RES_hhdet_in_fec!D127=0,0,RES_hhdet_in_fec!D127/0.086*1000000/RES_hhdet_in_new!D126)</f>
        <v>55.754603925644837</v>
      </c>
      <c r="E127" s="156">
        <f>IF(RES_hhdet_in_fec!E127=0,0,RES_hhdet_in_fec!E127/0.086*1000000/RES_hhdet_in_new!E126)</f>
        <v>57.78123003115526</v>
      </c>
      <c r="F127" s="156">
        <f>IF(RES_hhdet_in_fec!F127=0,0,RES_hhdet_in_fec!F127/0.086*1000000/RES_hhdet_in_new!F126)</f>
        <v>55.740050335592855</v>
      </c>
      <c r="G127" s="156">
        <f>IF(RES_hhdet_in_fec!G127=0,0,RES_hhdet_in_fec!G127/0.086*1000000/RES_hhdet_in_new!G126)</f>
        <v>64.903009757918667</v>
      </c>
      <c r="H127" s="156">
        <f>IF(RES_hhdet_in_fec!H127=0,0,RES_hhdet_in_fec!H127/0.086*1000000/RES_hhdet_in_new!H126)</f>
        <v>67.856215446399347</v>
      </c>
      <c r="I127" s="156">
        <f>IF(RES_hhdet_in_fec!I127=0,0,RES_hhdet_in_fec!I127/0.086*1000000/RES_hhdet_in_new!I126)</f>
        <v>48.453028504818754</v>
      </c>
      <c r="J127" s="156">
        <f>IF(RES_hhdet_in_fec!J127=0,0,RES_hhdet_in_fec!J127/0.086*1000000/RES_hhdet_in_new!J126)</f>
        <v>48.876341041484636</v>
      </c>
      <c r="K127" s="156">
        <f>IF(RES_hhdet_in_fec!K127=0,0,RES_hhdet_in_fec!K127/0.086*1000000/RES_hhdet_in_new!K126)</f>
        <v>83.958652324360486</v>
      </c>
      <c r="L127" s="156">
        <f>IF(RES_hhdet_in_fec!L127=0,0,RES_hhdet_in_fec!L127/0.086*1000000/RES_hhdet_in_new!L126)</f>
        <v>101.09821394031655</v>
      </c>
      <c r="M127" s="156">
        <f>IF(RES_hhdet_in_fec!M127=0,0,RES_hhdet_in_fec!M127/0.086*1000000/RES_hhdet_in_new!M126)</f>
        <v>101.59913970041114</v>
      </c>
      <c r="N127" s="156">
        <f>IF(RES_hhdet_in_fec!N127=0,0,RES_hhdet_in_fec!N127/0.086*1000000/RES_hhdet_in_new!N126)</f>
        <v>119.87958324738857</v>
      </c>
      <c r="O127" s="156">
        <f>IF(RES_hhdet_in_fec!O127=0,0,RES_hhdet_in_fec!O127/0.086*1000000/RES_hhdet_in_new!O126)</f>
        <v>107.86254356849794</v>
      </c>
      <c r="P127" s="156">
        <f>IF(RES_hhdet_in_fec!P127=0,0,RES_hhdet_in_fec!P127/0.086*1000000/RES_hhdet_in_new!P126)</f>
        <v>95.798069234170399</v>
      </c>
      <c r="Q127" s="156">
        <f>IF(RES_hhdet_in_fec!Q127=0,0,RES_hhdet_in_fec!Q127/0.086*1000000/RES_hhdet_in_new!Q126)</f>
        <v>107.5086496762226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552.67777489713399</v>
      </c>
      <c r="D128" s="157">
        <f t="shared" si="118"/>
        <v>537.82511132177751</v>
      </c>
      <c r="E128" s="157">
        <f t="shared" si="118"/>
        <v>522.91899965548373</v>
      </c>
      <c r="F128" s="157">
        <f t="shared" si="118"/>
        <v>517.00065708151112</v>
      </c>
      <c r="G128" s="157">
        <f t="shared" si="118"/>
        <v>506.87217819754113</v>
      </c>
      <c r="H128" s="157">
        <f t="shared" si="118"/>
        <v>485.32085404452374</v>
      </c>
      <c r="I128" s="157">
        <f t="shared" si="118"/>
        <v>452.10176722591905</v>
      </c>
      <c r="J128" s="157">
        <f t="shared" si="118"/>
        <v>511.74260546462614</v>
      </c>
      <c r="K128" s="157">
        <f t="shared" si="118"/>
        <v>489.05517670396961</v>
      </c>
      <c r="L128" s="157">
        <f t="shared" si="118"/>
        <v>445.15261261497085</v>
      </c>
      <c r="M128" s="157">
        <f t="shared" si="118"/>
        <v>431.18849330395238</v>
      </c>
      <c r="N128" s="157">
        <f t="shared" si="118"/>
        <v>394.34351165153026</v>
      </c>
      <c r="O128" s="157">
        <f t="shared" si="118"/>
        <v>394.20660425005951</v>
      </c>
      <c r="P128" s="157">
        <f t="shared" si="118"/>
        <v>379.71448539847029</v>
      </c>
      <c r="Q128" s="157">
        <f t="shared" si="118"/>
        <v>365.05068609592064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552.67777489713399</v>
      </c>
      <c r="D129" s="156">
        <f>IF(RES_hhdet_in_fec!D129=0,0,RES_hhdet_in_fec!D129/0.086*1000000/RES_hhdet_in_new!D129)</f>
        <v>537.82511132177751</v>
      </c>
      <c r="E129" s="156">
        <f>IF(RES_hhdet_in_fec!E129=0,0,RES_hhdet_in_fec!E129/0.086*1000000/RES_hhdet_in_new!E129)</f>
        <v>522.91899965548373</v>
      </c>
      <c r="F129" s="156">
        <f>IF(RES_hhdet_in_fec!F129=0,0,RES_hhdet_in_fec!F129/0.086*1000000/RES_hhdet_in_new!F129)</f>
        <v>517.00065708151112</v>
      </c>
      <c r="G129" s="156">
        <f>IF(RES_hhdet_in_fec!G129=0,0,RES_hhdet_in_fec!G129/0.086*1000000/RES_hhdet_in_new!G129)</f>
        <v>506.87217819754113</v>
      </c>
      <c r="H129" s="156">
        <f>IF(RES_hhdet_in_fec!H129=0,0,RES_hhdet_in_fec!H129/0.086*1000000/RES_hhdet_in_new!H129)</f>
        <v>485.32085404452374</v>
      </c>
      <c r="I129" s="156">
        <f>IF(RES_hhdet_in_fec!I129=0,0,RES_hhdet_in_fec!I129/0.086*1000000/RES_hhdet_in_new!I129)</f>
        <v>452.10176722591905</v>
      </c>
      <c r="J129" s="156">
        <f>IF(RES_hhdet_in_fec!J129=0,0,RES_hhdet_in_fec!J129/0.086*1000000/RES_hhdet_in_new!J129)</f>
        <v>511.74260546462614</v>
      </c>
      <c r="K129" s="156">
        <f>IF(RES_hhdet_in_fec!K129=0,0,RES_hhdet_in_fec!K129/0.086*1000000/RES_hhdet_in_new!K129)</f>
        <v>489.05517670396961</v>
      </c>
      <c r="L129" s="156">
        <f>IF(RES_hhdet_in_fec!L129=0,0,RES_hhdet_in_fec!L129/0.086*1000000/RES_hhdet_in_new!L129)</f>
        <v>445.15261261497085</v>
      </c>
      <c r="M129" s="156">
        <f>IF(RES_hhdet_in_fec!M129=0,0,RES_hhdet_in_fec!M129/0.086*1000000/RES_hhdet_in_new!M129)</f>
        <v>431.18849330395238</v>
      </c>
      <c r="N129" s="156">
        <f>IF(RES_hhdet_in_fec!N129=0,0,RES_hhdet_in_fec!N129/0.086*1000000/RES_hhdet_in_new!N129)</f>
        <v>394.34351165153026</v>
      </c>
      <c r="O129" s="156">
        <f>IF(RES_hhdet_in_fec!O129=0,0,RES_hhdet_in_fec!O129/0.086*1000000/RES_hhdet_in_new!O129)</f>
        <v>394.20660425005951</v>
      </c>
      <c r="P129" s="156">
        <f>IF(RES_hhdet_in_fec!P129=0,0,RES_hhdet_in_fec!P129/0.086*1000000/RES_hhdet_in_new!P129)</f>
        <v>379.71448539847029</v>
      </c>
      <c r="Q129" s="156">
        <f>IF(RES_hhdet_in_fec!Q129=0,0,RES_hhdet_in_fec!Q129/0.086*1000000/RES_hhdet_in_new!Q129)</f>
        <v>365.05068609592064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2630.2817423180568</v>
      </c>
      <c r="D130" s="157">
        <f>IF(SUM(RES_hhdet_in_fec!D131:D132,RES_hhdet_in_fec!D135:D136)=0,0,SUM(RES_hhdet_in_fec!D131:D132,RES_hhdet_in_fec!D135:D136)/0.086*1000000/SUM(RES_hhdet_in_new!D131:D132,RES_hhdet_in_new!D135:D136))</f>
        <v>2771.1435977467722</v>
      </c>
      <c r="E130" s="157">
        <f>IF(SUM(RES_hhdet_in_fec!E131:E132,RES_hhdet_in_fec!E135:E136)=0,0,SUM(RES_hhdet_in_fec!E131:E132,RES_hhdet_in_fec!E135:E136)/0.086*1000000/SUM(RES_hhdet_in_new!E131:E132,RES_hhdet_in_new!E135:E136))</f>
        <v>2755.940871677863</v>
      </c>
      <c r="F130" s="157">
        <f>IF(SUM(RES_hhdet_in_fec!F131:F132,RES_hhdet_in_fec!F135:F136)=0,0,SUM(RES_hhdet_in_fec!F131:F132,RES_hhdet_in_fec!F135:F136)/0.086*1000000/SUM(RES_hhdet_in_new!F131:F132,RES_hhdet_in_new!F135:F136))</f>
        <v>2690.2242176681798</v>
      </c>
      <c r="G130" s="157">
        <f>IF(SUM(RES_hhdet_in_fec!G131:G132,RES_hhdet_in_fec!G135:G136)=0,0,SUM(RES_hhdet_in_fec!G131:G132,RES_hhdet_in_fec!G135:G136)/0.086*1000000/SUM(RES_hhdet_in_new!G131:G132,RES_hhdet_in_new!G135:G136))</f>
        <v>2715.9883109760726</v>
      </c>
      <c r="H130" s="157">
        <f>IF(SUM(RES_hhdet_in_fec!H131:H132,RES_hhdet_in_fec!H135:H136)=0,0,SUM(RES_hhdet_in_fec!H131:H132,RES_hhdet_in_fec!H135:H136)/0.086*1000000/SUM(RES_hhdet_in_new!H131:H132,RES_hhdet_in_new!H135:H136))</f>
        <v>2682.1937921077229</v>
      </c>
      <c r="I130" s="157">
        <f>IF(SUM(RES_hhdet_in_fec!I131:I132,RES_hhdet_in_fec!I135:I136)=0,0,SUM(RES_hhdet_in_fec!I131:I132,RES_hhdet_in_fec!I135:I136)/0.086*1000000/SUM(RES_hhdet_in_new!I131:I132,RES_hhdet_in_new!I135:I136))</f>
        <v>2663.7968548730514</v>
      </c>
      <c r="J130" s="157">
        <f>IF(SUM(RES_hhdet_in_fec!J131:J132,RES_hhdet_in_fec!J135:J136)=0,0,SUM(RES_hhdet_in_fec!J131:J132,RES_hhdet_in_fec!J135:J136)/0.086*1000000/SUM(RES_hhdet_in_new!J131:J132,RES_hhdet_in_new!J135:J136))</f>
        <v>2613.4819567518148</v>
      </c>
      <c r="K130" s="157">
        <f>IF(SUM(RES_hhdet_in_fec!K131:K132,RES_hhdet_in_fec!K135:K136)=0,0,SUM(RES_hhdet_in_fec!K131:K132,RES_hhdet_in_fec!K135:K136)/0.086*1000000/SUM(RES_hhdet_in_new!K131:K132,RES_hhdet_in_new!K135:K136))</f>
        <v>2764.2396517977318</v>
      </c>
      <c r="L130" s="157">
        <f>IF(SUM(RES_hhdet_in_fec!L131:L132,RES_hhdet_in_fec!L135:L136)=0,0,SUM(RES_hhdet_in_fec!L131:L132,RES_hhdet_in_fec!L135:L136)/0.086*1000000/SUM(RES_hhdet_in_new!L131:L132,RES_hhdet_in_new!L135:L136))</f>
        <v>2761.5087199019176</v>
      </c>
      <c r="M130" s="157">
        <f>IF(SUM(RES_hhdet_in_fec!M131:M132,RES_hhdet_in_fec!M135:M136)=0,0,SUM(RES_hhdet_in_fec!M131:M132,RES_hhdet_in_fec!M135:M136)/0.086*1000000/SUM(RES_hhdet_in_new!M131:M132,RES_hhdet_in_new!M135:M136))</f>
        <v>2930.5232989808233</v>
      </c>
      <c r="N130" s="157">
        <f>IF(SUM(RES_hhdet_in_fec!N131:N132,RES_hhdet_in_fec!N135:N136)=0,0,SUM(RES_hhdet_in_fec!N131:N132,RES_hhdet_in_fec!N135:N136)/0.086*1000000/SUM(RES_hhdet_in_new!N131:N132,RES_hhdet_in_new!N135:N136))</f>
        <v>2981.2437882127847</v>
      </c>
      <c r="O130" s="157">
        <f>IF(SUM(RES_hhdet_in_fec!O131:O132,RES_hhdet_in_fec!O135:O136)=0,0,SUM(RES_hhdet_in_fec!O131:O132,RES_hhdet_in_fec!O135:O136)/0.086*1000000/SUM(RES_hhdet_in_new!O131:O132,RES_hhdet_in_new!O135:O136))</f>
        <v>2919.946675767093</v>
      </c>
      <c r="P130" s="157">
        <f>IF(SUM(RES_hhdet_in_fec!P131:P132,RES_hhdet_in_fec!P135:P136)=0,0,SUM(RES_hhdet_in_fec!P131:P132,RES_hhdet_in_fec!P135:P136)/0.086*1000000/SUM(RES_hhdet_in_new!P131:P132,RES_hhdet_in_new!P135:P136))</f>
        <v>2887.496561693792</v>
      </c>
      <c r="Q130" s="157">
        <f>IF(SUM(RES_hhdet_in_fec!Q131:Q132,RES_hhdet_in_fec!Q135:Q136)=0,0,SUM(RES_hhdet_in_fec!Q131:Q132,RES_hhdet_in_fec!Q135:Q136)/0.086*1000000/SUM(RES_hhdet_in_new!Q131:Q132,RES_hhdet_in_new!Q135:Q136))</f>
        <v>2801.6098802470265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2630.8391142862724</v>
      </c>
      <c r="D131" s="132">
        <f>IF(RES_hhdet_in_fec!D131=0,0,RES_hhdet_in_fec!D131/0.086*1000000/RES_hhdet_in_new!D131)</f>
        <v>2621.7136542445237</v>
      </c>
      <c r="E131" s="132">
        <f>IF(RES_hhdet_in_fec!E131=0,0,RES_hhdet_in_fec!E131/0.086*1000000/RES_hhdet_in_new!E131)</f>
        <v>2600.0814848664354</v>
      </c>
      <c r="F131" s="132">
        <f>IF(RES_hhdet_in_fec!F131=0,0,RES_hhdet_in_fec!F131/0.086*1000000/RES_hhdet_in_new!F131)</f>
        <v>2581.1729279975921</v>
      </c>
      <c r="G131" s="132">
        <f>IF(RES_hhdet_in_fec!G131=0,0,RES_hhdet_in_fec!G131/0.086*1000000/RES_hhdet_in_new!G131)</f>
        <v>2561.5860194757347</v>
      </c>
      <c r="H131" s="132">
        <f>IF(RES_hhdet_in_fec!H131=0,0,RES_hhdet_in_fec!H131/0.086*1000000/RES_hhdet_in_new!H131)</f>
        <v>2547.4588028542985</v>
      </c>
      <c r="I131" s="132">
        <f>IF(RES_hhdet_in_fec!I131=0,0,RES_hhdet_in_fec!I131/0.086*1000000/RES_hhdet_in_new!I131)</f>
        <v>2537.1577512216159</v>
      </c>
      <c r="J131" s="132">
        <f>IF(RES_hhdet_in_fec!J131=0,0,RES_hhdet_in_fec!J131/0.086*1000000/RES_hhdet_in_new!J131)</f>
        <v>2526.3196863236935</v>
      </c>
      <c r="K131" s="132">
        <f>IF(RES_hhdet_in_fec!K131=0,0,RES_hhdet_in_fec!K131/0.086*1000000/RES_hhdet_in_new!K131)</f>
        <v>2506.9954178339567</v>
      </c>
      <c r="L131" s="132">
        <f>IF(RES_hhdet_in_fec!L131=0,0,RES_hhdet_in_fec!L131/0.086*1000000/RES_hhdet_in_new!L131)</f>
        <v>2480.2640511840173</v>
      </c>
      <c r="M131" s="132">
        <f>IF(RES_hhdet_in_fec!M131=0,0,RES_hhdet_in_fec!M131/0.086*1000000/RES_hhdet_in_new!M131)</f>
        <v>2473.2281265518927</v>
      </c>
      <c r="N131" s="132">
        <f>IF(RES_hhdet_in_fec!N131=0,0,RES_hhdet_in_fec!N131/0.086*1000000/RES_hhdet_in_new!N131)</f>
        <v>2467.5686427022811</v>
      </c>
      <c r="O131" s="132">
        <f>IF(RES_hhdet_in_fec!O131=0,0,RES_hhdet_in_fec!O131/0.086*1000000/RES_hhdet_in_new!O131)</f>
        <v>2484.0017276802078</v>
      </c>
      <c r="P131" s="132">
        <f>IF(RES_hhdet_in_fec!P131=0,0,RES_hhdet_in_fec!P131/0.086*1000000/RES_hhdet_in_new!P131)</f>
        <v>2448.1954381649043</v>
      </c>
      <c r="Q131" s="132">
        <f>IF(RES_hhdet_in_fec!Q131=0,0,RES_hhdet_in_fec!Q131/0.086*1000000/RES_hhdet_in_new!Q131)</f>
        <v>2423.8238935280206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2605.6968310692628</v>
      </c>
      <c r="D132" s="132">
        <f>IF(RES_hhdet_in_fec!D132=0,0,RES_hhdet_in_fec!D132/0.086*1000000/RES_hhdet_in_new!D132)</f>
        <v>2598.2999387771347</v>
      </c>
      <c r="E132" s="132">
        <f>IF(RES_hhdet_in_fec!E132=0,0,RES_hhdet_in_fec!E132/0.086*1000000/RES_hhdet_in_new!E132)</f>
        <v>2579.2501441541194</v>
      </c>
      <c r="F132" s="132">
        <f>IF(RES_hhdet_in_fec!F132=0,0,RES_hhdet_in_fec!F132/0.086*1000000/RES_hhdet_in_new!F132)</f>
        <v>2563.2396369690114</v>
      </c>
      <c r="G132" s="132">
        <f>IF(RES_hhdet_in_fec!G132=0,0,RES_hhdet_in_fec!G132/0.086*1000000/RES_hhdet_in_new!G132)</f>
        <v>2554.426410775437</v>
      </c>
      <c r="H132" s="132">
        <f>IF(RES_hhdet_in_fec!H132=0,0,RES_hhdet_in_fec!H132/0.086*1000000/RES_hhdet_in_new!H132)</f>
        <v>2552.3746381119404</v>
      </c>
      <c r="I132" s="132">
        <f>IF(RES_hhdet_in_fec!I132=0,0,RES_hhdet_in_fec!I132/0.086*1000000/RES_hhdet_in_new!I132)</f>
        <v>2543.0329928132169</v>
      </c>
      <c r="J132" s="132">
        <f>IF(RES_hhdet_in_fec!J132=0,0,RES_hhdet_in_fec!J132/0.086*1000000/RES_hhdet_in_new!J132)</f>
        <v>2541.9456088161714</v>
      </c>
      <c r="K132" s="132">
        <f>IF(RES_hhdet_in_fec!K132=0,0,RES_hhdet_in_fec!K132/0.086*1000000/RES_hhdet_in_new!K132)</f>
        <v>2520.9884481463778</v>
      </c>
      <c r="L132" s="132">
        <f>IF(RES_hhdet_in_fec!L132=0,0,RES_hhdet_in_fec!L132/0.086*1000000/RES_hhdet_in_new!L132)</f>
        <v>2497.240089489771</v>
      </c>
      <c r="M132" s="132">
        <f>IF(RES_hhdet_in_fec!M132=0,0,RES_hhdet_in_fec!M132/0.086*1000000/RES_hhdet_in_new!M132)</f>
        <v>2489.0096360493249</v>
      </c>
      <c r="N132" s="132">
        <f>IF(RES_hhdet_in_fec!N132=0,0,RES_hhdet_in_fec!N132/0.086*1000000/RES_hhdet_in_new!N132)</f>
        <v>2481.153634280849</v>
      </c>
      <c r="O132" s="132">
        <f>IF(RES_hhdet_in_fec!O132=0,0,RES_hhdet_in_fec!O132/0.086*1000000/RES_hhdet_in_new!O132)</f>
        <v>2493.5702983155561</v>
      </c>
      <c r="P132" s="132">
        <f>IF(RES_hhdet_in_fec!P132=0,0,RES_hhdet_in_fec!P132/0.086*1000000/RES_hhdet_in_new!P132)</f>
        <v>2456.3385116794702</v>
      </c>
      <c r="Q132" s="132">
        <f>IF(RES_hhdet_in_fec!Q132=0,0,RES_hhdet_in_fec!Q132/0.086*1000000/RES_hhdet_in_new!Q132)</f>
        <v>2426.8178868642099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2372.4965918246016</v>
      </c>
      <c r="D133" s="165">
        <f>IF(RES_hhdet_in_fec!D133=0,0,RES_hhdet_in_fec!D133/0.086*1000000/RES_hhdet_in_new!D132)</f>
        <v>2365.7048327918083</v>
      </c>
      <c r="E133" s="165">
        <f>IF(RES_hhdet_in_fec!E133=0,0,RES_hhdet_in_fec!E133/0.086*1000000/RES_hhdet_in_new!E132)</f>
        <v>2347.1706047355165</v>
      </c>
      <c r="F133" s="165">
        <f>IF(RES_hhdet_in_fec!F133=0,0,RES_hhdet_in_fec!F133/0.086*1000000/RES_hhdet_in_new!F132)</f>
        <v>2331.6769276807295</v>
      </c>
      <c r="G133" s="165">
        <f>IF(RES_hhdet_in_fec!G133=0,0,RES_hhdet_in_fec!G133/0.086*1000000/RES_hhdet_in_new!G132)</f>
        <v>2322.2623312936121</v>
      </c>
      <c r="H133" s="165">
        <f>IF(RES_hhdet_in_fec!H133=0,0,RES_hhdet_in_fec!H133/0.086*1000000/RES_hhdet_in_new!H132)</f>
        <v>2319.6903906820753</v>
      </c>
      <c r="I133" s="165">
        <f>IF(RES_hhdet_in_fec!I133=0,0,RES_hhdet_in_fec!I133/0.086*1000000/RES_hhdet_in_new!I132)</f>
        <v>2312.5614227843621</v>
      </c>
      <c r="J133" s="165">
        <f>IF(RES_hhdet_in_fec!J133=0,0,RES_hhdet_in_fec!J133/0.086*1000000/RES_hhdet_in_new!J132)</f>
        <v>2308.2071394549384</v>
      </c>
      <c r="K133" s="165">
        <f>IF(RES_hhdet_in_fec!K133=0,0,RES_hhdet_in_fec!K133/0.086*1000000/RES_hhdet_in_new!K132)</f>
        <v>2288.224260007853</v>
      </c>
      <c r="L133" s="165">
        <f>IF(RES_hhdet_in_fec!L133=0,0,RES_hhdet_in_fec!L133/0.086*1000000/RES_hhdet_in_new!L132)</f>
        <v>2265.6722336367338</v>
      </c>
      <c r="M133" s="165">
        <f>IF(RES_hhdet_in_fec!M133=0,0,RES_hhdet_in_fec!M133/0.086*1000000/RES_hhdet_in_new!M132)</f>
        <v>2258.2043321025835</v>
      </c>
      <c r="N133" s="165">
        <f>IF(RES_hhdet_in_fec!N133=0,0,RES_hhdet_in_fec!N133/0.086*1000000/RES_hhdet_in_new!N132)</f>
        <v>2251.0103698040143</v>
      </c>
      <c r="O133" s="165">
        <f>IF(RES_hhdet_in_fec!O133=0,0,RES_hhdet_in_fec!O133/0.086*1000000/RES_hhdet_in_new!O132)</f>
        <v>2263.4248726713349</v>
      </c>
      <c r="P133" s="165">
        <f>IF(RES_hhdet_in_fec!P133=0,0,RES_hhdet_in_fec!P133/0.086*1000000/RES_hhdet_in_new!P132)</f>
        <v>2227.0827325378318</v>
      </c>
      <c r="Q133" s="165">
        <f>IF(RES_hhdet_in_fec!Q133=0,0,RES_hhdet_in_fec!Q133/0.086*1000000/RES_hhdet_in_new!Q132)</f>
        <v>2201.3976090061433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233.20023924466153</v>
      </c>
      <c r="D134" s="164">
        <f>IF(RES_hhdet_in_fec!D134=0,0,RES_hhdet_in_fec!D134/0.086*1000000/RES_hhdet_in_new!D132)</f>
        <v>232.59510598532583</v>
      </c>
      <c r="E134" s="164">
        <f>IF(RES_hhdet_in_fec!E134=0,0,RES_hhdet_in_fec!E134/0.086*1000000/RES_hhdet_in_new!E132)</f>
        <v>232.07953941860313</v>
      </c>
      <c r="F134" s="164">
        <f>IF(RES_hhdet_in_fec!F134=0,0,RES_hhdet_in_fec!F134/0.086*1000000/RES_hhdet_in_new!F132)</f>
        <v>231.56270928828161</v>
      </c>
      <c r="G134" s="164">
        <f>IF(RES_hhdet_in_fec!G134=0,0,RES_hhdet_in_fec!G134/0.086*1000000/RES_hhdet_in_new!G132)</f>
        <v>232.16407948182467</v>
      </c>
      <c r="H134" s="164">
        <f>IF(RES_hhdet_in_fec!H134=0,0,RES_hhdet_in_fec!H134/0.086*1000000/RES_hhdet_in_new!H132)</f>
        <v>232.68424742986522</v>
      </c>
      <c r="I134" s="164">
        <f>IF(RES_hhdet_in_fec!I134=0,0,RES_hhdet_in_fec!I134/0.086*1000000/RES_hhdet_in_new!I132)</f>
        <v>230.47157002885513</v>
      </c>
      <c r="J134" s="164">
        <f>IF(RES_hhdet_in_fec!J134=0,0,RES_hhdet_in_fec!J134/0.086*1000000/RES_hhdet_in_new!J132)</f>
        <v>233.73846936123323</v>
      </c>
      <c r="K134" s="164">
        <f>IF(RES_hhdet_in_fec!K134=0,0,RES_hhdet_in_fec!K134/0.086*1000000/RES_hhdet_in_new!K132)</f>
        <v>232.76418813852459</v>
      </c>
      <c r="L134" s="164">
        <f>IF(RES_hhdet_in_fec!L134=0,0,RES_hhdet_in_fec!L134/0.086*1000000/RES_hhdet_in_new!L132)</f>
        <v>231.56785585303723</v>
      </c>
      <c r="M134" s="164">
        <f>IF(RES_hhdet_in_fec!M134=0,0,RES_hhdet_in_fec!M134/0.086*1000000/RES_hhdet_in_new!M132)</f>
        <v>230.80530394674119</v>
      </c>
      <c r="N134" s="164">
        <f>IF(RES_hhdet_in_fec!N134=0,0,RES_hhdet_in_fec!N134/0.086*1000000/RES_hhdet_in_new!N132)</f>
        <v>230.14326447683439</v>
      </c>
      <c r="O134" s="164">
        <f>IF(RES_hhdet_in_fec!O134=0,0,RES_hhdet_in_fec!O134/0.086*1000000/RES_hhdet_in_new!O132)</f>
        <v>230.14542564422123</v>
      </c>
      <c r="P134" s="164">
        <f>IF(RES_hhdet_in_fec!P134=0,0,RES_hhdet_in_fec!P134/0.086*1000000/RES_hhdet_in_new!P132)</f>
        <v>229.25577914163858</v>
      </c>
      <c r="Q134" s="164">
        <f>IF(RES_hhdet_in_fec!Q134=0,0,RES_hhdet_in_fec!Q134/0.086*1000000/RES_hhdet_in_new!Q132)</f>
        <v>225.42027785806656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3209.3309128855813</v>
      </c>
      <c r="E135" s="162">
        <f>IF(RES_hhdet_in_fec!E135=0,0,RES_hhdet_in_fec!E135/0.086*1000000/RES_hhdet_in_new!E135)</f>
        <v>3112.098593894912</v>
      </c>
      <c r="F135" s="162">
        <f>IF(RES_hhdet_in_fec!F135=0,0,RES_hhdet_in_fec!F135/0.086*1000000/RES_hhdet_in_new!F135)</f>
        <v>3111.3915951411632</v>
      </c>
      <c r="G135" s="162">
        <f>IF(RES_hhdet_in_fec!G135=0,0,RES_hhdet_in_fec!G135/0.086*1000000/RES_hhdet_in_new!G135)</f>
        <v>3164.1572625012764</v>
      </c>
      <c r="H135" s="162">
        <f>IF(RES_hhdet_in_fec!H135=0,0,RES_hhdet_in_fec!H135/0.086*1000000/RES_hhdet_in_new!H135)</f>
        <v>3219.6878576835984</v>
      </c>
      <c r="I135" s="162">
        <f>IF(RES_hhdet_in_fec!I135=0,0,RES_hhdet_in_fec!I135/0.086*1000000/RES_hhdet_in_new!I135)</f>
        <v>3146.0074806122875</v>
      </c>
      <c r="J135" s="162">
        <f>IF(RES_hhdet_in_fec!J135=0,0,RES_hhdet_in_fec!J135/0.086*1000000/RES_hhdet_in_new!J135)</f>
        <v>3213.2061747131761</v>
      </c>
      <c r="K135" s="162">
        <f>IF(RES_hhdet_in_fec!K135=0,0,RES_hhdet_in_fec!K135/0.086*1000000/RES_hhdet_in_new!K135)</f>
        <v>3419.1933047482071</v>
      </c>
      <c r="L135" s="162">
        <f>IF(RES_hhdet_in_fec!L135=0,0,RES_hhdet_in_fec!L135/0.086*1000000/RES_hhdet_in_new!L135)</f>
        <v>3579.1938321707203</v>
      </c>
      <c r="M135" s="162">
        <f>IF(RES_hhdet_in_fec!M135=0,0,RES_hhdet_in_fec!M135/0.086*1000000/RES_hhdet_in_new!M135)</f>
        <v>3611.5620813826345</v>
      </c>
      <c r="N135" s="162">
        <f>IF(RES_hhdet_in_fec!N135=0,0,RES_hhdet_in_fec!N135/0.086*1000000/RES_hhdet_in_new!N135)</f>
        <v>3765.0778311870022</v>
      </c>
      <c r="O135" s="162">
        <f>IF(RES_hhdet_in_fec!O135=0,0,RES_hhdet_in_fec!O135/0.086*1000000/RES_hhdet_in_new!O135)</f>
        <v>3757.731294914608</v>
      </c>
      <c r="P135" s="162">
        <f>IF(RES_hhdet_in_fec!P135=0,0,RES_hhdet_in_fec!P135/0.086*1000000/RES_hhdet_in_new!P135)</f>
        <v>3743.3843232762974</v>
      </c>
      <c r="Q135" s="162">
        <f>IF(RES_hhdet_in_fec!Q135=0,0,RES_hhdet_in_fec!Q135/0.086*1000000/RES_hhdet_in_new!Q135)</f>
        <v>3670.1637216656932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3124.5605887857078</v>
      </c>
      <c r="E136" s="160">
        <f>IF(RES_hhdet_in_fec!E136=0,0,RES_hhdet_in_fec!E136/0.086*1000000/RES_hhdet_in_new!E136)</f>
        <v>3037.7831002662656</v>
      </c>
      <c r="F136" s="160">
        <f>IF(RES_hhdet_in_fec!F136=0,0,RES_hhdet_in_fec!F136/0.086*1000000/RES_hhdet_in_new!F136)</f>
        <v>3038.4441815869</v>
      </c>
      <c r="G136" s="160">
        <f>IF(RES_hhdet_in_fec!G136=0,0,RES_hhdet_in_fec!G136/0.086*1000000/RES_hhdet_in_new!G136)</f>
        <v>3095.531676773915</v>
      </c>
      <c r="H136" s="160">
        <f>IF(RES_hhdet_in_fec!H136=0,0,RES_hhdet_in_fec!H136/0.086*1000000/RES_hhdet_in_new!H136)</f>
        <v>3137.5246392556451</v>
      </c>
      <c r="I136" s="160">
        <f>IF(RES_hhdet_in_fec!I136=0,0,RES_hhdet_in_fec!I136/0.086*1000000/RES_hhdet_in_new!I136)</f>
        <v>3076.4237179219554</v>
      </c>
      <c r="J136" s="160">
        <f>IF(RES_hhdet_in_fec!J136=0,0,RES_hhdet_in_fec!J136/0.086*1000000/RES_hhdet_in_new!J136)</f>
        <v>3137.2500598214633</v>
      </c>
      <c r="K136" s="160">
        <f>IF(RES_hhdet_in_fec!K136=0,0,RES_hhdet_in_fec!K136/0.086*1000000/RES_hhdet_in_new!K136)</f>
        <v>3327.2718570997113</v>
      </c>
      <c r="L136" s="160">
        <f>IF(RES_hhdet_in_fec!L136=0,0,RES_hhdet_in_fec!L136/0.086*1000000/RES_hhdet_in_new!L136)</f>
        <v>3469.5161537397976</v>
      </c>
      <c r="M136" s="160">
        <f>IF(RES_hhdet_in_fec!M136=0,0,RES_hhdet_in_fec!M136/0.086*1000000/RES_hhdet_in_new!M136)</f>
        <v>3498.9660510477938</v>
      </c>
      <c r="N136" s="160">
        <f>IF(RES_hhdet_in_fec!N136=0,0,RES_hhdet_in_fec!N136/0.086*1000000/RES_hhdet_in_new!N136)</f>
        <v>3632.0853396910006</v>
      </c>
      <c r="O136" s="160">
        <f>IF(RES_hhdet_in_fec!O136=0,0,RES_hhdet_in_fec!O136/0.086*1000000/RES_hhdet_in_new!O136)</f>
        <v>3618.8169151463162</v>
      </c>
      <c r="P136" s="160">
        <f>IF(RES_hhdet_in_fec!P136=0,0,RES_hhdet_in_fec!P136/0.086*1000000/RES_hhdet_in_new!P136)</f>
        <v>3602.9639987149358</v>
      </c>
      <c r="Q136" s="160">
        <f>IF(RES_hhdet_in_fec!Q136=0,0,RES_hhdet_in_fec!Q136/0.086*1000000/RES_hhdet_in_new!Q136)</f>
        <v>3534.7273992305986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2894.6999903712403</v>
      </c>
      <c r="E137" s="156">
        <f>IF(RES_hhdet_in_fec!E137=0,0,RES_hhdet_in_fec!E137/0.086*1000000/RES_hhdet_in_new!E136)</f>
        <v>2807.5805585806506</v>
      </c>
      <c r="F137" s="156">
        <f>IF(RES_hhdet_in_fec!F137=0,0,RES_hhdet_in_fec!F137/0.086*1000000/RES_hhdet_in_new!F136)</f>
        <v>2808.0637173358887</v>
      </c>
      <c r="G137" s="156">
        <f>IF(RES_hhdet_in_fec!G137=0,0,RES_hhdet_in_fec!G137/0.086*1000000/RES_hhdet_in_new!G136)</f>
        <v>2863.9300874434052</v>
      </c>
      <c r="H137" s="156">
        <f>IF(RES_hhdet_in_fec!H137=0,0,RES_hhdet_in_fec!H137/0.086*1000000/RES_hhdet_in_new!H136)</f>
        <v>2905.4064829112654</v>
      </c>
      <c r="I137" s="156">
        <f>IF(RES_hhdet_in_fec!I137=0,0,RES_hhdet_in_fec!I137/0.086*1000000/RES_hhdet_in_new!I136)</f>
        <v>2845.1002671676924</v>
      </c>
      <c r="J137" s="156">
        <f>IF(RES_hhdet_in_fec!J137=0,0,RES_hhdet_in_fec!J137/0.086*1000000/RES_hhdet_in_new!J136)</f>
        <v>2903.6382548439719</v>
      </c>
      <c r="K137" s="156">
        <f>IF(RES_hhdet_in_fec!K137=0,0,RES_hhdet_in_fec!K137/0.086*1000000/RES_hhdet_in_new!K136)</f>
        <v>3093.7569685235426</v>
      </c>
      <c r="L137" s="156">
        <f>IF(RES_hhdet_in_fec!L137=0,0,RES_hhdet_in_fec!L137/0.086*1000000/RES_hhdet_in_new!L136)</f>
        <v>3237.1203533161752</v>
      </c>
      <c r="M137" s="156">
        <f>IF(RES_hhdet_in_fec!M137=0,0,RES_hhdet_in_fec!M137/0.086*1000000/RES_hhdet_in_new!M136)</f>
        <v>3266.5733491806209</v>
      </c>
      <c r="N137" s="156">
        <f>IF(RES_hhdet_in_fec!N137=0,0,RES_hhdet_in_fec!N137/0.086*1000000/RES_hhdet_in_new!N136)</f>
        <v>3400.1379152144541</v>
      </c>
      <c r="O137" s="156">
        <f>IF(RES_hhdet_in_fec!O137=0,0,RES_hhdet_in_fec!O137/0.086*1000000/RES_hhdet_in_new!O136)</f>
        <v>3387.112749377879</v>
      </c>
      <c r="P137" s="156">
        <f>IF(RES_hhdet_in_fec!P137=0,0,RES_hhdet_in_fec!P137/0.086*1000000/RES_hhdet_in_new!P136)</f>
        <v>3372.3890388739651</v>
      </c>
      <c r="Q137" s="156">
        <f>IF(RES_hhdet_in_fec!Q137=0,0,RES_hhdet_in_fec!Q137/0.086*1000000/RES_hhdet_in_new!Q136)</f>
        <v>3308.0127743149919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229.8605984144678</v>
      </c>
      <c r="E138" s="156">
        <f>IF(RES_hhdet_in_fec!E138=0,0,RES_hhdet_in_fec!E138/0.086*1000000/RES_hhdet_in_new!E136)</f>
        <v>230.20254168561519</v>
      </c>
      <c r="F138" s="156">
        <f>IF(RES_hhdet_in_fec!F138=0,0,RES_hhdet_in_fec!F138/0.086*1000000/RES_hhdet_in_new!F136)</f>
        <v>230.38046425101163</v>
      </c>
      <c r="G138" s="156">
        <f>IF(RES_hhdet_in_fec!G138=0,0,RES_hhdet_in_fec!G138/0.086*1000000/RES_hhdet_in_new!G136)</f>
        <v>231.60158933051017</v>
      </c>
      <c r="H138" s="156">
        <f>IF(RES_hhdet_in_fec!H138=0,0,RES_hhdet_in_fec!H138/0.086*1000000/RES_hhdet_in_new!H136)</f>
        <v>232.11815634437909</v>
      </c>
      <c r="I138" s="156">
        <f>IF(RES_hhdet_in_fec!I138=0,0,RES_hhdet_in_fec!I138/0.086*1000000/RES_hhdet_in_new!I136)</f>
        <v>231.32345075426301</v>
      </c>
      <c r="J138" s="156">
        <f>IF(RES_hhdet_in_fec!J138=0,0,RES_hhdet_in_fec!J138/0.086*1000000/RES_hhdet_in_new!J136)</f>
        <v>233.61180497749083</v>
      </c>
      <c r="K138" s="156">
        <f>IF(RES_hhdet_in_fec!K138=0,0,RES_hhdet_in_fec!K138/0.086*1000000/RES_hhdet_in_new!K136)</f>
        <v>233.51488857616894</v>
      </c>
      <c r="L138" s="156">
        <f>IF(RES_hhdet_in_fec!L138=0,0,RES_hhdet_in_fec!L138/0.086*1000000/RES_hhdet_in_new!L136)</f>
        <v>232.39580042362272</v>
      </c>
      <c r="M138" s="156">
        <f>IF(RES_hhdet_in_fec!M138=0,0,RES_hhdet_in_fec!M138/0.086*1000000/RES_hhdet_in_new!M136)</f>
        <v>232.39270186717303</v>
      </c>
      <c r="N138" s="156">
        <f>IF(RES_hhdet_in_fec!N138=0,0,RES_hhdet_in_fec!N138/0.086*1000000/RES_hhdet_in_new!N136)</f>
        <v>231.94742447654662</v>
      </c>
      <c r="O138" s="156">
        <f>IF(RES_hhdet_in_fec!O138=0,0,RES_hhdet_in_fec!O138/0.086*1000000/RES_hhdet_in_new!O136)</f>
        <v>231.70416576843735</v>
      </c>
      <c r="P138" s="156">
        <f>IF(RES_hhdet_in_fec!P138=0,0,RES_hhdet_in_fec!P138/0.086*1000000/RES_hhdet_in_new!P136)</f>
        <v>230.57495984097037</v>
      </c>
      <c r="Q138" s="156">
        <f>IF(RES_hhdet_in_fec!Q138=0,0,RES_hhdet_in_fec!Q138/0.086*1000000/RES_hhdet_in_new!Q136)</f>
        <v>226.71462491560675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833.8001019167134</v>
      </c>
      <c r="D139" s="157">
        <f>IF(SUM(RES_hhdet_in_fec!D140:D141)=0,0,SUM(RES_hhdet_in_fec!D140:D141)/0.086*1000000/SUM(RES_hhdet_in_new!D140:D141))</f>
        <v>835.98774926843976</v>
      </c>
      <c r="E139" s="157">
        <f>IF(SUM(RES_hhdet_in_fec!E140:E141)=0,0,SUM(RES_hhdet_in_fec!E140:E141)/0.086*1000000/SUM(RES_hhdet_in_new!E140:E141))</f>
        <v>835.91171751336447</v>
      </c>
      <c r="F139" s="157">
        <f>IF(SUM(RES_hhdet_in_fec!F140:F141)=0,0,SUM(RES_hhdet_in_fec!F140:F141)/0.086*1000000/SUM(RES_hhdet_in_new!F140:F141))</f>
        <v>841.8667766762652</v>
      </c>
      <c r="G139" s="157">
        <f>IF(SUM(RES_hhdet_in_fec!G140:G141)=0,0,SUM(RES_hhdet_in_fec!G140:G141)/0.086*1000000/SUM(RES_hhdet_in_new!G140:G141))</f>
        <v>858.38781225416153</v>
      </c>
      <c r="H139" s="157">
        <f>IF(SUM(RES_hhdet_in_fec!H140:H141)=0,0,SUM(RES_hhdet_in_fec!H140:H141)/0.086*1000000/SUM(RES_hhdet_in_new!H140:H141))</f>
        <v>880.10681610322183</v>
      </c>
      <c r="I139" s="157">
        <f>IF(SUM(RES_hhdet_in_fec!I140:I141)=0,0,SUM(RES_hhdet_in_fec!I140:I141)/0.086*1000000/SUM(RES_hhdet_in_new!I140:I141))</f>
        <v>878.12516068509046</v>
      </c>
      <c r="J139" s="157">
        <f>IF(SUM(RES_hhdet_in_fec!J140:J141)=0,0,SUM(RES_hhdet_in_fec!J140:J141)/0.086*1000000/SUM(RES_hhdet_in_new!J140:J141))</f>
        <v>895.78149263427542</v>
      </c>
      <c r="K139" s="157">
        <f>IF(SUM(RES_hhdet_in_fec!K140:K141)=0,0,SUM(RES_hhdet_in_fec!K140:K141)/0.086*1000000/SUM(RES_hhdet_in_new!K140:K141))</f>
        <v>961.39013579806101</v>
      </c>
      <c r="L139" s="157">
        <f>IF(SUM(RES_hhdet_in_fec!L140:L141)=0,0,SUM(RES_hhdet_in_fec!L140:L141)/0.086*1000000/SUM(RES_hhdet_in_new!L140:L141))</f>
        <v>1024.2254071419011</v>
      </c>
      <c r="M139" s="157">
        <f>IF(SUM(RES_hhdet_in_fec!M140:M141)=0,0,SUM(RES_hhdet_in_fec!M140:M141)/0.086*1000000/SUM(RES_hhdet_in_new!M140:M141))</f>
        <v>1037.9330105503534</v>
      </c>
      <c r="N139" s="157">
        <f>IF(SUM(RES_hhdet_in_fec!N140:N141)=0,0,SUM(RES_hhdet_in_fec!N140:N141)/0.086*1000000/SUM(RES_hhdet_in_new!N140:N141))</f>
        <v>1095.1419656445114</v>
      </c>
      <c r="O139" s="157">
        <f>IF(SUM(RES_hhdet_in_fec!O140:O141)=0,0,SUM(RES_hhdet_in_fec!O140:O141)/0.086*1000000/SUM(RES_hhdet_in_new!O140:O141))</f>
        <v>1092.2248375776903</v>
      </c>
      <c r="P139" s="157">
        <f>IF(SUM(RES_hhdet_in_fec!P140:P141)=0,0,SUM(RES_hhdet_in_fec!P140:P141)/0.086*1000000/SUM(RES_hhdet_in_new!P140:P141))</f>
        <v>1090.4087879940716</v>
      </c>
      <c r="Q139" s="157">
        <f>IF(SUM(RES_hhdet_in_fec!Q140:Q141)=0,0,SUM(RES_hhdet_in_fec!Q140:Q141)/0.086*1000000/SUM(RES_hhdet_in_new!Q140:Q141))</f>
        <v>1080.2201258320385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833.8001019167134</v>
      </c>
      <c r="D141" s="57">
        <f>IF(RES_hhdet_in_fec!D141=0,0,RES_hhdet_in_fec!D141/0.086*1000000/RES_hhdet_in_new!D141)</f>
        <v>835.98774926843976</v>
      </c>
      <c r="E141" s="57">
        <f>IF(RES_hhdet_in_fec!E141=0,0,RES_hhdet_in_fec!E141/0.086*1000000/RES_hhdet_in_new!E141)</f>
        <v>835.91171751336447</v>
      </c>
      <c r="F141" s="57">
        <f>IF(RES_hhdet_in_fec!F141=0,0,RES_hhdet_in_fec!F141/0.086*1000000/RES_hhdet_in_new!F141)</f>
        <v>841.8667766762652</v>
      </c>
      <c r="G141" s="57">
        <f>IF(RES_hhdet_in_fec!G141=0,0,RES_hhdet_in_fec!G141/0.086*1000000/RES_hhdet_in_new!G141)</f>
        <v>858.38781225416153</v>
      </c>
      <c r="H141" s="57">
        <f>IF(RES_hhdet_in_fec!H141=0,0,RES_hhdet_in_fec!H141/0.086*1000000/RES_hhdet_in_new!H141)</f>
        <v>880.10681610322183</v>
      </c>
      <c r="I141" s="57">
        <f>IF(RES_hhdet_in_fec!I141=0,0,RES_hhdet_in_fec!I141/0.086*1000000/RES_hhdet_in_new!I141)</f>
        <v>878.12516068509046</v>
      </c>
      <c r="J141" s="57">
        <f>IF(RES_hhdet_in_fec!J141=0,0,RES_hhdet_in_fec!J141/0.086*1000000/RES_hhdet_in_new!J141)</f>
        <v>895.78149263427542</v>
      </c>
      <c r="K141" s="57">
        <f>IF(RES_hhdet_in_fec!K141=0,0,RES_hhdet_in_fec!K141/0.086*1000000/RES_hhdet_in_new!K141)</f>
        <v>961.39013579806101</v>
      </c>
      <c r="L141" s="57">
        <f>IF(RES_hhdet_in_fec!L141=0,0,RES_hhdet_in_fec!L141/0.086*1000000/RES_hhdet_in_new!L141)</f>
        <v>1024.2254071419011</v>
      </c>
      <c r="M141" s="57">
        <f>IF(RES_hhdet_in_fec!M141=0,0,RES_hhdet_in_fec!M141/0.086*1000000/RES_hhdet_in_new!M141)</f>
        <v>1037.9330105503534</v>
      </c>
      <c r="N141" s="57">
        <f>IF(RES_hhdet_in_fec!N141=0,0,RES_hhdet_in_fec!N141/0.086*1000000/RES_hhdet_in_new!N141)</f>
        <v>1095.1419656445114</v>
      </c>
      <c r="O141" s="57">
        <f>IF(RES_hhdet_in_fec!O141=0,0,RES_hhdet_in_fec!O141/0.086*1000000/RES_hhdet_in_new!O141)</f>
        <v>1092.2248375776903</v>
      </c>
      <c r="P141" s="57">
        <f>IF(RES_hhdet_in_fec!P141=0,0,RES_hhdet_in_fec!P141/0.086*1000000/RES_hhdet_in_new!P141)</f>
        <v>1090.4087879940716</v>
      </c>
      <c r="Q141" s="57">
        <f>IF(RES_hhdet_in_fec!Q141=0,0,RES_hhdet_in_fec!Q141/0.086*1000000/RES_hhdet_in_new!Q141)</f>
        <v>1080.2201258320385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15274.688685088386</v>
      </c>
      <c r="D143" s="168">
        <f t="shared" ref="D143" si="120">SUM(D144,D146,D148,D157)</f>
        <v>14990.952711903828</v>
      </c>
      <c r="E143" s="168">
        <f t="shared" ref="E143" si="121">SUM(E144,E146,E148,E157)</f>
        <v>15260.811658470848</v>
      </c>
      <c r="F143" s="168">
        <f t="shared" ref="F143" si="122">SUM(F144,F146,F148,F157)</f>
        <v>14203.994788281596</v>
      </c>
      <c r="G143" s="168">
        <f t="shared" ref="G143" si="123">SUM(G144,G146,G148,G157)</f>
        <v>13681.946852946738</v>
      </c>
      <c r="H143" s="168">
        <f t="shared" ref="H143" si="124">SUM(H144,H146,H148,H157)</f>
        <v>13459.973793047706</v>
      </c>
      <c r="I143" s="168">
        <f t="shared" ref="I143" si="125">SUM(I144,I146,I148,I157)</f>
        <v>12959.959884791117</v>
      </c>
      <c r="J143" s="168">
        <f t="shared" ref="J143" si="126">SUM(J144,J146,J148,J157)</f>
        <v>12260.545601066027</v>
      </c>
      <c r="K143" s="168">
        <f t="shared" ref="K143" si="127">SUM(K144,K146,K148,K157)</f>
        <v>12272.650448937686</v>
      </c>
      <c r="L143" s="168">
        <f t="shared" ref="L143" si="128">SUM(L144,L146,L148,L157)</f>
        <v>12640.871455410128</v>
      </c>
      <c r="M143" s="168">
        <f t="shared" ref="M143" si="129">SUM(M144,M146,M148,M157)</f>
        <v>10908.416481825705</v>
      </c>
      <c r="N143" s="168">
        <f t="shared" ref="N143" si="130">SUM(N144,N146,N148,N157)</f>
        <v>11251.42663592747</v>
      </c>
      <c r="O143" s="168">
        <f t="shared" ref="O143" si="131">SUM(O144,O146,O148,O157)</f>
        <v>10507.798773579763</v>
      </c>
      <c r="P143" s="168">
        <f t="shared" ref="P143" si="132">SUM(P144,P146,P148,P157)</f>
        <v>10226.425394881664</v>
      </c>
      <c r="Q143" s="168">
        <f t="shared" ref="Q143" si="133">SUM(Q144,Q146,Q148,Q157)</f>
        <v>9787.127314080748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10665.335780466432</v>
      </c>
      <c r="D144" s="157">
        <f t="shared" si="134"/>
        <v>10437.060007200949</v>
      </c>
      <c r="E144" s="157">
        <f t="shared" si="134"/>
        <v>10841.585950067887</v>
      </c>
      <c r="F144" s="157">
        <f t="shared" si="134"/>
        <v>9815.6069490146856</v>
      </c>
      <c r="G144" s="157">
        <f t="shared" si="134"/>
        <v>9257.1566628902056</v>
      </c>
      <c r="H144" s="157">
        <f t="shared" si="134"/>
        <v>8996.8030251232594</v>
      </c>
      <c r="I144" s="157">
        <f t="shared" si="134"/>
        <v>8477.5624657463595</v>
      </c>
      <c r="J144" s="157">
        <f t="shared" si="134"/>
        <v>7680.3517488368707</v>
      </c>
      <c r="K144" s="157">
        <f t="shared" si="134"/>
        <v>7437.3590640457269</v>
      </c>
      <c r="L144" s="157">
        <f t="shared" si="134"/>
        <v>7615.4235773585797</v>
      </c>
      <c r="M144" s="157">
        <f t="shared" si="134"/>
        <v>5871.5624703579424</v>
      </c>
      <c r="N144" s="157">
        <f t="shared" si="134"/>
        <v>6036.8893145223701</v>
      </c>
      <c r="O144" s="157">
        <f t="shared" si="134"/>
        <v>5319.1994871509651</v>
      </c>
      <c r="P144" s="157">
        <f t="shared" si="134"/>
        <v>5067.1838141875342</v>
      </c>
      <c r="Q144" s="157">
        <f t="shared" si="134"/>
        <v>4689.0983774974611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10665.335780466432</v>
      </c>
      <c r="D145" s="156">
        <f>IF(RES_hhdet_in_fec!D145=0,0,RES_hhdet_in_fec!D145/0.086*1000000/RES_hhdet_in_new!D145)</f>
        <v>10437.060007200949</v>
      </c>
      <c r="E145" s="156">
        <f>IF(RES_hhdet_in_fec!E145=0,0,RES_hhdet_in_fec!E145/0.086*1000000/RES_hhdet_in_new!E145)</f>
        <v>10841.585950067887</v>
      </c>
      <c r="F145" s="156">
        <f>IF(RES_hhdet_in_fec!F145=0,0,RES_hhdet_in_fec!F145/0.086*1000000/RES_hhdet_in_new!F145)</f>
        <v>9815.6069490146856</v>
      </c>
      <c r="G145" s="156">
        <f>IF(RES_hhdet_in_fec!G145=0,0,RES_hhdet_in_fec!G145/0.086*1000000/RES_hhdet_in_new!G145)</f>
        <v>9257.1566628902056</v>
      </c>
      <c r="H145" s="156">
        <f>IF(RES_hhdet_in_fec!H145=0,0,RES_hhdet_in_fec!H145/0.086*1000000/RES_hhdet_in_new!H145)</f>
        <v>8996.8030251232594</v>
      </c>
      <c r="I145" s="156">
        <f>IF(RES_hhdet_in_fec!I145=0,0,RES_hhdet_in_fec!I145/0.086*1000000/RES_hhdet_in_new!I145)</f>
        <v>8477.5624657463595</v>
      </c>
      <c r="J145" s="156">
        <f>IF(RES_hhdet_in_fec!J145=0,0,RES_hhdet_in_fec!J145/0.086*1000000/RES_hhdet_in_new!J145)</f>
        <v>7680.3517488368707</v>
      </c>
      <c r="K145" s="156">
        <f>IF(RES_hhdet_in_fec!K145=0,0,RES_hhdet_in_fec!K145/0.086*1000000/RES_hhdet_in_new!K145)</f>
        <v>7437.3590640457269</v>
      </c>
      <c r="L145" s="156">
        <f>IF(RES_hhdet_in_fec!L145=0,0,RES_hhdet_in_fec!L145/0.086*1000000/RES_hhdet_in_new!L145)</f>
        <v>7615.4235773585797</v>
      </c>
      <c r="M145" s="156">
        <f>IF(RES_hhdet_in_fec!M145=0,0,RES_hhdet_in_fec!M145/0.086*1000000/RES_hhdet_in_new!M145)</f>
        <v>5871.5624703579424</v>
      </c>
      <c r="N145" s="156">
        <f>IF(RES_hhdet_in_fec!N145=0,0,RES_hhdet_in_fec!N145/0.086*1000000/RES_hhdet_in_new!N145)</f>
        <v>6036.8893145223701</v>
      </c>
      <c r="O145" s="156">
        <f>IF(RES_hhdet_in_fec!O145=0,0,RES_hhdet_in_fec!O145/0.086*1000000/RES_hhdet_in_new!O145)</f>
        <v>5319.1994871509651</v>
      </c>
      <c r="P145" s="156">
        <f>IF(RES_hhdet_in_fec!P145=0,0,RES_hhdet_in_fec!P145/0.086*1000000/RES_hhdet_in_new!P145)</f>
        <v>5067.1838141875342</v>
      </c>
      <c r="Q145" s="156">
        <f>IF(RES_hhdet_in_fec!Q145=0,0,RES_hhdet_in_fec!Q145/0.086*1000000/RES_hhdet_in_new!Q145)</f>
        <v>4689.0983774974611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538.29242618108242</v>
      </c>
      <c r="D146" s="157">
        <f t="shared" si="135"/>
        <v>493.55489258309387</v>
      </c>
      <c r="E146" s="157">
        <f t="shared" si="135"/>
        <v>463.74475524208282</v>
      </c>
      <c r="F146" s="157">
        <f t="shared" si="135"/>
        <v>433.49407143110056</v>
      </c>
      <c r="G146" s="157">
        <f t="shared" si="135"/>
        <v>403.51003779156957</v>
      </c>
      <c r="H146" s="157">
        <f t="shared" si="135"/>
        <v>388.02167306087944</v>
      </c>
      <c r="I146" s="157">
        <f t="shared" si="135"/>
        <v>496.05185304253496</v>
      </c>
      <c r="J146" s="157">
        <f t="shared" si="135"/>
        <v>513.36969797934546</v>
      </c>
      <c r="K146" s="157">
        <f t="shared" si="135"/>
        <v>494.13527596266886</v>
      </c>
      <c r="L146" s="157">
        <f t="shared" si="135"/>
        <v>465.68500527677719</v>
      </c>
      <c r="M146" s="157">
        <f t="shared" si="135"/>
        <v>432.92595541429466</v>
      </c>
      <c r="N146" s="157">
        <f t="shared" si="135"/>
        <v>403.18116532000744</v>
      </c>
      <c r="O146" s="157">
        <f t="shared" si="135"/>
        <v>385.38104402145495</v>
      </c>
      <c r="P146" s="157">
        <f t="shared" si="135"/>
        <v>369.22287256456207</v>
      </c>
      <c r="Q146" s="157">
        <f t="shared" si="135"/>
        <v>388.05914802530663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538.29242618108242</v>
      </c>
      <c r="D147" s="156">
        <f>IF(RES_hhdet_in_fec!D147=0,0,RES_hhdet_in_fec!D147/0.086*1000000/RES_hhdet_in_new!D147)</f>
        <v>493.55489258309387</v>
      </c>
      <c r="E147" s="156">
        <f>IF(RES_hhdet_in_fec!E147=0,0,RES_hhdet_in_fec!E147/0.086*1000000/RES_hhdet_in_new!E147)</f>
        <v>463.74475524208282</v>
      </c>
      <c r="F147" s="156">
        <f>IF(RES_hhdet_in_fec!F147=0,0,RES_hhdet_in_fec!F147/0.086*1000000/RES_hhdet_in_new!F147)</f>
        <v>433.49407143110056</v>
      </c>
      <c r="G147" s="156">
        <f>IF(RES_hhdet_in_fec!G147=0,0,RES_hhdet_in_fec!G147/0.086*1000000/RES_hhdet_in_new!G147)</f>
        <v>403.51003779156957</v>
      </c>
      <c r="H147" s="156">
        <f>IF(RES_hhdet_in_fec!H147=0,0,RES_hhdet_in_fec!H147/0.086*1000000/RES_hhdet_in_new!H147)</f>
        <v>388.02167306087944</v>
      </c>
      <c r="I147" s="156">
        <f>IF(RES_hhdet_in_fec!I147=0,0,RES_hhdet_in_fec!I147/0.086*1000000/RES_hhdet_in_new!I147)</f>
        <v>496.05185304253496</v>
      </c>
      <c r="J147" s="156">
        <f>IF(RES_hhdet_in_fec!J147=0,0,RES_hhdet_in_fec!J147/0.086*1000000/RES_hhdet_in_new!J147)</f>
        <v>513.36969797934546</v>
      </c>
      <c r="K147" s="156">
        <f>IF(RES_hhdet_in_fec!K147=0,0,RES_hhdet_in_fec!K147/0.086*1000000/RES_hhdet_in_new!K147)</f>
        <v>494.13527596266886</v>
      </c>
      <c r="L147" s="156">
        <f>IF(RES_hhdet_in_fec!L147=0,0,RES_hhdet_in_fec!L147/0.086*1000000/RES_hhdet_in_new!L147)</f>
        <v>465.68500527677719</v>
      </c>
      <c r="M147" s="156">
        <f>IF(RES_hhdet_in_fec!M147=0,0,RES_hhdet_in_fec!M147/0.086*1000000/RES_hhdet_in_new!M147)</f>
        <v>432.92595541429466</v>
      </c>
      <c r="N147" s="156">
        <f>IF(RES_hhdet_in_fec!N147=0,0,RES_hhdet_in_fec!N147/0.086*1000000/RES_hhdet_in_new!N147)</f>
        <v>403.18116532000744</v>
      </c>
      <c r="O147" s="156">
        <f>IF(RES_hhdet_in_fec!O147=0,0,RES_hhdet_in_fec!O147/0.086*1000000/RES_hhdet_in_new!O147)</f>
        <v>385.38104402145495</v>
      </c>
      <c r="P147" s="156">
        <f>IF(RES_hhdet_in_fec!P147=0,0,RES_hhdet_in_fec!P147/0.086*1000000/RES_hhdet_in_new!P147)</f>
        <v>369.22287256456207</v>
      </c>
      <c r="Q147" s="156">
        <f>IF(RES_hhdet_in_fec!Q147=0,0,RES_hhdet_in_fec!Q147/0.086*1000000/RES_hhdet_in_new!Q147)</f>
        <v>388.05914802530663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3237.2221814006339</v>
      </c>
      <c r="D148" s="157">
        <f>IF(SUM(RES_hhdet_in_fec!D149:D150,RES_hhdet_in_fec!D153:D154)=0,0,SUM(RES_hhdet_in_fec!D149:D150,RES_hhdet_in_fec!D153:D154)/0.086*1000000/SUM(RES_hhdet_in_new!D149:D150,RES_hhdet_in_new!D153:D154))</f>
        <v>3224.0236964070737</v>
      </c>
      <c r="E148" s="157">
        <f>IF(SUM(RES_hhdet_in_fec!E149:E150,RES_hhdet_in_fec!E153:E154)=0,0,SUM(RES_hhdet_in_fec!E149:E150,RES_hhdet_in_fec!E153:E154)/0.086*1000000/SUM(RES_hhdet_in_new!E149:E150,RES_hhdet_in_new!E153:E154))</f>
        <v>3118.8046230438927</v>
      </c>
      <c r="F148" s="157">
        <f>IF(SUM(RES_hhdet_in_fec!F149:F150,RES_hhdet_in_fec!F153:F154)=0,0,SUM(RES_hhdet_in_fec!F149:F150,RES_hhdet_in_fec!F153:F154)/0.086*1000000/SUM(RES_hhdet_in_new!F149:F150,RES_hhdet_in_new!F153:F154))</f>
        <v>3111.6623182185635</v>
      </c>
      <c r="G148" s="157">
        <f>IF(SUM(RES_hhdet_in_fec!G149:G150,RES_hhdet_in_fec!G153:G154)=0,0,SUM(RES_hhdet_in_fec!G149:G150,RES_hhdet_in_fec!G153:G154)/0.086*1000000/SUM(RES_hhdet_in_new!G149:G150,RES_hhdet_in_new!G153:G154))</f>
        <v>3160.4921292954982</v>
      </c>
      <c r="H148" s="157">
        <f>IF(SUM(RES_hhdet_in_fec!H149:H150,RES_hhdet_in_fec!H153:H154)=0,0,SUM(RES_hhdet_in_fec!H149:H150,RES_hhdet_in_fec!H153:H154)/0.086*1000000/SUM(RES_hhdet_in_new!H149:H150,RES_hhdet_in_new!H153:H154))</f>
        <v>3191.73542992801</v>
      </c>
      <c r="I148" s="157">
        <f>IF(SUM(RES_hhdet_in_fec!I149:I150,RES_hhdet_in_fec!I153:I154)=0,0,SUM(RES_hhdet_in_fec!I149:I150,RES_hhdet_in_fec!I153:I154)/0.086*1000000/SUM(RES_hhdet_in_new!I149:I150,RES_hhdet_in_new!I153:I154))</f>
        <v>3103.9001506342834</v>
      </c>
      <c r="J148" s="157">
        <f>IF(SUM(RES_hhdet_in_fec!J149:J150,RES_hhdet_in_fec!J153:J154)=0,0,SUM(RES_hhdet_in_fec!J149:J150,RES_hhdet_in_fec!J153:J154)/0.086*1000000/SUM(RES_hhdet_in_new!J149:J150,RES_hhdet_in_new!J153:J154))</f>
        <v>3165.6045323826779</v>
      </c>
      <c r="K148" s="157">
        <f>IF(SUM(RES_hhdet_in_fec!K149:K150,RES_hhdet_in_fec!K153:K154)=0,0,SUM(RES_hhdet_in_fec!K149:K150,RES_hhdet_in_fec!K153:K154)/0.086*1000000/SUM(RES_hhdet_in_new!K149:K150,RES_hhdet_in_new!K153:K154))</f>
        <v>3374.8704648849985</v>
      </c>
      <c r="L148" s="157">
        <f>IF(SUM(RES_hhdet_in_fec!L149:L150,RES_hhdet_in_fec!L153:L154)=0,0,SUM(RES_hhdet_in_fec!L149:L150,RES_hhdet_in_fec!L153:L154)/0.086*1000000/SUM(RES_hhdet_in_new!L149:L150,RES_hhdet_in_new!L153:L154))</f>
        <v>3531.2428102575313</v>
      </c>
      <c r="M148" s="157">
        <f>IF(SUM(RES_hhdet_in_fec!M149:M150,RES_hhdet_in_fec!M153:M154)=0,0,SUM(RES_hhdet_in_fec!M149:M150,RES_hhdet_in_fec!M153:M154)/0.086*1000000/SUM(RES_hhdet_in_new!M149:M150,RES_hhdet_in_new!M153:M154))</f>
        <v>3562.583681304247</v>
      </c>
      <c r="N148" s="157">
        <f>IF(SUM(RES_hhdet_in_fec!N149:N150,RES_hhdet_in_fec!N153:N154)=0,0,SUM(RES_hhdet_in_fec!N149:N150,RES_hhdet_in_fec!N153:N154)/0.086*1000000/SUM(RES_hhdet_in_new!N149:N150,RES_hhdet_in_new!N153:N154))</f>
        <v>3713.6275880038888</v>
      </c>
      <c r="O148" s="157">
        <f>IF(SUM(RES_hhdet_in_fec!O149:O150,RES_hhdet_in_fec!O153:O154)=0,0,SUM(RES_hhdet_in_fec!O149:O150,RES_hhdet_in_fec!O153:O154)/0.086*1000000/SUM(RES_hhdet_in_new!O149:O150,RES_hhdet_in_new!O153:O154))</f>
        <v>3709.4337314718673</v>
      </c>
      <c r="P148" s="157">
        <f>IF(SUM(RES_hhdet_in_fec!P149:P150,RES_hhdet_in_fec!P153:P154)=0,0,SUM(RES_hhdet_in_fec!P149:P150,RES_hhdet_in_fec!P153:P154)/0.086*1000000/SUM(RES_hhdet_in_new!P149:P150,RES_hhdet_in_new!P153:P154))</f>
        <v>3698.9218213444024</v>
      </c>
      <c r="Q148" s="157">
        <f>IF(SUM(RES_hhdet_in_fec!Q149:Q150,RES_hhdet_in_fec!Q153:Q154)=0,0,SUM(RES_hhdet_in_fec!Q149:Q150,RES_hhdet_in_fec!Q153:Q154)/0.086*1000000/SUM(RES_hhdet_in_new!Q149:Q150,RES_hhdet_in_new!Q153:Q154))</f>
        <v>3629.8007670315665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3239.0305607365508</v>
      </c>
      <c r="D153" s="162">
        <f>IF(RES_hhdet_in_fec!D153=0,0,RES_hhdet_in_fec!D153/0.086*1000000/RES_hhdet_in_new!D153)</f>
        <v>3225.3511053748048</v>
      </c>
      <c r="E153" s="162">
        <f>IF(RES_hhdet_in_fec!E153=0,0,RES_hhdet_in_fec!E153/0.086*1000000/RES_hhdet_in_new!E153)</f>
        <v>3119.8342010843157</v>
      </c>
      <c r="F153" s="162">
        <f>IF(RES_hhdet_in_fec!F153=0,0,RES_hhdet_in_fec!F153/0.086*1000000/RES_hhdet_in_new!F153)</f>
        <v>3112.620127136664</v>
      </c>
      <c r="G153" s="162">
        <f>IF(RES_hhdet_in_fec!G153=0,0,RES_hhdet_in_fec!G153/0.086*1000000/RES_hhdet_in_new!G153)</f>
        <v>3162.7083298985776</v>
      </c>
      <c r="H153" s="162">
        <f>IF(RES_hhdet_in_fec!H153=0,0,RES_hhdet_in_fec!H153/0.086*1000000/RES_hhdet_in_new!H153)</f>
        <v>3194.8771933056191</v>
      </c>
      <c r="I153" s="162">
        <f>IF(RES_hhdet_in_fec!I153=0,0,RES_hhdet_in_fec!I153/0.086*1000000/RES_hhdet_in_new!I153)</f>
        <v>3104.8331549896152</v>
      </c>
      <c r="J153" s="162">
        <f>IF(RES_hhdet_in_fec!J153=0,0,RES_hhdet_in_fec!J153/0.086*1000000/RES_hhdet_in_new!J153)</f>
        <v>3170.2879152243963</v>
      </c>
      <c r="K153" s="162">
        <f>IF(RES_hhdet_in_fec!K153=0,0,RES_hhdet_in_fec!K153/0.086*1000000/RES_hhdet_in_new!K153)</f>
        <v>3377.0483468354578</v>
      </c>
      <c r="L153" s="162">
        <f>IF(RES_hhdet_in_fec!L153=0,0,RES_hhdet_in_fec!L153/0.086*1000000/RES_hhdet_in_new!L153)</f>
        <v>3540.1715031777703</v>
      </c>
      <c r="M153" s="162">
        <f>IF(RES_hhdet_in_fec!M153=0,0,RES_hhdet_in_fec!M153/0.086*1000000/RES_hhdet_in_new!M153)</f>
        <v>3571.2727007766935</v>
      </c>
      <c r="N153" s="162">
        <f>IF(RES_hhdet_in_fec!N153=0,0,RES_hhdet_in_fec!N153/0.086*1000000/RES_hhdet_in_new!N153)</f>
        <v>3724.2822479311585</v>
      </c>
      <c r="O153" s="162">
        <f>IF(RES_hhdet_in_fec!O153=0,0,RES_hhdet_in_fec!O153/0.086*1000000/RES_hhdet_in_new!O153)</f>
        <v>3722.5572158379623</v>
      </c>
      <c r="P153" s="162">
        <f>IF(RES_hhdet_in_fec!P153=0,0,RES_hhdet_in_fec!P153/0.086*1000000/RES_hhdet_in_new!P153)</f>
        <v>3714.3585366380844</v>
      </c>
      <c r="Q153" s="162">
        <f>IF(RES_hhdet_in_fec!Q153=0,0,RES_hhdet_in_fec!Q153/0.086*1000000/RES_hhdet_in_new!Q153)</f>
        <v>3644.5825330751295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3159.4186958515343</v>
      </c>
      <c r="D154" s="160">
        <f>IF(RES_hhdet_in_fec!D154=0,0,RES_hhdet_in_fec!D154/0.086*1000000/RES_hhdet_in_new!D154)</f>
        <v>3153.1411256332631</v>
      </c>
      <c r="E154" s="160">
        <f>IF(RES_hhdet_in_fec!E154=0,0,RES_hhdet_in_fec!E154/0.086*1000000/RES_hhdet_in_new!E154)</f>
        <v>3060.2559111549876</v>
      </c>
      <c r="F154" s="160">
        <f>IF(RES_hhdet_in_fec!F154=0,0,RES_hhdet_in_fec!F154/0.086*1000000/RES_hhdet_in_new!F154)</f>
        <v>3058.0108256793792</v>
      </c>
      <c r="G154" s="160">
        <f>IF(RES_hhdet_in_fec!G154=0,0,RES_hhdet_in_fec!G154/0.086*1000000/RES_hhdet_in_new!G154)</f>
        <v>3118.0488136403569</v>
      </c>
      <c r="H154" s="160">
        <f>IF(RES_hhdet_in_fec!H154=0,0,RES_hhdet_in_fec!H154/0.086*1000000/RES_hhdet_in_new!H154)</f>
        <v>3156.7821510895369</v>
      </c>
      <c r="I154" s="160">
        <f>IF(RES_hhdet_in_fec!I154=0,0,RES_hhdet_in_fec!I154/0.086*1000000/RES_hhdet_in_new!I154)</f>
        <v>3071.4504397299847</v>
      </c>
      <c r="J154" s="160">
        <f>IF(RES_hhdet_in_fec!J154=0,0,RES_hhdet_in_fec!J154/0.086*1000000/RES_hhdet_in_new!J154)</f>
        <v>3137.6035244434534</v>
      </c>
      <c r="K154" s="160">
        <f>IF(RES_hhdet_in_fec!K154=0,0,RES_hhdet_in_fec!K154/0.086*1000000/RES_hhdet_in_new!K154)</f>
        <v>3314.5799375516472</v>
      </c>
      <c r="L154" s="160">
        <f>IF(RES_hhdet_in_fec!L154=0,0,RES_hhdet_in_fec!L154/0.086*1000000/RES_hhdet_in_new!L154)</f>
        <v>3457.2477401595265</v>
      </c>
      <c r="M154" s="160">
        <f>IF(RES_hhdet_in_fec!M154=0,0,RES_hhdet_in_fec!M154/0.086*1000000/RES_hhdet_in_new!M154)</f>
        <v>3473.6859323913841</v>
      </c>
      <c r="N154" s="160">
        <f>IF(RES_hhdet_in_fec!N154=0,0,RES_hhdet_in_fec!N154/0.086*1000000/RES_hhdet_in_new!N154)</f>
        <v>3602.6847313677417</v>
      </c>
      <c r="O154" s="160">
        <f>IF(RES_hhdet_in_fec!O154=0,0,RES_hhdet_in_fec!O154/0.086*1000000/RES_hhdet_in_new!O154)</f>
        <v>3595.4120163755915</v>
      </c>
      <c r="P154" s="160">
        <f>IF(RES_hhdet_in_fec!P154=0,0,RES_hhdet_in_fec!P154/0.086*1000000/RES_hhdet_in_new!P154)</f>
        <v>3586.8847244361618</v>
      </c>
      <c r="Q154" s="160">
        <f>IF(RES_hhdet_in_fec!Q154=0,0,RES_hhdet_in_fec!Q154/0.086*1000000/RES_hhdet_in_new!Q154)</f>
        <v>3515.8726897361566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2927.6785293885268</v>
      </c>
      <c r="D155" s="156">
        <f>IF(RES_hhdet_in_fec!D155=0,0,RES_hhdet_in_fec!D155/0.086*1000000/RES_hhdet_in_new!D154)</f>
        <v>2921.1779789992579</v>
      </c>
      <c r="E155" s="156">
        <f>IF(RES_hhdet_in_fec!E155=0,0,RES_hhdet_in_fec!E155/0.086*1000000/RES_hhdet_in_new!E154)</f>
        <v>2828.3503847549764</v>
      </c>
      <c r="F155" s="156">
        <f>IF(RES_hhdet_in_fec!F155=0,0,RES_hhdet_in_fec!F155/0.086*1000000/RES_hhdet_in_new!F154)</f>
        <v>2826.1467822409741</v>
      </c>
      <c r="G155" s="156">
        <f>IF(RES_hhdet_in_fec!G155=0,0,RES_hhdet_in_fec!G155/0.086*1000000/RES_hhdet_in_new!G154)</f>
        <v>2884.7625364339096</v>
      </c>
      <c r="H155" s="156">
        <f>IF(RES_hhdet_in_fec!H155=0,0,RES_hhdet_in_fec!H155/0.086*1000000/RES_hhdet_in_new!H154)</f>
        <v>2923.2392989557643</v>
      </c>
      <c r="I155" s="156">
        <f>IF(RES_hhdet_in_fec!I155=0,0,RES_hhdet_in_fec!I155/0.086*1000000/RES_hhdet_in_new!I154)</f>
        <v>2840.5009413237763</v>
      </c>
      <c r="J155" s="156">
        <f>IF(RES_hhdet_in_fec!J155=0,0,RES_hhdet_in_fec!J155/0.086*1000000/RES_hhdet_in_new!J154)</f>
        <v>2903.9653991195555</v>
      </c>
      <c r="K155" s="156">
        <f>IF(RES_hhdet_in_fec!K155=0,0,RES_hhdet_in_fec!K155/0.086*1000000/RES_hhdet_in_new!K154)</f>
        <v>3081.9557943988671</v>
      </c>
      <c r="L155" s="156">
        <f>IF(RES_hhdet_in_fec!L155=0,0,RES_hhdet_in_fec!L155/0.086*1000000/RES_hhdet_in_new!L154)</f>
        <v>3225.6737049814242</v>
      </c>
      <c r="M155" s="156">
        <f>IF(RES_hhdet_in_fec!M155=0,0,RES_hhdet_in_fec!M155/0.086*1000000/RES_hhdet_in_new!M154)</f>
        <v>3242.9722737022171</v>
      </c>
      <c r="N155" s="156">
        <f>IF(RES_hhdet_in_fec!N155=0,0,RES_hhdet_in_fec!N155/0.086*1000000/RES_hhdet_in_new!N154)</f>
        <v>3372.6148496086262</v>
      </c>
      <c r="O155" s="156">
        <f>IF(RES_hhdet_in_fec!O155=0,0,RES_hhdet_in_fec!O155/0.086*1000000/RES_hhdet_in_new!O154)</f>
        <v>3365.206410128601</v>
      </c>
      <c r="P155" s="156">
        <f>IF(RES_hhdet_in_fec!P155=0,0,RES_hhdet_in_fec!P155/0.086*1000000/RES_hhdet_in_new!P154)</f>
        <v>3357.3387723850069</v>
      </c>
      <c r="Q155" s="156">
        <f>IF(RES_hhdet_in_fec!Q155=0,0,RES_hhdet_in_fec!Q155/0.086*1000000/RES_hhdet_in_new!Q154)</f>
        <v>3290.3673910027769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231.7401664630076</v>
      </c>
      <c r="D156" s="156">
        <f>IF(RES_hhdet_in_fec!D156=0,0,RES_hhdet_in_fec!D156/0.086*1000000/RES_hhdet_in_new!D154)</f>
        <v>231.96314663400446</v>
      </c>
      <c r="E156" s="156">
        <f>IF(RES_hhdet_in_fec!E156=0,0,RES_hhdet_in_fec!E156/0.086*1000000/RES_hhdet_in_new!E154)</f>
        <v>231.90552640001115</v>
      </c>
      <c r="F156" s="156">
        <f>IF(RES_hhdet_in_fec!F156=0,0,RES_hhdet_in_fec!F156/0.086*1000000/RES_hhdet_in_new!F154)</f>
        <v>231.86404343840522</v>
      </c>
      <c r="G156" s="156">
        <f>IF(RES_hhdet_in_fec!G156=0,0,RES_hhdet_in_fec!G156/0.086*1000000/RES_hhdet_in_new!G154)</f>
        <v>233.28627720644738</v>
      </c>
      <c r="H156" s="156">
        <f>IF(RES_hhdet_in_fec!H156=0,0,RES_hhdet_in_fec!H156/0.086*1000000/RES_hhdet_in_new!H154)</f>
        <v>233.5428521337717</v>
      </c>
      <c r="I156" s="156">
        <f>IF(RES_hhdet_in_fec!I156=0,0,RES_hhdet_in_fec!I156/0.086*1000000/RES_hhdet_in_new!I154)</f>
        <v>230.94949840620853</v>
      </c>
      <c r="J156" s="156">
        <f>IF(RES_hhdet_in_fec!J156=0,0,RES_hhdet_in_fec!J156/0.086*1000000/RES_hhdet_in_new!J154)</f>
        <v>233.63812532389755</v>
      </c>
      <c r="K156" s="156">
        <f>IF(RES_hhdet_in_fec!K156=0,0,RES_hhdet_in_fec!K156/0.086*1000000/RES_hhdet_in_new!K154)</f>
        <v>232.62414315277954</v>
      </c>
      <c r="L156" s="156">
        <f>IF(RES_hhdet_in_fec!L156=0,0,RES_hhdet_in_fec!L156/0.086*1000000/RES_hhdet_in_new!L154)</f>
        <v>231.57403517810235</v>
      </c>
      <c r="M156" s="156">
        <f>IF(RES_hhdet_in_fec!M156=0,0,RES_hhdet_in_fec!M156/0.086*1000000/RES_hhdet_in_new!M154)</f>
        <v>230.71365868916726</v>
      </c>
      <c r="N156" s="156">
        <f>IF(RES_hhdet_in_fec!N156=0,0,RES_hhdet_in_fec!N156/0.086*1000000/RES_hhdet_in_new!N154)</f>
        <v>230.0698817591159</v>
      </c>
      <c r="O156" s="156">
        <f>IF(RES_hhdet_in_fec!O156=0,0,RES_hhdet_in_fec!O156/0.086*1000000/RES_hhdet_in_new!O154)</f>
        <v>230.20560624699041</v>
      </c>
      <c r="P156" s="156">
        <f>IF(RES_hhdet_in_fec!P156=0,0,RES_hhdet_in_fec!P156/0.086*1000000/RES_hhdet_in_new!P154)</f>
        <v>229.54595205115552</v>
      </c>
      <c r="Q156" s="156">
        <f>IF(RES_hhdet_in_fec!Q156=0,0,RES_hhdet_in_fec!Q156/0.086*1000000/RES_hhdet_in_new!Q154)</f>
        <v>225.50529873337959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833.83829704023719</v>
      </c>
      <c r="D157" s="157">
        <f>IF(SUM(RES_hhdet_in_fec!D158:D159)=0,0,SUM(RES_hhdet_in_fec!D158:D159)/0.086*1000000/SUM(RES_hhdet_in_new!D158:D159))</f>
        <v>836.31411571271155</v>
      </c>
      <c r="E157" s="157">
        <f>IF(SUM(RES_hhdet_in_fec!E158:E159)=0,0,SUM(RES_hhdet_in_fec!E158:E159)/0.086*1000000/SUM(RES_hhdet_in_new!E158:E159))</f>
        <v>836.67633011698524</v>
      </c>
      <c r="F157" s="157">
        <f>IF(SUM(RES_hhdet_in_fec!F158:F159)=0,0,SUM(RES_hhdet_in_fec!F158:F159)/0.086*1000000/SUM(RES_hhdet_in_new!F158:F159))</f>
        <v>843.23144961724779</v>
      </c>
      <c r="G157" s="157">
        <f>IF(SUM(RES_hhdet_in_fec!G158:G159)=0,0,SUM(RES_hhdet_in_fec!G158:G159)/0.086*1000000/SUM(RES_hhdet_in_new!G158:G159))</f>
        <v>860.78802296946344</v>
      </c>
      <c r="H157" s="157">
        <f>IF(SUM(RES_hhdet_in_fec!H158:H159)=0,0,SUM(RES_hhdet_in_fec!H158:H159)/0.086*1000000/SUM(RES_hhdet_in_new!H158:H159))</f>
        <v>883.41366493555677</v>
      </c>
      <c r="I157" s="157">
        <f>IF(SUM(RES_hhdet_in_fec!I158:I159)=0,0,SUM(RES_hhdet_in_fec!I158:I159)/0.086*1000000/SUM(RES_hhdet_in_new!I158:I159))</f>
        <v>882.44541536794043</v>
      </c>
      <c r="J157" s="157">
        <f>IF(SUM(RES_hhdet_in_fec!J158:J159)=0,0,SUM(RES_hhdet_in_fec!J158:J159)/0.086*1000000/SUM(RES_hhdet_in_new!J158:J159))</f>
        <v>901.21962186713336</v>
      </c>
      <c r="K157" s="157">
        <f>IF(SUM(RES_hhdet_in_fec!K158:K159)=0,0,SUM(RES_hhdet_in_fec!K158:K159)/0.086*1000000/SUM(RES_hhdet_in_new!K158:K159))</f>
        <v>966.28564404429233</v>
      </c>
      <c r="L157" s="157">
        <f>IF(SUM(RES_hhdet_in_fec!L158:L159)=0,0,SUM(RES_hhdet_in_fec!L158:L159)/0.086*1000000/SUM(RES_hhdet_in_new!L158:L159))</f>
        <v>1028.5200625172401</v>
      </c>
      <c r="M157" s="157">
        <f>IF(SUM(RES_hhdet_in_fec!M158:M159)=0,0,SUM(RES_hhdet_in_fec!M158:M159)/0.086*1000000/SUM(RES_hhdet_in_new!M158:M159))</f>
        <v>1041.3443747492195</v>
      </c>
      <c r="N157" s="157">
        <f>IF(SUM(RES_hhdet_in_fec!N158:N159)=0,0,SUM(RES_hhdet_in_fec!N158:N159)/0.086*1000000/SUM(RES_hhdet_in_new!N158:N159))</f>
        <v>1097.7285680812042</v>
      </c>
      <c r="O157" s="157">
        <f>IF(SUM(RES_hhdet_in_fec!O158:O159)=0,0,SUM(RES_hhdet_in_fec!O158:O159)/0.086*1000000/SUM(RES_hhdet_in_new!O158:O159))</f>
        <v>1093.7845109354764</v>
      </c>
      <c r="P157" s="157">
        <f>IF(SUM(RES_hhdet_in_fec!P158:P159)=0,0,SUM(RES_hhdet_in_fec!P158:P159)/0.086*1000000/SUM(RES_hhdet_in_new!P158:P159))</f>
        <v>1091.0968867851657</v>
      </c>
      <c r="Q157" s="157">
        <f>IF(SUM(RES_hhdet_in_fec!Q158:Q159)=0,0,SUM(RES_hhdet_in_fec!Q158:Q159)/0.086*1000000/SUM(RES_hhdet_in_new!Q158:Q159))</f>
        <v>1080.1690215264132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833.83829704023719</v>
      </c>
      <c r="D159" s="57">
        <f>IF(RES_hhdet_in_fec!D159=0,0,RES_hhdet_in_fec!D159/0.086*1000000/RES_hhdet_in_new!D159)</f>
        <v>836.31411571271155</v>
      </c>
      <c r="E159" s="57">
        <f>IF(RES_hhdet_in_fec!E159=0,0,RES_hhdet_in_fec!E159/0.086*1000000/RES_hhdet_in_new!E159)</f>
        <v>836.67633011698524</v>
      </c>
      <c r="F159" s="57">
        <f>IF(RES_hhdet_in_fec!F159=0,0,RES_hhdet_in_fec!F159/0.086*1000000/RES_hhdet_in_new!F159)</f>
        <v>843.23144961724779</v>
      </c>
      <c r="G159" s="57">
        <f>IF(RES_hhdet_in_fec!G159=0,0,RES_hhdet_in_fec!G159/0.086*1000000/RES_hhdet_in_new!G159)</f>
        <v>860.78802296946344</v>
      </c>
      <c r="H159" s="57">
        <f>IF(RES_hhdet_in_fec!H159=0,0,RES_hhdet_in_fec!H159/0.086*1000000/RES_hhdet_in_new!H159)</f>
        <v>883.41366493555677</v>
      </c>
      <c r="I159" s="57">
        <f>IF(RES_hhdet_in_fec!I159=0,0,RES_hhdet_in_fec!I159/0.086*1000000/RES_hhdet_in_new!I159)</f>
        <v>882.44541536794043</v>
      </c>
      <c r="J159" s="57">
        <f>IF(RES_hhdet_in_fec!J159=0,0,RES_hhdet_in_fec!J159/0.086*1000000/RES_hhdet_in_new!J159)</f>
        <v>901.21962186713336</v>
      </c>
      <c r="K159" s="57">
        <f>IF(RES_hhdet_in_fec!K159=0,0,RES_hhdet_in_fec!K159/0.086*1000000/RES_hhdet_in_new!K159)</f>
        <v>966.28564404429233</v>
      </c>
      <c r="L159" s="57">
        <f>IF(RES_hhdet_in_fec!L159=0,0,RES_hhdet_in_fec!L159/0.086*1000000/RES_hhdet_in_new!L159)</f>
        <v>1028.5200625172401</v>
      </c>
      <c r="M159" s="57">
        <f>IF(RES_hhdet_in_fec!M159=0,0,RES_hhdet_in_fec!M159/0.086*1000000/RES_hhdet_in_new!M159)</f>
        <v>1041.3443747492195</v>
      </c>
      <c r="N159" s="57">
        <f>IF(RES_hhdet_in_fec!N159=0,0,RES_hhdet_in_fec!N159/0.086*1000000/RES_hhdet_in_new!N159)</f>
        <v>1097.7285680812042</v>
      </c>
      <c r="O159" s="57">
        <f>IF(RES_hhdet_in_fec!O159=0,0,RES_hhdet_in_fec!O159/0.086*1000000/RES_hhdet_in_new!O159)</f>
        <v>1093.7845109354764</v>
      </c>
      <c r="P159" s="57">
        <f>IF(RES_hhdet_in_fec!P159=0,0,RES_hhdet_in_fec!P159/0.086*1000000/RES_hhdet_in_new!P159)</f>
        <v>1091.0968867851657</v>
      </c>
      <c r="Q159" s="57">
        <f>IF(RES_hhdet_in_fec!Q159=0,0,RES_hhdet_in_fec!Q159/0.086*1000000/RES_hhdet_in_new!Q159)</f>
        <v>1080.1690215264132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22869.025547083522</v>
      </c>
      <c r="D161" s="168">
        <f t="shared" ref="D161" si="137">SUM(D162,D164,D166,D175)</f>
        <v>22620.712771739352</v>
      </c>
      <c r="E161" s="168">
        <f t="shared" ref="E161" si="138">SUM(E162,E164,E166,E175)</f>
        <v>23480.76670272704</v>
      </c>
      <c r="F161" s="168">
        <f t="shared" ref="F161" si="139">SUM(F162,F164,F166,F175)</f>
        <v>21986.427685046965</v>
      </c>
      <c r="G161" s="168">
        <f t="shared" ref="G161" si="140">SUM(G162,G164,G166,G175)</f>
        <v>21746.795858650687</v>
      </c>
      <c r="H161" s="168">
        <f t="shared" ref="H161" si="141">SUM(H162,H164,H166,H175)</f>
        <v>22168.4687450329</v>
      </c>
      <c r="I161" s="168">
        <f t="shared" ref="I161" si="142">SUM(I162,I164,I166,I175)</f>
        <v>21980.649225091049</v>
      </c>
      <c r="J161" s="168">
        <f t="shared" ref="J161" si="143">SUM(J162,J164,J166,J175)</f>
        <v>21046.682661084196</v>
      </c>
      <c r="K161" s="168">
        <f t="shared" ref="K161" si="144">SUM(K162,K164,K166,K175)</f>
        <v>23156.071052430882</v>
      </c>
      <c r="L161" s="168">
        <f t="shared" ref="L161" si="145">SUM(L162,L164,L166,L175)</f>
        <v>25552.81266225631</v>
      </c>
      <c r="M161" s="168">
        <f t="shared" ref="M161" si="146">SUM(M162,M164,M166,M175)</f>
        <v>22316.576861523401</v>
      </c>
      <c r="N161" s="168">
        <f t="shared" ref="N161" si="147">SUM(N162,N164,N166,N175)</f>
        <v>24515.662795660286</v>
      </c>
      <c r="O161" s="168">
        <f t="shared" ref="O161" si="148">SUM(O162,O164,O166,O175)</f>
        <v>23272.073441553763</v>
      </c>
      <c r="P161" s="168">
        <f t="shared" ref="P161" si="149">SUM(P162,P164,P166,P175)</f>
        <v>23247.241400929186</v>
      </c>
      <c r="Q161" s="168">
        <f t="shared" ref="Q161" si="150">SUM(Q162,Q164,Q166,Q175)</f>
        <v>22618.759173003709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18253.735864036003</v>
      </c>
      <c r="D162" s="157">
        <f t="shared" si="151"/>
        <v>18043.455678143029</v>
      </c>
      <c r="E162" s="157">
        <f t="shared" si="151"/>
        <v>19047.728650240406</v>
      </c>
      <c r="F162" s="157">
        <f t="shared" si="151"/>
        <v>17578.831545855941</v>
      </c>
      <c r="G162" s="157">
        <f t="shared" si="151"/>
        <v>17289.212598700782</v>
      </c>
      <c r="H162" s="157">
        <f t="shared" si="151"/>
        <v>17676.681034073594</v>
      </c>
      <c r="I162" s="157">
        <f t="shared" si="151"/>
        <v>17601.454416371547</v>
      </c>
      <c r="J162" s="157">
        <f t="shared" si="151"/>
        <v>16526.180705881241</v>
      </c>
      <c r="K162" s="157">
        <f t="shared" si="151"/>
        <v>18378.704527281734</v>
      </c>
      <c r="L162" s="157">
        <f t="shared" si="151"/>
        <v>20595.061499738524</v>
      </c>
      <c r="M162" s="157">
        <f t="shared" si="151"/>
        <v>17350.408931428919</v>
      </c>
      <c r="N162" s="157">
        <f t="shared" si="151"/>
        <v>19347.756852893413</v>
      </c>
      <c r="O162" s="157">
        <f t="shared" si="151"/>
        <v>18102.520250894515</v>
      </c>
      <c r="P162" s="157">
        <f t="shared" si="151"/>
        <v>18080.18293172785</v>
      </c>
      <c r="Q162" s="157">
        <f t="shared" si="151"/>
        <v>17532.637213718106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18253.735864036003</v>
      </c>
      <c r="D163" s="57">
        <f>IF(RES_hhdet_in_fec!D163=0,0,RES_hhdet_in_fec!D163/0.086*1000000/RES_hhdet_in_new!D163)</f>
        <v>18043.455678143029</v>
      </c>
      <c r="E163" s="57">
        <f>IF(RES_hhdet_in_fec!E163=0,0,RES_hhdet_in_fec!E163/0.086*1000000/RES_hhdet_in_new!E163)</f>
        <v>19047.728650240406</v>
      </c>
      <c r="F163" s="57">
        <f>IF(RES_hhdet_in_fec!F163=0,0,RES_hhdet_in_fec!F163/0.086*1000000/RES_hhdet_in_new!F163)</f>
        <v>17578.831545855941</v>
      </c>
      <c r="G163" s="57">
        <f>IF(RES_hhdet_in_fec!G163=0,0,RES_hhdet_in_fec!G163/0.086*1000000/RES_hhdet_in_new!G163)</f>
        <v>17289.212598700782</v>
      </c>
      <c r="H163" s="57">
        <f>IF(RES_hhdet_in_fec!H163=0,0,RES_hhdet_in_fec!H163/0.086*1000000/RES_hhdet_in_new!H163)</f>
        <v>17676.681034073594</v>
      </c>
      <c r="I163" s="57">
        <f>IF(RES_hhdet_in_fec!I163=0,0,RES_hhdet_in_fec!I163/0.086*1000000/RES_hhdet_in_new!I163)</f>
        <v>17601.454416371547</v>
      </c>
      <c r="J163" s="57">
        <f>IF(RES_hhdet_in_fec!J163=0,0,RES_hhdet_in_fec!J163/0.086*1000000/RES_hhdet_in_new!J163)</f>
        <v>16526.180705881241</v>
      </c>
      <c r="K163" s="57">
        <f>IF(RES_hhdet_in_fec!K163=0,0,RES_hhdet_in_fec!K163/0.086*1000000/RES_hhdet_in_new!K163)</f>
        <v>18378.704527281734</v>
      </c>
      <c r="L163" s="57">
        <f>IF(RES_hhdet_in_fec!L163=0,0,RES_hhdet_in_fec!L163/0.086*1000000/RES_hhdet_in_new!L163)</f>
        <v>20595.061499738524</v>
      </c>
      <c r="M163" s="57">
        <f>IF(RES_hhdet_in_fec!M163=0,0,RES_hhdet_in_fec!M163/0.086*1000000/RES_hhdet_in_new!M163)</f>
        <v>17350.408931428919</v>
      </c>
      <c r="N163" s="57">
        <f>IF(RES_hhdet_in_fec!N163=0,0,RES_hhdet_in_fec!N163/0.086*1000000/RES_hhdet_in_new!N163)</f>
        <v>19347.756852893413</v>
      </c>
      <c r="O163" s="57">
        <f>IF(RES_hhdet_in_fec!O163=0,0,RES_hhdet_in_fec!O163/0.086*1000000/RES_hhdet_in_new!O163)</f>
        <v>18102.520250894515</v>
      </c>
      <c r="P163" s="57">
        <f>IF(RES_hhdet_in_fec!P163=0,0,RES_hhdet_in_fec!P163/0.086*1000000/RES_hhdet_in_new!P163)</f>
        <v>18080.18293172785</v>
      </c>
      <c r="Q163" s="57">
        <f>IF(RES_hhdet_in_fec!Q163=0,0,RES_hhdet_in_fec!Q163/0.086*1000000/RES_hhdet_in_new!Q163)</f>
        <v>17532.637213718106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552.76323029247851</v>
      </c>
      <c r="D164" s="157">
        <f t="shared" si="152"/>
        <v>536.83837558429082</v>
      </c>
      <c r="E164" s="157">
        <f t="shared" si="152"/>
        <v>506.82935723316768</v>
      </c>
      <c r="F164" s="157">
        <f t="shared" si="152"/>
        <v>489.01174892852157</v>
      </c>
      <c r="G164" s="157">
        <f t="shared" si="152"/>
        <v>481.21191224073948</v>
      </c>
      <c r="H164" s="157">
        <f t="shared" si="152"/>
        <v>464.84735356993821</v>
      </c>
      <c r="I164" s="157">
        <f t="shared" si="152"/>
        <v>439.01868429583214</v>
      </c>
      <c r="J164" s="157">
        <f t="shared" si="152"/>
        <v>512.76129078856388</v>
      </c>
      <c r="K164" s="157">
        <f t="shared" si="152"/>
        <v>487.5565834870568</v>
      </c>
      <c r="L164" s="157">
        <f t="shared" si="152"/>
        <v>446.0851396357599</v>
      </c>
      <c r="M164" s="157">
        <f t="shared" si="152"/>
        <v>407.22398683235605</v>
      </c>
      <c r="N164" s="157">
        <f t="shared" si="152"/>
        <v>398.1773696934996</v>
      </c>
      <c r="O164" s="157">
        <f t="shared" si="152"/>
        <v>396.27298112238748</v>
      </c>
      <c r="P164" s="157">
        <f t="shared" si="152"/>
        <v>387.82769585129614</v>
      </c>
      <c r="Q164" s="157">
        <f t="shared" si="152"/>
        <v>373.87335537064331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552.76323029247851</v>
      </c>
      <c r="D165" s="156">
        <f>IF(RES_hhdet_in_fec!D165=0,0,RES_hhdet_in_fec!D165/0.086*1000000/RES_hhdet_in_new!D165)</f>
        <v>536.83837558429082</v>
      </c>
      <c r="E165" s="156">
        <f>IF(RES_hhdet_in_fec!E165=0,0,RES_hhdet_in_fec!E165/0.086*1000000/RES_hhdet_in_new!E165)</f>
        <v>506.82935723316768</v>
      </c>
      <c r="F165" s="156">
        <f>IF(RES_hhdet_in_fec!F165=0,0,RES_hhdet_in_fec!F165/0.086*1000000/RES_hhdet_in_new!F165)</f>
        <v>489.01174892852157</v>
      </c>
      <c r="G165" s="156">
        <f>IF(RES_hhdet_in_fec!G165=0,0,RES_hhdet_in_fec!G165/0.086*1000000/RES_hhdet_in_new!G165)</f>
        <v>481.21191224073948</v>
      </c>
      <c r="H165" s="156">
        <f>IF(RES_hhdet_in_fec!H165=0,0,RES_hhdet_in_fec!H165/0.086*1000000/RES_hhdet_in_new!H165)</f>
        <v>464.84735356993821</v>
      </c>
      <c r="I165" s="156">
        <f>IF(RES_hhdet_in_fec!I165=0,0,RES_hhdet_in_fec!I165/0.086*1000000/RES_hhdet_in_new!I165)</f>
        <v>439.01868429583214</v>
      </c>
      <c r="J165" s="156">
        <f>IF(RES_hhdet_in_fec!J165=0,0,RES_hhdet_in_fec!J165/0.086*1000000/RES_hhdet_in_new!J165)</f>
        <v>512.76129078856388</v>
      </c>
      <c r="K165" s="156">
        <f>IF(RES_hhdet_in_fec!K165=0,0,RES_hhdet_in_fec!K165/0.086*1000000/RES_hhdet_in_new!K165)</f>
        <v>487.5565834870568</v>
      </c>
      <c r="L165" s="156">
        <f>IF(RES_hhdet_in_fec!L165=0,0,RES_hhdet_in_fec!L165/0.086*1000000/RES_hhdet_in_new!L165)</f>
        <v>446.0851396357599</v>
      </c>
      <c r="M165" s="156">
        <f>IF(RES_hhdet_in_fec!M165=0,0,RES_hhdet_in_fec!M165/0.086*1000000/RES_hhdet_in_new!M165)</f>
        <v>407.22398683235605</v>
      </c>
      <c r="N165" s="156">
        <f>IF(RES_hhdet_in_fec!N165=0,0,RES_hhdet_in_fec!N165/0.086*1000000/RES_hhdet_in_new!N165)</f>
        <v>398.1773696934996</v>
      </c>
      <c r="O165" s="156">
        <f>IF(RES_hhdet_in_fec!O165=0,0,RES_hhdet_in_fec!O165/0.086*1000000/RES_hhdet_in_new!O165)</f>
        <v>396.27298112238748</v>
      </c>
      <c r="P165" s="156">
        <f>IF(RES_hhdet_in_fec!P165=0,0,RES_hhdet_in_fec!P165/0.086*1000000/RES_hhdet_in_new!P165)</f>
        <v>387.82769585129614</v>
      </c>
      <c r="Q165" s="156">
        <f>IF(RES_hhdet_in_fec!Q165=0,0,RES_hhdet_in_fec!Q165/0.086*1000000/RES_hhdet_in_new!Q165)</f>
        <v>373.87335537064331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3228.7218171451859</v>
      </c>
      <c r="D166" s="157">
        <f>IF(SUM(RES_hhdet_in_fec!D167:D168,RES_hhdet_in_fec!D171:D172)=0,0,SUM(RES_hhdet_in_fec!D167:D168,RES_hhdet_in_fec!D171:D172)/0.086*1000000/SUM(RES_hhdet_in_new!D167:D168,RES_hhdet_in_new!D171:D172))</f>
        <v>3204.4710701527351</v>
      </c>
      <c r="E166" s="157">
        <f>IF(SUM(RES_hhdet_in_fec!E167:E168,RES_hhdet_in_fec!E171:E172)=0,0,SUM(RES_hhdet_in_fec!E167:E168,RES_hhdet_in_fec!E171:E172)/0.086*1000000/SUM(RES_hhdet_in_new!E167:E168,RES_hhdet_in_new!E171:E172))</f>
        <v>3090.5486903745191</v>
      </c>
      <c r="F166" s="157">
        <f>IF(SUM(RES_hhdet_in_fec!F167:F168,RES_hhdet_in_fec!F171:F172)=0,0,SUM(RES_hhdet_in_fec!F167:F168,RES_hhdet_in_fec!F171:F172)/0.086*1000000/SUM(RES_hhdet_in_new!F167:F168,RES_hhdet_in_new!F171:F172))</f>
        <v>3077.3031904093377</v>
      </c>
      <c r="G166" s="157">
        <f>IF(SUM(RES_hhdet_in_fec!G167:G168,RES_hhdet_in_fec!G171:G172)=0,0,SUM(RES_hhdet_in_fec!G167:G168,RES_hhdet_in_fec!G171:G172)/0.086*1000000/SUM(RES_hhdet_in_new!G167:G168,RES_hhdet_in_new!G171:G172))</f>
        <v>3118.8220760727963</v>
      </c>
      <c r="H166" s="157">
        <f>IF(SUM(RES_hhdet_in_fec!H167:H168,RES_hhdet_in_fec!H171:H172)=0,0,SUM(RES_hhdet_in_fec!H167:H168,RES_hhdet_in_fec!H171:H172)/0.086*1000000/SUM(RES_hhdet_in_new!H167:H168,RES_hhdet_in_new!H171:H172))</f>
        <v>3148.3151703994636</v>
      </c>
      <c r="I166" s="157">
        <f>IF(SUM(RES_hhdet_in_fec!I167:I168,RES_hhdet_in_fec!I171:I172)=0,0,SUM(RES_hhdet_in_fec!I167:I168,RES_hhdet_in_fec!I171:I172)/0.086*1000000/SUM(RES_hhdet_in_new!I167:I168,RES_hhdet_in_new!I171:I172))</f>
        <v>3064.4014619451345</v>
      </c>
      <c r="J166" s="157">
        <f>IF(SUM(RES_hhdet_in_fec!J167:J168,RES_hhdet_in_fec!J171:J172)=0,0,SUM(RES_hhdet_in_fec!J167:J168,RES_hhdet_in_fec!J171:J172)/0.086*1000000/SUM(RES_hhdet_in_new!J167:J168,RES_hhdet_in_new!J171:J172))</f>
        <v>3115.2419690382103</v>
      </c>
      <c r="K166" s="157">
        <f>IF(SUM(RES_hhdet_in_fec!K167:K168,RES_hhdet_in_fec!K171:K172)=0,0,SUM(RES_hhdet_in_fec!K167:K168,RES_hhdet_in_fec!K171:K172)/0.086*1000000/SUM(RES_hhdet_in_new!K167:K168,RES_hhdet_in_new!K171:K172))</f>
        <v>3332.4609375895507</v>
      </c>
      <c r="L166" s="157">
        <f>IF(SUM(RES_hhdet_in_fec!L167:L168,RES_hhdet_in_fec!L171:L172)=0,0,SUM(RES_hhdet_in_fec!L167:L168,RES_hhdet_in_fec!L171:L172)/0.086*1000000/SUM(RES_hhdet_in_new!L167:L168,RES_hhdet_in_new!L171:L172))</f>
        <v>3491.2353863605113</v>
      </c>
      <c r="M166" s="157">
        <f>IF(SUM(RES_hhdet_in_fec!M167:M168,RES_hhdet_in_fec!M171:M172)=0,0,SUM(RES_hhdet_in_fec!M167:M168,RES_hhdet_in_fec!M171:M172)/0.086*1000000/SUM(RES_hhdet_in_new!M167:M168,RES_hhdet_in_new!M171:M172))</f>
        <v>3524.2670176006068</v>
      </c>
      <c r="N166" s="157">
        <f>IF(SUM(RES_hhdet_in_fec!N167:N168,RES_hhdet_in_fec!N171:N172)=0,0,SUM(RES_hhdet_in_fec!N167:N168,RES_hhdet_in_fec!N171:N172)/0.086*1000000/SUM(RES_hhdet_in_new!N167:N168,RES_hhdet_in_new!N171:N172))</f>
        <v>3677.5281675926412</v>
      </c>
      <c r="O166" s="157">
        <f>IF(SUM(RES_hhdet_in_fec!O167:O168,RES_hhdet_in_fec!O171:O172)=0,0,SUM(RES_hhdet_in_fec!O167:O168,RES_hhdet_in_fec!O171:O172)/0.086*1000000/SUM(RES_hhdet_in_new!O167:O168,RES_hhdet_in_new!O171:O172))</f>
        <v>3683.0508432334345</v>
      </c>
      <c r="P166" s="157">
        <f>IF(SUM(RES_hhdet_in_fec!P167:P168,RES_hhdet_in_fec!P171:P172)=0,0,SUM(RES_hhdet_in_fec!P167:P168,RES_hhdet_in_fec!P171:P172)/0.086*1000000/SUM(RES_hhdet_in_new!P167:P168,RES_hhdet_in_new!P171:P172))</f>
        <v>3689.7488403103089</v>
      </c>
      <c r="Q166" s="157">
        <f>IF(SUM(RES_hhdet_in_fec!Q167:Q168,RES_hhdet_in_fec!Q171:Q172)=0,0,SUM(RES_hhdet_in_fec!Q167:Q168,RES_hhdet_in_fec!Q171:Q172)/0.086*1000000/SUM(RES_hhdet_in_new!Q167:Q168,RES_hhdet_in_new!Q171:Q172))</f>
        <v>3631.9779216593665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3230.0919221746472</v>
      </c>
      <c r="D171" s="162">
        <f>IF(RES_hhdet_in_fec!D171=0,0,RES_hhdet_in_fec!D171/0.086*1000000/RES_hhdet_in_new!D171)</f>
        <v>3205.1654134828445</v>
      </c>
      <c r="E171" s="162">
        <f>IF(RES_hhdet_in_fec!E171=0,0,RES_hhdet_in_fec!E171/0.086*1000000/RES_hhdet_in_new!E171)</f>
        <v>3091.1571713350618</v>
      </c>
      <c r="F171" s="162">
        <f>IF(RES_hhdet_in_fec!F171=0,0,RES_hhdet_in_fec!F171/0.086*1000000/RES_hhdet_in_new!F171)</f>
        <v>3077.9016672690186</v>
      </c>
      <c r="G171" s="162">
        <f>IF(RES_hhdet_in_fec!G171=0,0,RES_hhdet_in_fec!G171/0.086*1000000/RES_hhdet_in_new!G171)</f>
        <v>3122.7707878299643</v>
      </c>
      <c r="H171" s="162">
        <f>IF(RES_hhdet_in_fec!H171=0,0,RES_hhdet_in_fec!H171/0.086*1000000/RES_hhdet_in_new!H171)</f>
        <v>3153.4492697064802</v>
      </c>
      <c r="I171" s="162">
        <f>IF(RES_hhdet_in_fec!I171=0,0,RES_hhdet_in_fec!I171/0.086*1000000/RES_hhdet_in_new!I171)</f>
        <v>3064.7880626699866</v>
      </c>
      <c r="J171" s="162">
        <f>IF(RES_hhdet_in_fec!J171=0,0,RES_hhdet_in_fec!J171/0.086*1000000/RES_hhdet_in_new!J171)</f>
        <v>3131.4806531099289</v>
      </c>
      <c r="K171" s="162">
        <f>IF(RES_hhdet_in_fec!K171=0,0,RES_hhdet_in_fec!K171/0.086*1000000/RES_hhdet_in_new!K171)</f>
        <v>3333.179244839182</v>
      </c>
      <c r="L171" s="162">
        <f>IF(RES_hhdet_in_fec!L171=0,0,RES_hhdet_in_fec!L171/0.086*1000000/RES_hhdet_in_new!L171)</f>
        <v>3497.4159084941784</v>
      </c>
      <c r="M171" s="162">
        <f>IF(RES_hhdet_in_fec!M171=0,0,RES_hhdet_in_fec!M171/0.086*1000000/RES_hhdet_in_new!M171)</f>
        <v>3530.0500118427249</v>
      </c>
      <c r="N171" s="162">
        <f>IF(RES_hhdet_in_fec!N171=0,0,RES_hhdet_in_fec!N171/0.086*1000000/RES_hhdet_in_new!N171)</f>
        <v>3684.2108946205367</v>
      </c>
      <c r="O171" s="162">
        <f>IF(RES_hhdet_in_fec!O171=0,0,RES_hhdet_in_fec!O171/0.086*1000000/RES_hhdet_in_new!O171)</f>
        <v>3691.5575210784918</v>
      </c>
      <c r="P171" s="162">
        <f>IF(RES_hhdet_in_fec!P171=0,0,RES_hhdet_in_fec!P171/0.086*1000000/RES_hhdet_in_new!P171)</f>
        <v>3698.581342773396</v>
      </c>
      <c r="Q171" s="162">
        <f>IF(RES_hhdet_in_fec!Q171=0,0,RES_hhdet_in_fec!Q171/0.086*1000000/RES_hhdet_in_new!Q171)</f>
        <v>3641.8483981856052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3146.3291744936978</v>
      </c>
      <c r="D172" s="160">
        <f>IF(RES_hhdet_in_fec!D172=0,0,RES_hhdet_in_fec!D172/0.086*1000000/RES_hhdet_in_new!D172)</f>
        <v>3121.6977877252648</v>
      </c>
      <c r="E172" s="160">
        <f>IF(RES_hhdet_in_fec!E172=0,0,RES_hhdet_in_fec!E172/0.086*1000000/RES_hhdet_in_new!E172)</f>
        <v>3016.6900203014111</v>
      </c>
      <c r="F172" s="160">
        <f>IF(RES_hhdet_in_fec!F172=0,0,RES_hhdet_in_fec!F172/0.086*1000000/RES_hhdet_in_new!F172)</f>
        <v>3003.3018257182234</v>
      </c>
      <c r="G172" s="160">
        <f>IF(RES_hhdet_in_fec!G172=0,0,RES_hhdet_in_fec!G172/0.086*1000000/RES_hhdet_in_new!G172)</f>
        <v>3064.0358879902433</v>
      </c>
      <c r="H172" s="160">
        <f>IF(RES_hhdet_in_fec!H172=0,0,RES_hhdet_in_fec!H172/0.086*1000000/RES_hhdet_in_new!H172)</f>
        <v>3111.1950443777741</v>
      </c>
      <c r="I172" s="160">
        <f>IF(RES_hhdet_in_fec!I172=0,0,RES_hhdet_in_fec!I172/0.086*1000000/RES_hhdet_in_new!I172)</f>
        <v>3032.2771882743309</v>
      </c>
      <c r="J172" s="160">
        <f>IF(RES_hhdet_in_fec!J172=0,0,RES_hhdet_in_fec!J172/0.086*1000000/RES_hhdet_in_new!J172)</f>
        <v>3105.5240321684</v>
      </c>
      <c r="K172" s="160">
        <f>IF(RES_hhdet_in_fec!K172=0,0,RES_hhdet_in_fec!K172/0.086*1000000/RES_hhdet_in_new!K172)</f>
        <v>3286.6069214383638</v>
      </c>
      <c r="L172" s="160">
        <f>IF(RES_hhdet_in_fec!L172=0,0,RES_hhdet_in_fec!L172/0.086*1000000/RES_hhdet_in_new!L172)</f>
        <v>3432.5445794244838</v>
      </c>
      <c r="M172" s="160">
        <f>IF(RES_hhdet_in_fec!M172=0,0,RES_hhdet_in_fec!M172/0.086*1000000/RES_hhdet_in_new!M172)</f>
        <v>3450.5977625879427</v>
      </c>
      <c r="N172" s="160">
        <f>IF(RES_hhdet_in_fec!N172=0,0,RES_hhdet_in_fec!N172/0.086*1000000/RES_hhdet_in_new!N172)</f>
        <v>3577.5021378781626</v>
      </c>
      <c r="O172" s="160">
        <f>IF(RES_hhdet_in_fec!O172=0,0,RES_hhdet_in_fec!O172/0.086*1000000/RES_hhdet_in_new!O172)</f>
        <v>3576.7585420582277</v>
      </c>
      <c r="P172" s="160">
        <f>IF(RES_hhdet_in_fec!P172=0,0,RES_hhdet_in_fec!P172/0.086*1000000/RES_hhdet_in_new!P172)</f>
        <v>3577.6273051653588</v>
      </c>
      <c r="Q172" s="160">
        <f>IF(RES_hhdet_in_fec!Q172=0,0,RES_hhdet_in_fec!Q172/0.086*1000000/RES_hhdet_in_new!Q172)</f>
        <v>3505.5835436391226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2915.5491111858591</v>
      </c>
      <c r="D173" s="156">
        <f>IF(RES_hhdet_in_fec!D173=0,0,RES_hhdet_in_fec!D173/0.086*1000000/RES_hhdet_in_new!D172)</f>
        <v>2892.0477933769362</v>
      </c>
      <c r="E173" s="156">
        <f>IF(RES_hhdet_in_fec!E173=0,0,RES_hhdet_in_fec!E173/0.086*1000000/RES_hhdet_in_new!E172)</f>
        <v>2788.0859076212973</v>
      </c>
      <c r="F173" s="156">
        <f>IF(RES_hhdet_in_fec!F173=0,0,RES_hhdet_in_fec!F173/0.086*1000000/RES_hhdet_in_new!F172)</f>
        <v>2775.585919963617</v>
      </c>
      <c r="G173" s="156">
        <f>IF(RES_hhdet_in_fec!G173=0,0,RES_hhdet_in_fec!G173/0.086*1000000/RES_hhdet_in_new!G172)</f>
        <v>2834.7907516058449</v>
      </c>
      <c r="H173" s="156">
        <f>IF(RES_hhdet_in_fec!H173=0,0,RES_hhdet_in_fec!H173/0.086*1000000/RES_hhdet_in_new!H172)</f>
        <v>2881.0247857307963</v>
      </c>
      <c r="I173" s="156">
        <f>IF(RES_hhdet_in_fec!I173=0,0,RES_hhdet_in_fec!I173/0.086*1000000/RES_hhdet_in_new!I172)</f>
        <v>2804.2732177065654</v>
      </c>
      <c r="J173" s="156">
        <f>IF(RES_hhdet_in_fec!J173=0,0,RES_hhdet_in_fec!J173/0.086*1000000/RES_hhdet_in_new!J172)</f>
        <v>2874.2746702360832</v>
      </c>
      <c r="K173" s="156">
        <f>IF(RES_hhdet_in_fec!K173=0,0,RES_hhdet_in_fec!K173/0.086*1000000/RES_hhdet_in_new!K172)</f>
        <v>3055.94598298342</v>
      </c>
      <c r="L173" s="156">
        <f>IF(RES_hhdet_in_fec!L173=0,0,RES_hhdet_in_fec!L173/0.086*1000000/RES_hhdet_in_new!L172)</f>
        <v>3202.6252161250022</v>
      </c>
      <c r="M173" s="156">
        <f>IF(RES_hhdet_in_fec!M173=0,0,RES_hhdet_in_fec!M173/0.086*1000000/RES_hhdet_in_new!M172)</f>
        <v>3221.4175632360516</v>
      </c>
      <c r="N173" s="156">
        <f>IF(RES_hhdet_in_fec!N173=0,0,RES_hhdet_in_fec!N173/0.086*1000000/RES_hhdet_in_new!N172)</f>
        <v>3349.0404335585245</v>
      </c>
      <c r="O173" s="156">
        <f>IF(RES_hhdet_in_fec!O173=0,0,RES_hhdet_in_fec!O173/0.086*1000000/RES_hhdet_in_new!O172)</f>
        <v>3347.7472730232962</v>
      </c>
      <c r="P173" s="156">
        <f>IF(RES_hhdet_in_fec!P173=0,0,RES_hhdet_in_fec!P173/0.086*1000000/RES_hhdet_in_new!P172)</f>
        <v>3348.6737900848079</v>
      </c>
      <c r="Q173" s="156">
        <f>IF(RES_hhdet_in_fec!Q173=0,0,RES_hhdet_in_fec!Q173/0.086*1000000/RES_hhdet_in_new!Q172)</f>
        <v>3280.7381826136975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230.78006330783887</v>
      </c>
      <c r="D174" s="57">
        <f>IF(RES_hhdet_in_fec!D174=0,0,RES_hhdet_in_fec!D174/0.086*1000000/RES_hhdet_in_new!D172)</f>
        <v>229.64999434832913</v>
      </c>
      <c r="E174" s="57">
        <f>IF(RES_hhdet_in_fec!E174=0,0,RES_hhdet_in_fec!E174/0.086*1000000/RES_hhdet_in_new!E172)</f>
        <v>228.60411268011384</v>
      </c>
      <c r="F174" s="57">
        <f>IF(RES_hhdet_in_fec!F174=0,0,RES_hhdet_in_fec!F174/0.086*1000000/RES_hhdet_in_new!F172)</f>
        <v>227.71590575460652</v>
      </c>
      <c r="G174" s="57">
        <f>IF(RES_hhdet_in_fec!G174=0,0,RES_hhdet_in_fec!G174/0.086*1000000/RES_hhdet_in_new!G172)</f>
        <v>229.24513638439831</v>
      </c>
      <c r="H174" s="57">
        <f>IF(RES_hhdet_in_fec!H174=0,0,RES_hhdet_in_fec!H174/0.086*1000000/RES_hhdet_in_new!H172)</f>
        <v>230.17025864697786</v>
      </c>
      <c r="I174" s="57">
        <f>IF(RES_hhdet_in_fec!I174=0,0,RES_hhdet_in_fec!I174/0.086*1000000/RES_hhdet_in_new!I172)</f>
        <v>228.00397056776524</v>
      </c>
      <c r="J174" s="57">
        <f>IF(RES_hhdet_in_fec!J174=0,0,RES_hhdet_in_fec!J174/0.086*1000000/RES_hhdet_in_new!J172)</f>
        <v>231.24936193231659</v>
      </c>
      <c r="K174" s="57">
        <f>IF(RES_hhdet_in_fec!K174=0,0,RES_hhdet_in_fec!K174/0.086*1000000/RES_hhdet_in_new!K172)</f>
        <v>230.66093845494447</v>
      </c>
      <c r="L174" s="57">
        <f>IF(RES_hhdet_in_fec!L174=0,0,RES_hhdet_in_fec!L174/0.086*1000000/RES_hhdet_in_new!L172)</f>
        <v>229.91936329948155</v>
      </c>
      <c r="M174" s="57">
        <f>IF(RES_hhdet_in_fec!M174=0,0,RES_hhdet_in_fec!M174/0.086*1000000/RES_hhdet_in_new!M172)</f>
        <v>229.18019935189156</v>
      </c>
      <c r="N174" s="57">
        <f>IF(RES_hhdet_in_fec!N174=0,0,RES_hhdet_in_fec!N174/0.086*1000000/RES_hhdet_in_new!N172)</f>
        <v>228.46170431963853</v>
      </c>
      <c r="O174" s="57">
        <f>IF(RES_hhdet_in_fec!O174=0,0,RES_hhdet_in_fec!O174/0.086*1000000/RES_hhdet_in_new!O172)</f>
        <v>229.01126903493147</v>
      </c>
      <c r="P174" s="57">
        <f>IF(RES_hhdet_in_fec!P174=0,0,RES_hhdet_in_fec!P174/0.086*1000000/RES_hhdet_in_new!P172)</f>
        <v>228.9535150805508</v>
      </c>
      <c r="Q174" s="57">
        <f>IF(RES_hhdet_in_fec!Q174=0,0,RES_hhdet_in_fec!Q174/0.086*1000000/RES_hhdet_in_new!Q172)</f>
        <v>224.84536102542546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833.80463560985459</v>
      </c>
      <c r="D175" s="157">
        <f>IF(SUM(RES_hhdet_in_fec!D176:D177)=0,0,SUM(RES_hhdet_in_fec!D176:D177)/0.086*1000000/SUM(RES_hhdet_in_new!D176:D177))</f>
        <v>835.94764785929692</v>
      </c>
      <c r="E175" s="157">
        <f>IF(SUM(RES_hhdet_in_fec!E176:E177)=0,0,SUM(RES_hhdet_in_fec!E176:E177)/0.086*1000000/SUM(RES_hhdet_in_new!E176:E177))</f>
        <v>835.66000487894769</v>
      </c>
      <c r="F175" s="157">
        <f>IF(SUM(RES_hhdet_in_fec!F176:F177)=0,0,SUM(RES_hhdet_in_fec!F176:F177)/0.086*1000000/SUM(RES_hhdet_in_new!F176:F177))</f>
        <v>841.28119985316573</v>
      </c>
      <c r="G175" s="157">
        <f>IF(SUM(RES_hhdet_in_fec!G176:G177)=0,0,SUM(RES_hhdet_in_fec!G176:G177)/0.086*1000000/SUM(RES_hhdet_in_new!G176:G177))</f>
        <v>857.54927163636899</v>
      </c>
      <c r="H175" s="157">
        <f>IF(SUM(RES_hhdet_in_fec!H176:H177)=0,0,SUM(RES_hhdet_in_fec!H176:H177)/0.086*1000000/SUM(RES_hhdet_in_new!H176:H177))</f>
        <v>878.62518698990573</v>
      </c>
      <c r="I175" s="157">
        <f>IF(SUM(RES_hhdet_in_fec!I176:I177)=0,0,SUM(RES_hhdet_in_fec!I176:I177)/0.086*1000000/SUM(RES_hhdet_in_new!I176:I177))</f>
        <v>875.77466247853511</v>
      </c>
      <c r="J175" s="157">
        <f>IF(SUM(RES_hhdet_in_fec!J176:J177)=0,0,SUM(RES_hhdet_in_fec!J176:J177)/0.086*1000000/SUM(RES_hhdet_in_new!J176:J177))</f>
        <v>892.49869537618281</v>
      </c>
      <c r="K175" s="157">
        <f>IF(SUM(RES_hhdet_in_fec!K176:K177)=0,0,SUM(RES_hhdet_in_fec!K176:K177)/0.086*1000000/SUM(RES_hhdet_in_new!K176:K177))</f>
        <v>957.34900407253554</v>
      </c>
      <c r="L175" s="157">
        <f>IF(SUM(RES_hhdet_in_fec!L176:L177)=0,0,SUM(RES_hhdet_in_fec!L176:L177)/0.086*1000000/SUM(RES_hhdet_in_new!L176:L177))</f>
        <v>1020.4306365215133</v>
      </c>
      <c r="M175" s="157">
        <f>IF(SUM(RES_hhdet_in_fec!M176:M177)=0,0,SUM(RES_hhdet_in_fec!M176:M177)/0.086*1000000/SUM(RES_hhdet_in_new!M176:M177))</f>
        <v>1034.6769256615194</v>
      </c>
      <c r="N175" s="157">
        <f>IF(SUM(RES_hhdet_in_fec!N176:N177)=0,0,SUM(RES_hhdet_in_fec!N176:N177)/0.086*1000000/SUM(RES_hhdet_in_new!N176:N177))</f>
        <v>1092.2004054807321</v>
      </c>
      <c r="O175" s="157">
        <f>IF(SUM(RES_hhdet_in_fec!O176:O177)=0,0,SUM(RES_hhdet_in_fec!O176:O177)/0.086*1000000/SUM(RES_hhdet_in_new!O176:O177))</f>
        <v>1090.2293663034261</v>
      </c>
      <c r="P175" s="157">
        <f>IF(SUM(RES_hhdet_in_fec!P176:P177)=0,0,SUM(RES_hhdet_in_fec!P176:P177)/0.086*1000000/SUM(RES_hhdet_in_new!P176:P177))</f>
        <v>1089.4819330397308</v>
      </c>
      <c r="Q175" s="157">
        <f>IF(SUM(RES_hhdet_in_fec!Q176:Q177)=0,0,SUM(RES_hhdet_in_fec!Q176:Q177)/0.086*1000000/SUM(RES_hhdet_in_new!Q176:Q177))</f>
        <v>1080.2706822555931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833.80463560985459</v>
      </c>
      <c r="D177" s="57">
        <f>IF(RES_hhdet_in_fec!D177=0,0,RES_hhdet_in_fec!D177/0.086*1000000/RES_hhdet_in_new!D177)</f>
        <v>835.94764785929692</v>
      </c>
      <c r="E177" s="57">
        <f>IF(RES_hhdet_in_fec!E177=0,0,RES_hhdet_in_fec!E177/0.086*1000000/RES_hhdet_in_new!E177)</f>
        <v>835.66000487894769</v>
      </c>
      <c r="F177" s="57">
        <f>IF(RES_hhdet_in_fec!F177=0,0,RES_hhdet_in_fec!F177/0.086*1000000/RES_hhdet_in_new!F177)</f>
        <v>841.28119985316573</v>
      </c>
      <c r="G177" s="57">
        <f>IF(RES_hhdet_in_fec!G177=0,0,RES_hhdet_in_fec!G177/0.086*1000000/RES_hhdet_in_new!G177)</f>
        <v>857.54927163636899</v>
      </c>
      <c r="H177" s="57">
        <f>IF(RES_hhdet_in_fec!H177=0,0,RES_hhdet_in_fec!H177/0.086*1000000/RES_hhdet_in_new!H177)</f>
        <v>878.62518698990573</v>
      </c>
      <c r="I177" s="57">
        <f>IF(RES_hhdet_in_fec!I177=0,0,RES_hhdet_in_fec!I177/0.086*1000000/RES_hhdet_in_new!I177)</f>
        <v>875.77466247853511</v>
      </c>
      <c r="J177" s="57">
        <f>IF(RES_hhdet_in_fec!J177=0,0,RES_hhdet_in_fec!J177/0.086*1000000/RES_hhdet_in_new!J177)</f>
        <v>892.49869537618281</v>
      </c>
      <c r="K177" s="57">
        <f>IF(RES_hhdet_in_fec!K177=0,0,RES_hhdet_in_fec!K177/0.086*1000000/RES_hhdet_in_new!K177)</f>
        <v>957.34900407253554</v>
      </c>
      <c r="L177" s="57">
        <f>IF(RES_hhdet_in_fec!L177=0,0,RES_hhdet_in_fec!L177/0.086*1000000/RES_hhdet_in_new!L177)</f>
        <v>1020.4306365215133</v>
      </c>
      <c r="M177" s="57">
        <f>IF(RES_hhdet_in_fec!M177=0,0,RES_hhdet_in_fec!M177/0.086*1000000/RES_hhdet_in_new!M177)</f>
        <v>1034.6769256615194</v>
      </c>
      <c r="N177" s="57">
        <f>IF(RES_hhdet_in_fec!N177=0,0,RES_hhdet_in_fec!N177/0.086*1000000/RES_hhdet_in_new!N177)</f>
        <v>1092.2004054807321</v>
      </c>
      <c r="O177" s="57">
        <f>IF(RES_hhdet_in_fec!O177=0,0,RES_hhdet_in_fec!O177/0.086*1000000/RES_hhdet_in_new!O177)</f>
        <v>1090.2293663034261</v>
      </c>
      <c r="P177" s="57">
        <f>IF(RES_hhdet_in_fec!P177=0,0,RES_hhdet_in_fec!P177/0.086*1000000/RES_hhdet_in_new!P177)</f>
        <v>1089.4819330397308</v>
      </c>
      <c r="Q177" s="57">
        <f>IF(RES_hhdet_in_fec!Q177=0,0,RES_hhdet_in_fec!Q177/0.086*1000000/RES_hhdet_in_new!Q177)</f>
        <v>1080.2706822555931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18922.378094168962</v>
      </c>
      <c r="D3" s="168">
        <f t="shared" ref="D3" si="1">SUM(D4,D7,D9,D19)</f>
        <v>18901.62694322001</v>
      </c>
      <c r="E3" s="168">
        <f t="shared" ref="E3" si="2">SUM(E4,E7,E9,E19)</f>
        <v>19722.408115150552</v>
      </c>
      <c r="F3" s="168">
        <f t="shared" ref="F3" si="3">SUM(F4,F7,F9,F19)</f>
        <v>18752.141777612876</v>
      </c>
      <c r="G3" s="168">
        <f t="shared" ref="G3" si="4">SUM(G4,G7,G9,G19)</f>
        <v>18641.244955684597</v>
      </c>
      <c r="H3" s="168">
        <f t="shared" ref="H3" si="5">SUM(H4,H7,H9,H19)</f>
        <v>19162.456772210247</v>
      </c>
      <c r="I3" s="168">
        <f t="shared" ref="I3" si="6">SUM(I4,I7,I9,I19)</f>
        <v>19468.894951144037</v>
      </c>
      <c r="J3" s="168">
        <f t="shared" ref="J3" si="7">SUM(J4,J7,J9,J19)</f>
        <v>0</v>
      </c>
      <c r="K3" s="168">
        <f t="shared" ref="K3" si="8">SUM(K4,K7,K9,K19)</f>
        <v>20479.60328898118</v>
      </c>
      <c r="L3" s="168">
        <f t="shared" ref="L3" si="9">SUM(L4,L7,L9,L19)</f>
        <v>22648.446981157089</v>
      </c>
      <c r="M3" s="168">
        <f t="shared" ref="M3" si="10">SUM(M4,M7,M9,M19)</f>
        <v>0</v>
      </c>
      <c r="N3" s="168">
        <f t="shared" ref="N3" si="11">SUM(N4,N7,N9,N19)</f>
        <v>21991.868175524247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14683.559597879712</v>
      </c>
      <c r="D4" s="157">
        <f t="shared" si="15"/>
        <v>14671.403249507248</v>
      </c>
      <c r="E4" s="157">
        <f t="shared" si="15"/>
        <v>15618.840794979204</v>
      </c>
      <c r="F4" s="157">
        <f t="shared" si="15"/>
        <v>14591.617320094681</v>
      </c>
      <c r="G4" s="157">
        <f t="shared" si="15"/>
        <v>14393.119699992087</v>
      </c>
      <c r="H4" s="157">
        <f t="shared" si="15"/>
        <v>14829.107342268251</v>
      </c>
      <c r="I4" s="157">
        <f t="shared" si="15"/>
        <v>15108.414891048524</v>
      </c>
      <c r="J4" s="157">
        <f t="shared" si="15"/>
        <v>0</v>
      </c>
      <c r="K4" s="157">
        <f t="shared" si="15"/>
        <v>15615.644307516366</v>
      </c>
      <c r="L4" s="157">
        <f t="shared" si="15"/>
        <v>17612.420654686568</v>
      </c>
      <c r="M4" s="157">
        <f t="shared" si="15"/>
        <v>0</v>
      </c>
      <c r="N4" s="157">
        <f t="shared" si="15"/>
        <v>16730.695494666845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14570.714160673788</v>
      </c>
      <c r="D5" s="156">
        <f>IF(RES_hhdet_in_tes!D5=0,0,RES_hhdet_in_tes!D5/0.086*1000000/RES_hhdet_in_new!D5)</f>
        <v>14556.632622209976</v>
      </c>
      <c r="E5" s="156">
        <f>IF(RES_hhdet_in_tes!E5=0,0,RES_hhdet_in_tes!E5/0.086*1000000/RES_hhdet_in_new!E5)</f>
        <v>15498.646893952442</v>
      </c>
      <c r="F5" s="156">
        <f>IF(RES_hhdet_in_tes!F5=0,0,RES_hhdet_in_tes!F5/0.086*1000000/RES_hhdet_in_new!F5)</f>
        <v>14475.835593258276</v>
      </c>
      <c r="G5" s="156">
        <f>IF(RES_hhdet_in_tes!G5=0,0,RES_hhdet_in_tes!G5/0.086*1000000/RES_hhdet_in_new!G5)</f>
        <v>14257.880223206863</v>
      </c>
      <c r="H5" s="156">
        <f>IF(RES_hhdet_in_tes!H5=0,0,RES_hhdet_in_tes!H5/0.086*1000000/RES_hhdet_in_new!H5)</f>
        <v>14687.956687791349</v>
      </c>
      <c r="I5" s="156">
        <f>IF(RES_hhdet_in_tes!I5=0,0,RES_hhdet_in_tes!I5/0.086*1000000/RES_hhdet_in_new!I5)</f>
        <v>15006.832760301655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15438.491071677892</v>
      </c>
      <c r="L5" s="156">
        <f>IF(RES_hhdet_in_tes!L5=0,0,RES_hhdet_in_tes!L5/0.086*1000000/RES_hhdet_in_new!L5)</f>
        <v>17397.004568985823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16470.28887813825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112.84543720592421</v>
      </c>
      <c r="D6" s="156">
        <f>IF(RES_hhdet_in_tes!D6=0,0,RES_hhdet_in_tes!D6/0.086*1000000/RES_hhdet_in_new!D5)</f>
        <v>114.77062729727217</v>
      </c>
      <c r="E6" s="156">
        <f>IF(RES_hhdet_in_tes!E6=0,0,RES_hhdet_in_tes!E6/0.086*1000000/RES_hhdet_in_new!E5)</f>
        <v>120.19390102676094</v>
      </c>
      <c r="F6" s="156">
        <f>IF(RES_hhdet_in_tes!F6=0,0,RES_hhdet_in_tes!F6/0.086*1000000/RES_hhdet_in_new!F5)</f>
        <v>115.78172683640427</v>
      </c>
      <c r="G6" s="156">
        <f>IF(RES_hhdet_in_tes!G6=0,0,RES_hhdet_in_tes!G6/0.086*1000000/RES_hhdet_in_new!G5)</f>
        <v>135.23947678522362</v>
      </c>
      <c r="H6" s="156">
        <f>IF(RES_hhdet_in_tes!H6=0,0,RES_hhdet_in_tes!H6/0.086*1000000/RES_hhdet_in_new!H5)</f>
        <v>141.15065447690162</v>
      </c>
      <c r="I6" s="156">
        <f>IF(RES_hhdet_in_tes!I6=0,0,RES_hhdet_in_tes!I6/0.086*1000000/RES_hhdet_in_new!I5)</f>
        <v>101.5821307468678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177.15323583847334</v>
      </c>
      <c r="L6" s="156">
        <f>IF(RES_hhdet_in_tes!L6=0,0,RES_hhdet_in_tes!L6/0.086*1000000/RES_hhdet_in_new!L5)</f>
        <v>215.4160857007449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260.4066165285949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1080.431491869808</v>
      </c>
      <c r="D7" s="157">
        <f t="shared" si="16"/>
        <v>1067.3206863615467</v>
      </c>
      <c r="E7" s="157">
        <f t="shared" si="16"/>
        <v>1007.4008349727413</v>
      </c>
      <c r="F7" s="157">
        <f t="shared" si="16"/>
        <v>1036.8304351574036</v>
      </c>
      <c r="G7" s="157">
        <f t="shared" si="16"/>
        <v>1051.5337634615269</v>
      </c>
      <c r="H7" s="157">
        <f t="shared" si="16"/>
        <v>1067.5907741717558</v>
      </c>
      <c r="I7" s="157">
        <f t="shared" si="16"/>
        <v>1145.8127464335364</v>
      </c>
      <c r="J7" s="157">
        <f t="shared" si="16"/>
        <v>0</v>
      </c>
      <c r="K7" s="157">
        <f t="shared" si="16"/>
        <v>1327.1096486423908</v>
      </c>
      <c r="L7" s="157">
        <f t="shared" si="16"/>
        <v>1318.3821765490691</v>
      </c>
      <c r="M7" s="157">
        <f t="shared" si="16"/>
        <v>0</v>
      </c>
      <c r="N7" s="157">
        <f t="shared" si="16"/>
        <v>1322.0484824509431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1080.431491869808</v>
      </c>
      <c r="D8" s="156">
        <f>IF(RES_hhdet_in_tes!D8=0,0,RES_hhdet_in_tes!D8/0.086*1000000/RES_hhdet_in_new!D8)</f>
        <v>1067.3206863615467</v>
      </c>
      <c r="E8" s="156">
        <f>IF(RES_hhdet_in_tes!E8=0,0,RES_hhdet_in_tes!E8/0.086*1000000/RES_hhdet_in_new!E8)</f>
        <v>1007.4008349727413</v>
      </c>
      <c r="F8" s="156">
        <f>IF(RES_hhdet_in_tes!F8=0,0,RES_hhdet_in_tes!F8/0.086*1000000/RES_hhdet_in_new!F8)</f>
        <v>1036.8304351574036</v>
      </c>
      <c r="G8" s="156">
        <f>IF(RES_hhdet_in_tes!G8=0,0,RES_hhdet_in_tes!G8/0.086*1000000/RES_hhdet_in_new!G8)</f>
        <v>1051.5337634615269</v>
      </c>
      <c r="H8" s="156">
        <f>IF(RES_hhdet_in_tes!H8=0,0,RES_hhdet_in_tes!H8/0.086*1000000/RES_hhdet_in_new!H8)</f>
        <v>1067.5907741717558</v>
      </c>
      <c r="I8" s="156">
        <f>IF(RES_hhdet_in_tes!I8=0,0,RES_hhdet_in_tes!I8/0.086*1000000/RES_hhdet_in_new!I8)</f>
        <v>1145.8127464335364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1327.1096486423908</v>
      </c>
      <c r="L8" s="156">
        <f>IF(RES_hhdet_in_tes!L8=0,0,RES_hhdet_in_tes!L8/0.086*1000000/RES_hhdet_in_new!L8)</f>
        <v>1318.3821765490691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1322.0484824509431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2458.8025541099119</v>
      </c>
      <c r="D9" s="157">
        <f>IF(SUM(RES_hhdet_in_tes!D10:D12,RES_hhdet_in_tes!D15:D16)=0,0,SUM(RES_hhdet_in_tes!D10:D12,RES_hhdet_in_tes!D15:D16)/0.086*1000000/SUM(RES_hhdet_in_new!D10:D12,RES_hhdet_in_new!D15:D16))</f>
        <v>2458.2420011470781</v>
      </c>
      <c r="E9" s="157">
        <f>IF(SUM(RES_hhdet_in_tes!E10:E12,RES_hhdet_in_tes!E15:E16)=0,0,SUM(RES_hhdet_in_tes!E10:E12,RES_hhdet_in_tes!E15:E16)/0.086*1000000/SUM(RES_hhdet_in_new!E10:E12,RES_hhdet_in_new!E15:E16))</f>
        <v>2388.2528344675934</v>
      </c>
      <c r="F9" s="157">
        <f>IF(SUM(RES_hhdet_in_tes!F10:F12,RES_hhdet_in_tes!F15:F16)=0,0,SUM(RES_hhdet_in_tes!F10:F12,RES_hhdet_in_tes!F15:F16)/0.086*1000000/SUM(RES_hhdet_in_new!F10:F12,RES_hhdet_in_new!F15:F16))</f>
        <v>2407.2514492626574</v>
      </c>
      <c r="G9" s="157">
        <f>IF(SUM(RES_hhdet_in_tes!G10:G12,RES_hhdet_in_tes!G15:G16)=0,0,SUM(RES_hhdet_in_tes!G10:G12,RES_hhdet_in_tes!G15:G16)/0.086*1000000/SUM(RES_hhdet_in_new!G10:G12,RES_hhdet_in_new!G15:G16))</f>
        <v>2462.8404064611786</v>
      </c>
      <c r="H9" s="157">
        <f>IF(SUM(RES_hhdet_in_tes!H10:H12,RES_hhdet_in_tes!H15:H16)=0,0,SUM(RES_hhdet_in_tes!H10:H12,RES_hhdet_in_tes!H15:H16)/0.086*1000000/SUM(RES_hhdet_in_new!H10:H12,RES_hhdet_in_new!H15:H16))</f>
        <v>2510.0765042857097</v>
      </c>
      <c r="I9" s="157">
        <f>IF(SUM(RES_hhdet_in_tes!I10:I12,RES_hhdet_in_tes!I15:I16)=0,0,SUM(RES_hhdet_in_tes!I10:I12,RES_hhdet_in_tes!I15:I16)/0.086*1000000/SUM(RES_hhdet_in_new!I10:I12,RES_hhdet_in_new!I15:I16))</f>
        <v>2456.9892694909731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2703.1101715924719</v>
      </c>
      <c r="L9" s="157">
        <f>IF(SUM(RES_hhdet_in_tes!L10:L12,RES_hhdet_in_tes!L15:L16)=0,0,SUM(RES_hhdet_in_tes!L10:L12,RES_hhdet_in_tes!L15:L16)/0.086*1000000/SUM(RES_hhdet_in_new!L10:L12,RES_hhdet_in_new!L15:L16))</f>
        <v>2829.140709363267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2988.8263465570753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2458.9290944975965</v>
      </c>
      <c r="D15" s="162">
        <f>IF(RES_hhdet_in_tes!D15=0,0,RES_hhdet_in_tes!D15/0.086*1000000/RES_hhdet_in_new!D15)</f>
        <v>2458.3043186868772</v>
      </c>
      <c r="E15" s="162">
        <f>IF(RES_hhdet_in_tes!E15=0,0,RES_hhdet_in_tes!E15/0.086*1000000/RES_hhdet_in_new!E15)</f>
        <v>2388.2568246113447</v>
      </c>
      <c r="F15" s="162">
        <f>IF(RES_hhdet_in_tes!F15=0,0,RES_hhdet_in_tes!F15/0.086*1000000/RES_hhdet_in_new!F15)</f>
        <v>2407.2094845854549</v>
      </c>
      <c r="G15" s="162">
        <f>IF(RES_hhdet_in_tes!G15=0,0,RES_hhdet_in_tes!G15/0.086*1000000/RES_hhdet_in_new!G15)</f>
        <v>2462.0940506586139</v>
      </c>
      <c r="H15" s="162">
        <f>IF(RES_hhdet_in_tes!H15=0,0,RES_hhdet_in_tes!H15/0.086*1000000/RES_hhdet_in_new!H15)</f>
        <v>2508.3477673368866</v>
      </c>
      <c r="I15" s="162">
        <f>IF(RES_hhdet_in_tes!I15=0,0,RES_hhdet_in_tes!I15/0.086*1000000/RES_hhdet_in_new!I15)</f>
        <v>2456.7603854964664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2703.5314095406679</v>
      </c>
      <c r="L15" s="162">
        <f>IF(RES_hhdet_in_tes!L15=0,0,RES_hhdet_in_tes!L15/0.086*1000000/RES_hhdet_in_new!L15)</f>
        <v>2831.405782872373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2988.8263465570753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2451.4749227894795</v>
      </c>
      <c r="D16" s="160">
        <f>IF(RES_hhdet_in_tes!D16=0,0,RES_hhdet_in_tes!D16/0.086*1000000/RES_hhdet_in_new!D16)</f>
        <v>2450.8113118904989</v>
      </c>
      <c r="E16" s="160">
        <f>IF(RES_hhdet_in_tes!E16=0,0,RES_hhdet_in_tes!E16/0.086*1000000/RES_hhdet_in_new!E16)</f>
        <v>2387.7729036888727</v>
      </c>
      <c r="F16" s="160">
        <f>IF(RES_hhdet_in_tes!F16=0,0,RES_hhdet_in_tes!F16/0.086*1000000/RES_hhdet_in_new!F16)</f>
        <v>2410.4200403430596</v>
      </c>
      <c r="G16" s="160">
        <f>IF(RES_hhdet_in_tes!G16=0,0,RES_hhdet_in_tes!G16/0.086*1000000/RES_hhdet_in_new!G16)</f>
        <v>2474.2019417450774</v>
      </c>
      <c r="H16" s="160">
        <f>IF(RES_hhdet_in_tes!H16=0,0,RES_hhdet_in_tes!H16/0.086*1000000/RES_hhdet_in_new!H16)</f>
        <v>2527.1335296929633</v>
      </c>
      <c r="I16" s="160">
        <f>IF(RES_hhdet_in_tes!I16=0,0,RES_hhdet_in_tes!I16/0.086*1000000/RES_hhdet_in_new!I16)</f>
        <v>2475.9056513138471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2676.4005653957183</v>
      </c>
      <c r="L16" s="160">
        <f>IF(RES_hhdet_in_tes!L16=0,0,RES_hhdet_in_tes!L16/0.086*1000000/RES_hhdet_in_new!L16)</f>
        <v>2797.5819691680113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2214.5481750494082</v>
      </c>
      <c r="D17" s="156">
        <f>IF(RES_hhdet_in_tes!D17=0,0,RES_hhdet_in_tes!D17/0.086*1000000/RES_hhdet_in_new!D16)</f>
        <v>2214.1794424777295</v>
      </c>
      <c r="E17" s="156">
        <f>IF(RES_hhdet_in_tes!E17=0,0,RES_hhdet_in_tes!E17/0.086*1000000/RES_hhdet_in_new!E16)</f>
        <v>2151.3480004541716</v>
      </c>
      <c r="F17" s="156">
        <f>IF(RES_hhdet_in_tes!F17=0,0,RES_hhdet_in_tes!F17/0.086*1000000/RES_hhdet_in_new!F16)</f>
        <v>2174.271503735858</v>
      </c>
      <c r="G17" s="156">
        <f>IF(RES_hhdet_in_tes!G17=0,0,RES_hhdet_in_tes!G17/0.086*1000000/RES_hhdet_in_new!G16)</f>
        <v>2237.8923859150268</v>
      </c>
      <c r="H17" s="156">
        <f>IF(RES_hhdet_in_tes!H17=0,0,RES_hhdet_in_tes!H17/0.086*1000000/RES_hhdet_in_new!H16)</f>
        <v>2291.1039115229496</v>
      </c>
      <c r="I17" s="156">
        <f>IF(RES_hhdet_in_tes!I17=0,0,RES_hhdet_in_tes!I17/0.086*1000000/RES_hhdet_in_new!I16)</f>
        <v>2241.9844964205417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2440.7556757514149</v>
      </c>
      <c r="L17" s="156">
        <f>IF(RES_hhdet_in_tes!L17=0,0,RES_hhdet_in_tes!L17/0.086*1000000/RES_hhdet_in_new!L16)</f>
        <v>2563.2757474843729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236.92674774007145</v>
      </c>
      <c r="D18" s="156">
        <f>IF(RES_hhdet_in_tes!D18=0,0,RES_hhdet_in_tes!D18/0.086*1000000/RES_hhdet_in_new!D16)</f>
        <v>236.63186941276922</v>
      </c>
      <c r="E18" s="156">
        <f>IF(RES_hhdet_in_tes!E18=0,0,RES_hhdet_in_tes!E18/0.086*1000000/RES_hhdet_in_new!E16)</f>
        <v>236.42490323470085</v>
      </c>
      <c r="F18" s="156">
        <f>IF(RES_hhdet_in_tes!F18=0,0,RES_hhdet_in_tes!F18/0.086*1000000/RES_hhdet_in_new!F16)</f>
        <v>236.14853660720181</v>
      </c>
      <c r="G18" s="156">
        <f>IF(RES_hhdet_in_tes!G18=0,0,RES_hhdet_in_tes!G18/0.086*1000000/RES_hhdet_in_new!G16)</f>
        <v>236.30955583005095</v>
      </c>
      <c r="H18" s="156">
        <f>IF(RES_hhdet_in_tes!H18=0,0,RES_hhdet_in_tes!H18/0.086*1000000/RES_hhdet_in_new!H16)</f>
        <v>236.02961817001429</v>
      </c>
      <c r="I18" s="156">
        <f>IF(RES_hhdet_in_tes!I18=0,0,RES_hhdet_in_tes!I18/0.086*1000000/RES_hhdet_in_new!I16)</f>
        <v>233.92115489330578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235.64488964430376</v>
      </c>
      <c r="L18" s="156">
        <f>IF(RES_hhdet_in_tes!L18=0,0,RES_hhdet_in_tes!L18/0.086*1000000/RES_hhdet_in_new!L16)</f>
        <v>234.30622168363823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699.58445030953305</v>
      </c>
      <c r="D19" s="157">
        <f>IF(SUM(RES_hhdet_in_tes!D20:D22)=0,0,SUM(RES_hhdet_in_tes!D20:D22)/0.086*1000000/SUM(RES_hhdet_in_new!D20:D22))</f>
        <v>704.66100620413749</v>
      </c>
      <c r="E19" s="157">
        <f>IF(SUM(RES_hhdet_in_tes!E20:E22)=0,0,SUM(RES_hhdet_in_tes!E20:E22)/0.086*1000000/SUM(RES_hhdet_in_new!E20:E22))</f>
        <v>707.91365073101497</v>
      </c>
      <c r="F19" s="157">
        <f>IF(SUM(RES_hhdet_in_tes!F20:F22)=0,0,SUM(RES_hhdet_in_tes!F20:F22)/0.086*1000000/SUM(RES_hhdet_in_new!F20:F22))</f>
        <v>716.44257309813361</v>
      </c>
      <c r="G19" s="157">
        <f>IF(SUM(RES_hhdet_in_tes!G20:G22)=0,0,SUM(RES_hhdet_in_tes!G20:G22)/0.086*1000000/SUM(RES_hhdet_in_new!G20:G22))</f>
        <v>733.75108576980836</v>
      </c>
      <c r="H19" s="157">
        <f>IF(SUM(RES_hhdet_in_tes!H20:H22)=0,0,SUM(RES_hhdet_in_tes!H20:H22)/0.086*1000000/SUM(RES_hhdet_in_new!H20:H22))</f>
        <v>755.68215148452987</v>
      </c>
      <c r="I19" s="157">
        <f>IF(SUM(RES_hhdet_in_tes!I20:I22)=0,0,SUM(RES_hhdet_in_tes!I20:I22)/0.086*1000000/SUM(RES_hhdet_in_new!I20:I22))</f>
        <v>757.67804417100388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833.73916122994967</v>
      </c>
      <c r="L19" s="157">
        <f>IF(SUM(RES_hhdet_in_tes!L20:L22)=0,0,SUM(RES_hhdet_in_tes!L20:L22)/0.086*1000000/SUM(RES_hhdet_in_new!L20:L22))</f>
        <v>888.50344055818664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950.29785184938476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699.58445030953305</v>
      </c>
      <c r="D22" s="57">
        <f>IF(RES_hhdet_in_tes!D22=0,0,RES_hhdet_in_tes!D22/0.086*1000000/RES_hhdet_in_new!D22)</f>
        <v>704.66100620413749</v>
      </c>
      <c r="E22" s="57">
        <f>IF(RES_hhdet_in_tes!E22=0,0,RES_hhdet_in_tes!E22/0.086*1000000/RES_hhdet_in_new!E22)</f>
        <v>707.91365073101497</v>
      </c>
      <c r="F22" s="57">
        <f>IF(RES_hhdet_in_tes!F22=0,0,RES_hhdet_in_tes!F22/0.086*1000000/RES_hhdet_in_new!F22)</f>
        <v>716.44257309813361</v>
      </c>
      <c r="G22" s="57">
        <f>IF(RES_hhdet_in_tes!G22=0,0,RES_hhdet_in_tes!G22/0.086*1000000/RES_hhdet_in_new!G22)</f>
        <v>733.75108576980836</v>
      </c>
      <c r="H22" s="57">
        <f>IF(RES_hhdet_in_tes!H22=0,0,RES_hhdet_in_tes!H22/0.086*1000000/RES_hhdet_in_new!H22)</f>
        <v>755.68215148452987</v>
      </c>
      <c r="I22" s="57">
        <f>IF(RES_hhdet_in_tes!I22=0,0,RES_hhdet_in_tes!I22/0.086*1000000/RES_hhdet_in_new!I22)</f>
        <v>757.67804417100388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833.73916122994967</v>
      </c>
      <c r="L22" s="57">
        <f>IF(RES_hhdet_in_tes!L22=0,0,RES_hhdet_in_tes!L22/0.086*1000000/RES_hhdet_in_new!L22)</f>
        <v>888.50344055818664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950.29785184938476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19045.952989306486</v>
      </c>
      <c r="D43" s="168">
        <f t="shared" ref="D43" si="35">SUM(D44,D47,D49,D58)</f>
        <v>18583.258850685103</v>
      </c>
      <c r="E43" s="168">
        <f t="shared" ref="E43" si="36">SUM(E44,E47,E49,E58)</f>
        <v>20279.10436218285</v>
      </c>
      <c r="F43" s="168">
        <f t="shared" ref="F43" si="37">SUM(F44,F47,F49,F58)</f>
        <v>0</v>
      </c>
      <c r="G43" s="168">
        <f t="shared" ref="G43" si="38">SUM(G44,G47,G49,G58)</f>
        <v>18549.07456417432</v>
      </c>
      <c r="H43" s="168">
        <f t="shared" ref="H43" si="39">SUM(H44,H47,H49,H58)</f>
        <v>18608.970564636522</v>
      </c>
      <c r="I43" s="168">
        <f t="shared" ref="I43" si="40">SUM(I44,I47,I49,I58)</f>
        <v>19323.672324560914</v>
      </c>
      <c r="J43" s="168">
        <f t="shared" ref="J43" si="41">SUM(J44,J47,J49,J58)</f>
        <v>0</v>
      </c>
      <c r="K43" s="168">
        <f t="shared" ref="K43" si="42">SUM(K44,K47,K49,K58)</f>
        <v>20193.572691970174</v>
      </c>
      <c r="L43" s="168">
        <f t="shared" ref="L43" si="43">SUM(L44,L47,L49,L58)</f>
        <v>22169.594896125895</v>
      </c>
      <c r="M43" s="168">
        <f t="shared" ref="M43" si="44">SUM(M44,M47,M49,M58)</f>
        <v>19269.365896708143</v>
      </c>
      <c r="N43" s="168">
        <f t="shared" ref="N43" si="45">SUM(N44,N47,N49,N58)</f>
        <v>21061.174039799618</v>
      </c>
      <c r="O43" s="168">
        <f t="shared" ref="O43" si="46">SUM(O44,O47,O49,O58)</f>
        <v>19781.616979688031</v>
      </c>
      <c r="P43" s="168">
        <f t="shared" ref="P43" si="47">SUM(P44,P47,P49,P58)</f>
        <v>20108.722950914147</v>
      </c>
      <c r="Q43" s="168">
        <f t="shared" ref="Q43" si="48">SUM(Q44,Q47,Q49,Q58)</f>
        <v>19890.596996323347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14864.752423867098</v>
      </c>
      <c r="D44" s="157">
        <f t="shared" si="49"/>
        <v>14545.222754843935</v>
      </c>
      <c r="E44" s="157">
        <f t="shared" si="49"/>
        <v>16136.511393548793</v>
      </c>
      <c r="F44" s="157">
        <f t="shared" si="49"/>
        <v>0</v>
      </c>
      <c r="G44" s="157">
        <f t="shared" si="49"/>
        <v>14510.475484710947</v>
      </c>
      <c r="H44" s="157">
        <f t="shared" si="49"/>
        <v>14552.002418740627</v>
      </c>
      <c r="I44" s="157">
        <f t="shared" si="49"/>
        <v>15162.415701180262</v>
      </c>
      <c r="J44" s="157">
        <f t="shared" si="49"/>
        <v>0</v>
      </c>
      <c r="K44" s="157">
        <f t="shared" si="49"/>
        <v>15603.424115463769</v>
      </c>
      <c r="L44" s="157">
        <f t="shared" si="49"/>
        <v>17524.093826365832</v>
      </c>
      <c r="M44" s="157">
        <f t="shared" si="49"/>
        <v>14283.42509667109</v>
      </c>
      <c r="N44" s="157">
        <f t="shared" si="49"/>
        <v>16125.433831775792</v>
      </c>
      <c r="O44" s="157">
        <f t="shared" si="49"/>
        <v>14751.845426601891</v>
      </c>
      <c r="P44" s="157">
        <f t="shared" si="49"/>
        <v>15320.883974054428</v>
      </c>
      <c r="Q44" s="157">
        <f t="shared" si="49"/>
        <v>15367.862573408493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14582.412334483692</v>
      </c>
      <c r="D45" s="156">
        <f>IF(RES_hhdet_in_tes!D45=0,0,RES_hhdet_in_tes!D45/0.086*1000000/RES_hhdet_in_new!D45)</f>
        <v>14264.063041339092</v>
      </c>
      <c r="E45" s="156">
        <f>IF(RES_hhdet_in_tes!E45=0,0,RES_hhdet_in_tes!E45/0.086*1000000/RES_hhdet_in_new!E45)</f>
        <v>15829.609992771382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14174.357379193274</v>
      </c>
      <c r="H45" s="156">
        <f>IF(RES_hhdet_in_tes!H45=0,0,RES_hhdet_in_tes!H45/0.086*1000000/RES_hhdet_in_new!H45)</f>
        <v>14210.594362898499</v>
      </c>
      <c r="I45" s="156">
        <f>IF(RES_hhdet_in_tes!I45=0,0,RES_hhdet_in_tes!I45/0.086*1000000/RES_hhdet_in_new!I45)</f>
        <v>14910.097392748557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15168.292204940115</v>
      </c>
      <c r="L45" s="156">
        <f>IF(RES_hhdet_in_tes!L45=0,0,RES_hhdet_in_tes!L45/0.086*1000000/RES_hhdet_in_new!L45)</f>
        <v>16997.908011667809</v>
      </c>
      <c r="M45" s="156">
        <f>IF(RES_hhdet_in_tes!M45=0,0,RES_hhdet_in_tes!M45/0.086*1000000/RES_hhdet_in_new!M45)</f>
        <v>13769.642254228345</v>
      </c>
      <c r="N45" s="156">
        <f>IF(RES_hhdet_in_tes!N45=0,0,RES_hhdet_in_tes!N45/0.086*1000000/RES_hhdet_in_new!N45)</f>
        <v>15512.284080440859</v>
      </c>
      <c r="O45" s="156">
        <f>IF(RES_hhdet_in_tes!O45=0,0,RES_hhdet_in_tes!O45/0.086*1000000/RES_hhdet_in_new!O45)</f>
        <v>14221.565760576919</v>
      </c>
      <c r="P45" s="156">
        <f>IF(RES_hhdet_in_tes!P45=0,0,RES_hhdet_in_tes!P45/0.086*1000000/RES_hhdet_in_new!P45)</f>
        <v>14825.396923854394</v>
      </c>
      <c r="Q45" s="156">
        <f>IF(RES_hhdet_in_tes!Q45=0,0,RES_hhdet_in_tes!Q45/0.086*1000000/RES_hhdet_in_new!Q45)</f>
        <v>14803.458466423868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282.34008938340514</v>
      </c>
      <c r="D46" s="156">
        <f>IF(RES_hhdet_in_tes!D46=0,0,RES_hhdet_in_tes!D46/0.086*1000000/RES_hhdet_in_new!D45)</f>
        <v>281.15971350484301</v>
      </c>
      <c r="E46" s="156">
        <f>IF(RES_hhdet_in_tes!E46=0,0,RES_hhdet_in_tes!E46/0.086*1000000/RES_hhdet_in_new!E45)</f>
        <v>306.90140077741086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336.1181055176724</v>
      </c>
      <c r="H46" s="156">
        <f>IF(RES_hhdet_in_tes!H46=0,0,RES_hhdet_in_tes!H46/0.086*1000000/RES_hhdet_in_new!H45)</f>
        <v>341.40805584212848</v>
      </c>
      <c r="I46" s="156">
        <f>IF(RES_hhdet_in_tes!I46=0,0,RES_hhdet_in_tes!I46/0.086*1000000/RES_hhdet_in_new!I45)</f>
        <v>252.318308431704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435.13191052365454</v>
      </c>
      <c r="L46" s="156">
        <f>IF(RES_hhdet_in_tes!L46=0,0,RES_hhdet_in_tes!L46/0.086*1000000/RES_hhdet_in_new!L45)</f>
        <v>526.18581469802268</v>
      </c>
      <c r="M46" s="156">
        <f>IF(RES_hhdet_in_tes!M46=0,0,RES_hhdet_in_tes!M46/0.086*1000000/RES_hhdet_in_new!M45)</f>
        <v>513.78284244274482</v>
      </c>
      <c r="N46" s="156">
        <f>IF(RES_hhdet_in_tes!N46=0,0,RES_hhdet_in_tes!N46/0.086*1000000/RES_hhdet_in_new!N45)</f>
        <v>613.14975133493283</v>
      </c>
      <c r="O46" s="156">
        <f>IF(RES_hhdet_in_tes!O46=0,0,RES_hhdet_in_tes!O46/0.086*1000000/RES_hhdet_in_new!O45)</f>
        <v>530.27966602497168</v>
      </c>
      <c r="P46" s="156">
        <f>IF(RES_hhdet_in_tes!P46=0,0,RES_hhdet_in_tes!P46/0.086*1000000/RES_hhdet_in_new!P45)</f>
        <v>495.48705020003433</v>
      </c>
      <c r="Q46" s="156">
        <f>IF(RES_hhdet_in_tes!Q46=0,0,RES_hhdet_in_tes!Q46/0.086*1000000/RES_hhdet_in_new!Q45)</f>
        <v>564.40410698462426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1085.97892523259</v>
      </c>
      <c r="D47" s="157">
        <f t="shared" si="50"/>
        <v>1050.5810470750134</v>
      </c>
      <c r="E47" s="157">
        <f t="shared" si="50"/>
        <v>1044.4984913162641</v>
      </c>
      <c r="F47" s="157">
        <f t="shared" si="50"/>
        <v>0</v>
      </c>
      <c r="G47" s="157">
        <f t="shared" si="50"/>
        <v>995.55644067161734</v>
      </c>
      <c r="H47" s="157">
        <f t="shared" si="50"/>
        <v>1005.899617614881</v>
      </c>
      <c r="I47" s="157">
        <f t="shared" si="50"/>
        <v>1019.0667338417746</v>
      </c>
      <c r="J47" s="157">
        <f t="shared" si="50"/>
        <v>0</v>
      </c>
      <c r="K47" s="157">
        <f t="shared" si="50"/>
        <v>1312.3426833279993</v>
      </c>
      <c r="L47" s="157">
        <f t="shared" si="50"/>
        <v>1310.9851165655919</v>
      </c>
      <c r="M47" s="157">
        <f t="shared" si="50"/>
        <v>1323.8166234433163</v>
      </c>
      <c r="N47" s="157">
        <f t="shared" si="50"/>
        <v>1330.0751130167264</v>
      </c>
      <c r="O47" s="157">
        <f t="shared" si="50"/>
        <v>1367.5062252459945</v>
      </c>
      <c r="P47" s="157">
        <f t="shared" si="50"/>
        <v>1313.9918030608042</v>
      </c>
      <c r="Q47" s="157">
        <f t="shared" si="50"/>
        <v>1277.5963899250864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1085.97892523259</v>
      </c>
      <c r="D48" s="156">
        <f>IF(RES_hhdet_in_tes!D48=0,0,RES_hhdet_in_tes!D48/0.086*1000000/RES_hhdet_in_new!D48)</f>
        <v>1050.5810470750134</v>
      </c>
      <c r="E48" s="156">
        <f>IF(RES_hhdet_in_tes!E48=0,0,RES_hhdet_in_tes!E48/0.086*1000000/RES_hhdet_in_new!E48)</f>
        <v>1044.4984913162641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995.55644067161734</v>
      </c>
      <c r="H48" s="156">
        <f>IF(RES_hhdet_in_tes!H48=0,0,RES_hhdet_in_tes!H48/0.086*1000000/RES_hhdet_in_new!H48)</f>
        <v>1005.899617614881</v>
      </c>
      <c r="I48" s="156">
        <f>IF(RES_hhdet_in_tes!I48=0,0,RES_hhdet_in_tes!I48/0.086*1000000/RES_hhdet_in_new!I48)</f>
        <v>1019.0667338417746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1312.3426833279993</v>
      </c>
      <c r="L48" s="156">
        <f>IF(RES_hhdet_in_tes!L48=0,0,RES_hhdet_in_tes!L48/0.086*1000000/RES_hhdet_in_new!L48)</f>
        <v>1310.9851165655919</v>
      </c>
      <c r="M48" s="156">
        <f>IF(RES_hhdet_in_tes!M48=0,0,RES_hhdet_in_tes!M48/0.086*1000000/RES_hhdet_in_new!M48)</f>
        <v>1323.8166234433163</v>
      </c>
      <c r="N48" s="156">
        <f>IF(RES_hhdet_in_tes!N48=0,0,RES_hhdet_in_tes!N48/0.086*1000000/RES_hhdet_in_new!N48)</f>
        <v>1330.0751130167264</v>
      </c>
      <c r="O48" s="156">
        <f>IF(RES_hhdet_in_tes!O48=0,0,RES_hhdet_in_tes!O48/0.086*1000000/RES_hhdet_in_new!O48)</f>
        <v>1367.5062252459945</v>
      </c>
      <c r="P48" s="156">
        <f>IF(RES_hhdet_in_tes!P48=0,0,RES_hhdet_in_tes!P48/0.086*1000000/RES_hhdet_in_new!P48)</f>
        <v>1313.9918030608042</v>
      </c>
      <c r="Q48" s="156">
        <f>IF(RES_hhdet_in_tes!Q48=0,0,RES_hhdet_in_tes!Q48/0.086*1000000/RES_hhdet_in_new!Q48)</f>
        <v>1277.5963899250864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2395.628099938127</v>
      </c>
      <c r="D49" s="157">
        <f>IF(SUM(RES_hhdet_in_tes!D50:D51,RES_hhdet_in_tes!D54:D55)=0,0,SUM(RES_hhdet_in_tes!D50:D51,RES_hhdet_in_tes!D54:D55)/0.086*1000000/SUM(RES_hhdet_in_new!D50:D51,RES_hhdet_in_new!D54:D55))</f>
        <v>2282.788567275576</v>
      </c>
      <c r="E49" s="157">
        <f>IF(SUM(RES_hhdet_in_tes!E50:E51,RES_hhdet_in_tes!E54:E55)=0,0,SUM(RES_hhdet_in_tes!E50:E51,RES_hhdet_in_tes!E54:E55)/0.086*1000000/SUM(RES_hhdet_in_new!E50:E51,RES_hhdet_in_new!E54:E55))</f>
        <v>2390.163981985761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2309.3399217791275</v>
      </c>
      <c r="H49" s="157">
        <f>IF(SUM(RES_hhdet_in_tes!H50:H51,RES_hhdet_in_tes!H54:H55)=0,0,SUM(RES_hhdet_in_tes!H50:H51,RES_hhdet_in_tes!H54:H55)/0.086*1000000/SUM(RES_hhdet_in_new!H50:H51,RES_hhdet_in_new!H54:H55))</f>
        <v>2295.4545807872892</v>
      </c>
      <c r="I49" s="157">
        <f>IF(SUM(RES_hhdet_in_tes!I50:I51,RES_hhdet_in_tes!I54:I55)=0,0,SUM(RES_hhdet_in_tes!I50:I51,RES_hhdet_in_tes!I54:I55)/0.086*1000000/SUM(RES_hhdet_in_new!I50:I51,RES_hhdet_in_new!I54:I55))</f>
        <v>2384.5639421896244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2444.1822475373633</v>
      </c>
      <c r="L49" s="157">
        <f>IF(SUM(RES_hhdet_in_tes!L50:L51,RES_hhdet_in_tes!L54:L55)=0,0,SUM(RES_hhdet_in_tes!L50:L51,RES_hhdet_in_tes!L54:L55)/0.086*1000000/SUM(RES_hhdet_in_new!L50:L51,RES_hhdet_in_new!L54:L55))</f>
        <v>2446.1416363555786</v>
      </c>
      <c r="M49" s="157">
        <f>IF(SUM(RES_hhdet_in_tes!M50:M51,RES_hhdet_in_tes!M54:M55)=0,0,SUM(RES_hhdet_in_tes!M50:M51,RES_hhdet_in_tes!M54:M55)/0.086*1000000/SUM(RES_hhdet_in_new!M50:M51,RES_hhdet_in_new!M54:M55))</f>
        <v>2761.7452557100255</v>
      </c>
      <c r="N49" s="157">
        <f>IF(SUM(RES_hhdet_in_tes!N50:N51,RES_hhdet_in_tes!N54:N55)=0,0,SUM(RES_hhdet_in_tes!N50:N51,RES_hhdet_in_tes!N54:N55)/0.086*1000000/SUM(RES_hhdet_in_new!N50:N51,RES_hhdet_in_new!N54:N55))</f>
        <v>2655.5488851025057</v>
      </c>
      <c r="O49" s="157">
        <f>IF(SUM(RES_hhdet_in_tes!O50:O51,RES_hhdet_in_tes!O54:O55)=0,0,SUM(RES_hhdet_in_tes!O50:O51,RES_hhdet_in_tes!O54:O55)/0.086*1000000/SUM(RES_hhdet_in_new!O50:O51,RES_hhdet_in_new!O54:O55))</f>
        <v>2714.5448579373933</v>
      </c>
      <c r="P49" s="157">
        <f>IF(SUM(RES_hhdet_in_tes!P50:P51,RES_hhdet_in_tes!P54:P55)=0,0,SUM(RES_hhdet_in_tes!P50:P51,RES_hhdet_in_tes!P54:P55)/0.086*1000000/SUM(RES_hhdet_in_new!P50:P51,RES_hhdet_in_new!P54:P55))</f>
        <v>2527.2847917184722</v>
      </c>
      <c r="Q49" s="157">
        <f>IF(SUM(RES_hhdet_in_tes!Q50:Q51,RES_hhdet_in_tes!Q54:Q55)=0,0,SUM(RES_hhdet_in_tes!Q50:Q51,RES_hhdet_in_tes!Q54:Q55)/0.086*1000000/SUM(RES_hhdet_in_new!Q50:Q51,RES_hhdet_in_new!Q54:Q55))</f>
        <v>2306.9740793577789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2364.982411981533</v>
      </c>
      <c r="D50" s="132">
        <f>IF(RES_hhdet_in_tes!D50=0,0,RES_hhdet_in_tes!D50/0.086*1000000/RES_hhdet_in_new!D50)</f>
        <v>2282.6070130889511</v>
      </c>
      <c r="E50" s="132">
        <f>IF(RES_hhdet_in_tes!E50=0,0,RES_hhdet_in_tes!E50/0.086*1000000/RES_hhdet_in_new!E50)</f>
        <v>2389.4419134224663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2293.2655696007746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2344.7349963061342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2239.0121588625857</v>
      </c>
      <c r="L50" s="132">
        <f>IF(RES_hhdet_in_tes!L50=0,0,RES_hhdet_in_tes!L50/0.086*1000000/RES_hhdet_in_new!L50)</f>
        <v>2231.8224947730096</v>
      </c>
      <c r="M50" s="132">
        <f>IF(RES_hhdet_in_tes!M50=0,0,RES_hhdet_in_tes!M50/0.086*1000000/RES_hhdet_in_new!M50)</f>
        <v>2230.5365061700286</v>
      </c>
      <c r="N50" s="132">
        <f>IF(RES_hhdet_in_tes!N50=0,0,RES_hhdet_in_tes!N50/0.086*1000000/RES_hhdet_in_new!N50)</f>
        <v>2234.4866604842532</v>
      </c>
      <c r="O50" s="132">
        <f>IF(RES_hhdet_in_tes!O50=0,0,RES_hhdet_in_tes!O50/0.086*1000000/RES_hhdet_in_new!O50)</f>
        <v>2242.4817022109701</v>
      </c>
      <c r="P50" s="132">
        <f>IF(RES_hhdet_in_tes!P50=0,0,RES_hhdet_in_tes!P50/0.086*1000000/RES_hhdet_in_new!P50)</f>
        <v>2249.044174572979</v>
      </c>
      <c r="Q50" s="132">
        <f>IF(RES_hhdet_in_tes!Q50=0,0,RES_hhdet_in_tes!Q50/0.086*1000000/RES_hhdet_in_new!Q50)</f>
        <v>2222.4675262675273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2378.4632546086063</v>
      </c>
      <c r="D51" s="132">
        <f>IF(RES_hhdet_in_tes!D51=0,0,RES_hhdet_in_tes!D51/0.086*1000000/RES_hhdet_in_new!D51)</f>
        <v>2304.4291368749409</v>
      </c>
      <c r="E51" s="132">
        <f>IF(RES_hhdet_in_tes!E51=0,0,RES_hhdet_in_tes!E51/0.086*1000000/RES_hhdet_in_new!E51)</f>
        <v>2401.6541648882694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2327.5251226918726</v>
      </c>
      <c r="H51" s="132">
        <f>IF(RES_hhdet_in_tes!H51=0,0,RES_hhdet_in_tes!H51/0.086*1000000/RES_hhdet_in_new!H51)</f>
        <v>2295.4545807872892</v>
      </c>
      <c r="I51" s="132">
        <f>IF(RES_hhdet_in_tes!I51=0,0,RES_hhdet_in_tes!I51/0.086*1000000/RES_hhdet_in_new!I51)</f>
        <v>2389.5067955282652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2299.0101377736519</v>
      </c>
      <c r="L51" s="132">
        <f>IF(RES_hhdet_in_tes!L51=0,0,RES_hhdet_in_tes!L51/0.086*1000000/RES_hhdet_in_new!L51)</f>
        <v>2302.9690925278614</v>
      </c>
      <c r="M51" s="132">
        <f>IF(RES_hhdet_in_tes!M51=0,0,RES_hhdet_in_tes!M51/0.086*1000000/RES_hhdet_in_new!M51)</f>
        <v>2296.045027593294</v>
      </c>
      <c r="N51" s="132">
        <f>IF(RES_hhdet_in_tes!N51=0,0,RES_hhdet_in_tes!N51/0.086*1000000/RES_hhdet_in_new!N51)</f>
        <v>2298.8938773841919</v>
      </c>
      <c r="O51" s="132">
        <f>IF(RES_hhdet_in_tes!O51=0,0,RES_hhdet_in_tes!O51/0.086*1000000/RES_hhdet_in_new!O51)</f>
        <v>2302.8130114787432</v>
      </c>
      <c r="P51" s="132">
        <f>IF(RES_hhdet_in_tes!P51=0,0,RES_hhdet_in_tes!P51/0.086*1000000/RES_hhdet_in_new!P51)</f>
        <v>2308.6107731529796</v>
      </c>
      <c r="Q51" s="132">
        <f>IF(RES_hhdet_in_tes!Q51=0,0,RES_hhdet_in_tes!Q51/0.086*1000000/RES_hhdet_in_new!Q51)</f>
        <v>2273.0416134993025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2141.5131994879462</v>
      </c>
      <c r="D52" s="165">
        <f>IF(RES_hhdet_in_tes!D52=0,0,RES_hhdet_in_tes!D52/0.086*1000000/RES_hhdet_in_new!D51)</f>
        <v>2067.7781065104427</v>
      </c>
      <c r="E52" s="165">
        <f>IF(RES_hhdet_in_tes!E52=0,0,RES_hhdet_in_tes!E52/0.086*1000000/RES_hhdet_in_new!E51)</f>
        <v>2165.198527308778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2091.2982966094141</v>
      </c>
      <c r="H52" s="165">
        <f>IF(RES_hhdet_in_tes!H52=0,0,RES_hhdet_in_tes!H52/0.086*1000000/RES_hhdet_in_new!H51)</f>
        <v>2059.5271965706274</v>
      </c>
      <c r="I52" s="165">
        <f>IF(RES_hhdet_in_tes!I52=0,0,RES_hhdet_in_tes!I52/0.086*1000000/RES_hhdet_in_new!I51)</f>
        <v>2155.682437880047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2063.5077251656458</v>
      </c>
      <c r="L52" s="165">
        <f>IF(RES_hhdet_in_tes!L52=0,0,RES_hhdet_in_tes!L52/0.086*1000000/RES_hhdet_in_new!L51)</f>
        <v>2068.7906447098844</v>
      </c>
      <c r="M52" s="165">
        <f>IF(RES_hhdet_in_tes!M52=0,0,RES_hhdet_in_tes!M52/0.086*1000000/RES_hhdet_in_new!M51)</f>
        <v>2062.69385782686</v>
      </c>
      <c r="N52" s="165">
        <f>IF(RES_hhdet_in_tes!N52=0,0,RES_hhdet_in_tes!N52/0.086*1000000/RES_hhdet_in_new!N51)</f>
        <v>2066.2770401100311</v>
      </c>
      <c r="O52" s="165">
        <f>IF(RES_hhdet_in_tes!O52=0,0,RES_hhdet_in_tes!O52/0.086*1000000/RES_hhdet_in_new!O51)</f>
        <v>2070.3441588695314</v>
      </c>
      <c r="P52" s="165">
        <f>IF(RES_hhdet_in_tes!P52=0,0,RES_hhdet_in_tes!P52/0.086*1000000/RES_hhdet_in_new!P51)</f>
        <v>2077.0644524830122</v>
      </c>
      <c r="Q52" s="165">
        <f>IF(RES_hhdet_in_tes!Q52=0,0,RES_hhdet_in_tes!Q52/0.086*1000000/RES_hhdet_in_new!Q51)</f>
        <v>2045.5273272951426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236.95005512066032</v>
      </c>
      <c r="D53" s="164">
        <f>IF(RES_hhdet_in_tes!D53=0,0,RES_hhdet_in_tes!D53/0.086*1000000/RES_hhdet_in_new!D51)</f>
        <v>236.65103036449818</v>
      </c>
      <c r="E53" s="164">
        <f>IF(RES_hhdet_in_tes!E53=0,0,RES_hhdet_in_tes!E53/0.086*1000000/RES_hhdet_in_new!E51)</f>
        <v>236.45563757949142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236.22682608245842</v>
      </c>
      <c r="H53" s="164">
        <f>IF(RES_hhdet_in_tes!H53=0,0,RES_hhdet_in_tes!H53/0.086*1000000/RES_hhdet_in_new!H51)</f>
        <v>235.92738421666218</v>
      </c>
      <c r="I53" s="164">
        <f>IF(RES_hhdet_in_tes!I53=0,0,RES_hhdet_in_tes!I53/0.086*1000000/RES_hhdet_in_new!I51)</f>
        <v>233.82435764821841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235.5024126080059</v>
      </c>
      <c r="L53" s="164">
        <f>IF(RES_hhdet_in_tes!L53=0,0,RES_hhdet_in_tes!L53/0.086*1000000/RES_hhdet_in_new!L51)</f>
        <v>234.17844781797697</v>
      </c>
      <c r="M53" s="164">
        <f>IF(RES_hhdet_in_tes!M53=0,0,RES_hhdet_in_tes!M53/0.086*1000000/RES_hhdet_in_new!M51)</f>
        <v>233.35116976643403</v>
      </c>
      <c r="N53" s="164">
        <f>IF(RES_hhdet_in_tes!N53=0,0,RES_hhdet_in_tes!N53/0.086*1000000/RES_hhdet_in_new!N51)</f>
        <v>232.61683727416107</v>
      </c>
      <c r="O53" s="164">
        <f>IF(RES_hhdet_in_tes!O53=0,0,RES_hhdet_in_tes!O53/0.086*1000000/RES_hhdet_in_new!O51)</f>
        <v>232.46885260921212</v>
      </c>
      <c r="P53" s="164">
        <f>IF(RES_hhdet_in_tes!P53=0,0,RES_hhdet_in_tes!P53/0.086*1000000/RES_hhdet_in_new!P51)</f>
        <v>231.546320669967</v>
      </c>
      <c r="Q53" s="164">
        <f>IF(RES_hhdet_in_tes!Q53=0,0,RES_hhdet_in_tes!Q53/0.086*1000000/RES_hhdet_in_new!Q51)</f>
        <v>227.51428620415979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2462.007593665478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2391.0065349969955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2439.4847325032456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2707.7227168003865</v>
      </c>
      <c r="L54" s="162">
        <f>IF(RES_hhdet_in_tes!L54=0,0,RES_hhdet_in_tes!L54/0.086*1000000/RES_hhdet_in_new!L54)</f>
        <v>2851.7553903322814</v>
      </c>
      <c r="M54" s="162">
        <f>IF(RES_hhdet_in_tes!M54=0,0,RES_hhdet_in_tes!M54/0.086*1000000/RES_hhdet_in_new!M54)</f>
        <v>2893.3080829773662</v>
      </c>
      <c r="N54" s="162">
        <f>IF(RES_hhdet_in_tes!N54=0,0,RES_hhdet_in_tes!N54/0.086*1000000/RES_hhdet_in_new!N54)</f>
        <v>3025.7948667456171</v>
      </c>
      <c r="O54" s="162">
        <f>IF(RES_hhdet_in_tes!O54=0,0,RES_hhdet_in_tes!O54/0.086*1000000/RES_hhdet_in_new!O54)</f>
        <v>3032.2313416289899</v>
      </c>
      <c r="P54" s="162">
        <f>IF(RES_hhdet_in_tes!P54=0,0,RES_hhdet_in_tes!P54/0.086*1000000/RES_hhdet_in_new!P54)</f>
        <v>3043.9111112260694</v>
      </c>
      <c r="Q54" s="162">
        <f>IF(RES_hhdet_in_tes!Q54=0,0,RES_hhdet_in_tes!Q54/0.086*1000000/RES_hhdet_in_new!Q54)</f>
        <v>2985.3230580800659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2456.6116889607215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2393.0531210298645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2428.1743334277999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2662.1651270051007</v>
      </c>
      <c r="L55" s="160">
        <f>IF(RES_hhdet_in_tes!L55=0,0,RES_hhdet_in_tes!L55/0.086*1000000/RES_hhdet_in_new!L55)</f>
        <v>2796.5216075380486</v>
      </c>
      <c r="M55" s="160">
        <f>IF(RES_hhdet_in_tes!M55=0,0,RES_hhdet_in_tes!M55/0.086*1000000/RES_hhdet_in_new!M55)</f>
        <v>2829.1101133404045</v>
      </c>
      <c r="N55" s="160">
        <f>IF(RES_hhdet_in_tes!N55=0,0,RES_hhdet_in_tes!N55/0.086*1000000/RES_hhdet_in_new!N55)</f>
        <v>2957.8634015371481</v>
      </c>
      <c r="O55" s="160">
        <f>IF(RES_hhdet_in_tes!O55=0,0,RES_hhdet_in_tes!O55/0.086*1000000/RES_hhdet_in_new!O55)</f>
        <v>2966.6020813898613</v>
      </c>
      <c r="P55" s="160">
        <f>IF(RES_hhdet_in_tes!P55=0,0,RES_hhdet_in_tes!P55/0.086*1000000/RES_hhdet_in_new!P55)</f>
        <v>2972.955789713249</v>
      </c>
      <c r="Q55" s="160">
        <f>IF(RES_hhdet_in_tes!Q55=0,0,RES_hhdet_in_tes!Q55/0.086*1000000/RES_hhdet_in_new!Q55)</f>
        <v>2918.7844160546183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2219.6650755804289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2156.5879076307569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2194.394522087794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2426.6216885815129</v>
      </c>
      <c r="L56" s="156">
        <f>IF(RES_hhdet_in_tes!L56=0,0,RES_hhdet_in_tes!L56/0.086*1000000/RES_hhdet_in_new!L55)</f>
        <v>2562.276521303821</v>
      </c>
      <c r="M56" s="156">
        <f>IF(RES_hhdet_in_tes!M56=0,0,RES_hhdet_in_tes!M56/0.086*1000000/RES_hhdet_in_new!M55)</f>
        <v>2595.6994810466799</v>
      </c>
      <c r="N56" s="156">
        <f>IF(RES_hhdet_in_tes!N56=0,0,RES_hhdet_in_tes!N56/0.086*1000000/RES_hhdet_in_new!N55)</f>
        <v>2725.142503305743</v>
      </c>
      <c r="O56" s="156">
        <f>IF(RES_hhdet_in_tes!O56=0,0,RES_hhdet_in_tes!O56/0.086*1000000/RES_hhdet_in_new!O55)</f>
        <v>2734.0054163549971</v>
      </c>
      <c r="P56" s="156">
        <f>IF(RES_hhdet_in_tes!P56=0,0,RES_hhdet_in_tes!P56/0.086*1000000/RES_hhdet_in_new!P55)</f>
        <v>2741.3096843498374</v>
      </c>
      <c r="Q56" s="156">
        <f>IF(RES_hhdet_in_tes!Q56=0,0,RES_hhdet_in_tes!Q56/0.086*1000000/RES_hhdet_in_new!Q55)</f>
        <v>2691.1865416107689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236.9466133802924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236.46521339910751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233.77981134000643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235.54343842358784</v>
      </c>
      <c r="L57" s="156">
        <f>IF(RES_hhdet_in_tes!L57=0,0,RES_hhdet_in_tes!L57/0.086*1000000/RES_hhdet_in_new!L55)</f>
        <v>234.2450862342275</v>
      </c>
      <c r="M57" s="156">
        <f>IF(RES_hhdet_in_tes!M57=0,0,RES_hhdet_in_tes!M57/0.086*1000000/RES_hhdet_in_new!M55)</f>
        <v>233.4106322937248</v>
      </c>
      <c r="N57" s="156">
        <f>IF(RES_hhdet_in_tes!N57=0,0,RES_hhdet_in_tes!N57/0.086*1000000/RES_hhdet_in_new!N55)</f>
        <v>232.72089823140473</v>
      </c>
      <c r="O57" s="156">
        <f>IF(RES_hhdet_in_tes!O57=0,0,RES_hhdet_in_tes!O57/0.086*1000000/RES_hhdet_in_new!O55)</f>
        <v>232.59666503486432</v>
      </c>
      <c r="P57" s="156">
        <f>IF(RES_hhdet_in_tes!P57=0,0,RES_hhdet_in_tes!P57/0.086*1000000/RES_hhdet_in_new!P55)</f>
        <v>231.64610536341192</v>
      </c>
      <c r="Q57" s="156">
        <f>IF(RES_hhdet_in_tes!Q57=0,0,RES_hhdet_in_tes!Q57/0.086*1000000/RES_hhdet_in_new!Q55)</f>
        <v>227.59787444384904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699.59354026866913</v>
      </c>
      <c r="D58" s="157">
        <f>IF(SUM(RES_hhdet_in_tes!D59:D60)=0,0,SUM(RES_hhdet_in_tes!D59:D60)/0.086*1000000/SUM(RES_hhdet_in_new!D59:D60))</f>
        <v>704.66648149057789</v>
      </c>
      <c r="E58" s="157">
        <f>IF(SUM(RES_hhdet_in_tes!E59:E60)=0,0,SUM(RES_hhdet_in_tes!E59:E60)/0.086*1000000/SUM(RES_hhdet_in_new!E59:E60))</f>
        <v>707.93049533203032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733.70271701262595</v>
      </c>
      <c r="H58" s="157">
        <f>IF(SUM(RES_hhdet_in_tes!H59:H60)=0,0,SUM(RES_hhdet_in_tes!H59:H60)/0.086*1000000/SUM(RES_hhdet_in_new!H59:H60))</f>
        <v>755.61394749372539</v>
      </c>
      <c r="I58" s="157">
        <f>IF(SUM(RES_hhdet_in_tes!I59:I60)=0,0,SUM(RES_hhdet_in_tes!I59:I60)/0.086*1000000/SUM(RES_hhdet_in_new!I59:I60))</f>
        <v>757.62594734925256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833.6236456410403</v>
      </c>
      <c r="L58" s="157">
        <f>IF(SUM(RES_hhdet_in_tes!L59:L60)=0,0,SUM(RES_hhdet_in_tes!L59:L60)/0.086*1000000/SUM(RES_hhdet_in_new!L59:L60))</f>
        <v>888.3743168388894</v>
      </c>
      <c r="M58" s="157">
        <f>IF(SUM(RES_hhdet_in_tes!M59:M60)=0,0,SUM(RES_hhdet_in_tes!M59:M60)/0.086*1000000/SUM(RES_hhdet_in_new!M59:M60))</f>
        <v>900.37892088371314</v>
      </c>
      <c r="N58" s="157">
        <f>IF(SUM(RES_hhdet_in_tes!N59:N60)=0,0,SUM(RES_hhdet_in_tes!N59:N60)/0.086*1000000/SUM(RES_hhdet_in_new!N59:N60))</f>
        <v>950.11620990459187</v>
      </c>
      <c r="O58" s="157">
        <f>IF(SUM(RES_hhdet_in_tes!O59:O60)=0,0,SUM(RES_hhdet_in_tes!O59:O60)/0.086*1000000/SUM(RES_hhdet_in_new!O59:O60))</f>
        <v>947.72046990275464</v>
      </c>
      <c r="P58" s="157">
        <f>IF(SUM(RES_hhdet_in_tes!P59:P60)=0,0,SUM(RES_hhdet_in_tes!P59:P60)/0.086*1000000/SUM(RES_hhdet_in_new!P59:P60))</f>
        <v>946.56238208044465</v>
      </c>
      <c r="Q58" s="157">
        <f>IF(SUM(RES_hhdet_in_tes!Q59:Q60)=0,0,SUM(RES_hhdet_in_tes!Q59:Q60)/0.086*1000000/SUM(RES_hhdet_in_new!Q59:Q60))</f>
        <v>938.16395363199035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699.59354026866913</v>
      </c>
      <c r="D60" s="57">
        <f>IF(RES_hhdet_in_tes!D60=0,0,RES_hhdet_in_tes!D60/0.086*1000000/RES_hhdet_in_new!D60)</f>
        <v>704.66648149057789</v>
      </c>
      <c r="E60" s="57">
        <f>IF(RES_hhdet_in_tes!E60=0,0,RES_hhdet_in_tes!E60/0.086*1000000/RES_hhdet_in_new!E60)</f>
        <v>707.93049533203032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733.70271701262595</v>
      </c>
      <c r="H60" s="57">
        <f>IF(RES_hhdet_in_tes!H60=0,0,RES_hhdet_in_tes!H60/0.086*1000000/RES_hhdet_in_new!H60)</f>
        <v>755.61394749372539</v>
      </c>
      <c r="I60" s="57">
        <f>IF(RES_hhdet_in_tes!I60=0,0,RES_hhdet_in_tes!I60/0.086*1000000/RES_hhdet_in_new!I60)</f>
        <v>757.62594734925256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833.6236456410403</v>
      </c>
      <c r="L60" s="57">
        <f>IF(RES_hhdet_in_tes!L60=0,0,RES_hhdet_in_tes!L60/0.086*1000000/RES_hhdet_in_new!L60)</f>
        <v>888.3743168388894</v>
      </c>
      <c r="M60" s="57">
        <f>IF(RES_hhdet_in_tes!M60=0,0,RES_hhdet_in_tes!M60/0.086*1000000/RES_hhdet_in_new!M60)</f>
        <v>900.37892088371314</v>
      </c>
      <c r="N60" s="57">
        <f>IF(RES_hhdet_in_tes!N60=0,0,RES_hhdet_in_tes!N60/0.086*1000000/RES_hhdet_in_new!N60)</f>
        <v>950.11620990459187</v>
      </c>
      <c r="O60" s="57">
        <f>IF(RES_hhdet_in_tes!O60=0,0,RES_hhdet_in_tes!O60/0.086*1000000/RES_hhdet_in_new!O60)</f>
        <v>947.72046990275464</v>
      </c>
      <c r="P60" s="57">
        <f>IF(RES_hhdet_in_tes!P60=0,0,RES_hhdet_in_tes!P60/0.086*1000000/RES_hhdet_in_new!P60)</f>
        <v>946.56238208044465</v>
      </c>
      <c r="Q60" s="57">
        <f>IF(RES_hhdet_in_tes!Q60=0,0,RES_hhdet_in_tes!Q60/0.086*1000000/RES_hhdet_in_new!Q60)</f>
        <v>938.16395363199035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19012.408147866645</v>
      </c>
      <c r="D62" s="168">
        <f t="shared" ref="D62" si="52">SUM(D63,D66,D68,D77)</f>
        <v>19364.149813731477</v>
      </c>
      <c r="E62" s="168">
        <f t="shared" ref="E62" si="53">SUM(E63,E66,E68,E77)</f>
        <v>19444.487823084863</v>
      </c>
      <c r="F62" s="168">
        <f t="shared" ref="F62" si="54">SUM(F63,F66,F68,F77)</f>
        <v>18911.942678105584</v>
      </c>
      <c r="G62" s="168">
        <f t="shared" ref="G62" si="55">SUM(G63,G66,G68,G77)</f>
        <v>18753.636226741342</v>
      </c>
      <c r="H62" s="168">
        <f t="shared" ref="H62" si="56">SUM(H63,H66,H68,H77)</f>
        <v>19234.375814475938</v>
      </c>
      <c r="I62" s="168">
        <f t="shared" ref="I62" si="57">SUM(I63,I66,I68,I77)</f>
        <v>19361.174941835718</v>
      </c>
      <c r="J62" s="168">
        <f t="shared" ref="J62" si="58">SUM(J63,J66,J68,J77)</f>
        <v>19007.821454748551</v>
      </c>
      <c r="K62" s="168">
        <f t="shared" ref="K62" si="59">SUM(K63,K66,K68,K77)</f>
        <v>20234.52725300171</v>
      </c>
      <c r="L62" s="168">
        <f t="shared" ref="L62" si="60">SUM(L63,L66,L68,L77)</f>
        <v>21980.799993442106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14861.917864637096</v>
      </c>
      <c r="D63" s="157">
        <f t="shared" si="66"/>
        <v>15196.727853932351</v>
      </c>
      <c r="E63" s="157">
        <f t="shared" si="66"/>
        <v>15333.920181057958</v>
      </c>
      <c r="F63" s="157">
        <f t="shared" si="66"/>
        <v>14782.916486153152</v>
      </c>
      <c r="G63" s="157">
        <f t="shared" si="66"/>
        <v>14583.642566435645</v>
      </c>
      <c r="H63" s="157">
        <f t="shared" si="66"/>
        <v>15018.453013152006</v>
      </c>
      <c r="I63" s="157">
        <f t="shared" si="66"/>
        <v>15175.475458243624</v>
      </c>
      <c r="J63" s="157">
        <f t="shared" si="66"/>
        <v>14635.764167608842</v>
      </c>
      <c r="K63" s="157">
        <f t="shared" si="66"/>
        <v>15765.116027258635</v>
      </c>
      <c r="L63" s="157">
        <f t="shared" si="66"/>
        <v>17484.142169640691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14579.631614677553</v>
      </c>
      <c r="D64" s="156">
        <f>IF(RES_hhdet_in_tes!D64=0,0,RES_hhdet_in_tes!D64/0.086*1000000/RES_hhdet_in_new!D64)</f>
        <v>14902.974521883876</v>
      </c>
      <c r="E64" s="156">
        <f>IF(RES_hhdet_in_tes!E64=0,0,RES_hhdet_in_tes!E64/0.086*1000000/RES_hhdet_in_new!E64)</f>
        <v>15042.283316793908</v>
      </c>
      <c r="F64" s="156">
        <f>IF(RES_hhdet_in_tes!F64=0,0,RES_hhdet_in_tes!F64/0.086*1000000/RES_hhdet_in_new!F64)</f>
        <v>14493.116622954145</v>
      </c>
      <c r="G64" s="156">
        <f>IF(RES_hhdet_in_tes!G64=0,0,RES_hhdet_in_tes!G64/0.086*1000000/RES_hhdet_in_new!G64)</f>
        <v>14245.829631487919</v>
      </c>
      <c r="H64" s="156">
        <f>IF(RES_hhdet_in_tes!H64=0,0,RES_hhdet_in_tes!H64/0.086*1000000/RES_hhdet_in_new!H64)</f>
        <v>14666.101446856683</v>
      </c>
      <c r="I64" s="156">
        <f>IF(RES_hhdet_in_tes!I64=0,0,RES_hhdet_in_tes!I64/0.086*1000000/RES_hhdet_in_new!I64)</f>
        <v>14922.939821921978</v>
      </c>
      <c r="J64" s="156">
        <f>IF(RES_hhdet_in_tes!J64=0,0,RES_hhdet_in_tes!J64/0.086*1000000/RES_hhdet_in_new!J64)</f>
        <v>14381.626383351271</v>
      </c>
      <c r="K64" s="156">
        <f>IF(RES_hhdet_in_tes!K64=0,0,RES_hhdet_in_tes!K64/0.086*1000000/RES_hhdet_in_new!K64)</f>
        <v>15325.475022450617</v>
      </c>
      <c r="L64" s="156">
        <f>IF(RES_hhdet_in_tes!L64=0,0,RES_hhdet_in_tes!L64/0.086*1000000/RES_hhdet_in_new!L64)</f>
        <v>16959.155960197626</v>
      </c>
      <c r="M64" s="156">
        <f>IF(RES_hhdet_in_tes!M64=0,0,RES_hhdet_in_tes!M64/0.086*1000000/RES_hhdet_in_new!M64)</f>
        <v>0</v>
      </c>
      <c r="N64" s="156">
        <f>IF(RES_hhdet_in_tes!N64=0,0,RES_hhdet_in_tes!N64/0.086*1000000/RES_hhdet_in_new!N64)</f>
        <v>0</v>
      </c>
      <c r="O64" s="156">
        <f>IF(RES_hhdet_in_tes!O64=0,0,RES_hhdet_in_tes!O64/0.086*1000000/RES_hhdet_in_new!O64)</f>
        <v>0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282.28624995954266</v>
      </c>
      <c r="D65" s="156">
        <f>IF(RES_hhdet_in_tes!D65=0,0,RES_hhdet_in_tes!D65/0.086*1000000/RES_hhdet_in_new!D64)</f>
        <v>293.75333204847391</v>
      </c>
      <c r="E65" s="156">
        <f>IF(RES_hhdet_in_tes!E65=0,0,RES_hhdet_in_tes!E65/0.086*1000000/RES_hhdet_in_new!E64)</f>
        <v>291.63686426405076</v>
      </c>
      <c r="F65" s="156">
        <f>IF(RES_hhdet_in_tes!F65=0,0,RES_hhdet_in_tes!F65/0.086*1000000/RES_hhdet_in_new!F64)</f>
        <v>289.79986319900712</v>
      </c>
      <c r="G65" s="156">
        <f>IF(RES_hhdet_in_tes!G65=0,0,RES_hhdet_in_tes!G65/0.086*1000000/RES_hhdet_in_new!G64)</f>
        <v>337.81293494772626</v>
      </c>
      <c r="H65" s="156">
        <f>IF(RES_hhdet_in_tes!H65=0,0,RES_hhdet_in_tes!H65/0.086*1000000/RES_hhdet_in_new!H64)</f>
        <v>352.35156629532236</v>
      </c>
      <c r="I65" s="156">
        <f>IF(RES_hhdet_in_tes!I65=0,0,RES_hhdet_in_tes!I65/0.086*1000000/RES_hhdet_in_new!I64)</f>
        <v>252.53563632164571</v>
      </c>
      <c r="J65" s="156">
        <f>IF(RES_hhdet_in_tes!J65=0,0,RES_hhdet_in_tes!J65/0.086*1000000/RES_hhdet_in_new!J64)</f>
        <v>254.13778425757113</v>
      </c>
      <c r="K65" s="156">
        <f>IF(RES_hhdet_in_tes!K65=0,0,RES_hhdet_in_tes!K65/0.086*1000000/RES_hhdet_in_new!K64)</f>
        <v>439.64100480801699</v>
      </c>
      <c r="L65" s="156">
        <f>IF(RES_hhdet_in_tes!L65=0,0,RES_hhdet_in_tes!L65/0.086*1000000/RES_hhdet_in_new!L64)</f>
        <v>524.98620944306629</v>
      </c>
      <c r="M65" s="156">
        <f>IF(RES_hhdet_in_tes!M65=0,0,RES_hhdet_in_tes!M65/0.086*1000000/RES_hhdet_in_new!M64)</f>
        <v>0</v>
      </c>
      <c r="N65" s="156">
        <f>IF(RES_hhdet_in_tes!N65=0,0,RES_hhdet_in_tes!N65/0.086*1000000/RES_hhdet_in_new!N64)</f>
        <v>0</v>
      </c>
      <c r="O65" s="156">
        <f>IF(RES_hhdet_in_tes!O65=0,0,RES_hhdet_in_tes!O65/0.086*1000000/RES_hhdet_in_new!O64)</f>
        <v>0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1085.6083645124115</v>
      </c>
      <c r="D66" s="157">
        <f t="shared" si="67"/>
        <v>1082.0918381809395</v>
      </c>
      <c r="E66" s="157">
        <f t="shared" si="67"/>
        <v>1075.8973135190274</v>
      </c>
      <c r="F66" s="157">
        <f t="shared" si="67"/>
        <v>1091.8390838833295</v>
      </c>
      <c r="G66" s="157">
        <f t="shared" si="67"/>
        <v>1098.6108991311419</v>
      </c>
      <c r="H66" s="157">
        <f t="shared" si="67"/>
        <v>1110.3794299135282</v>
      </c>
      <c r="I66" s="157">
        <f t="shared" si="67"/>
        <v>1098.8746026719152</v>
      </c>
      <c r="J66" s="157">
        <f t="shared" si="67"/>
        <v>1314.341215909385</v>
      </c>
      <c r="K66" s="157">
        <f t="shared" si="67"/>
        <v>1338.8989787915036</v>
      </c>
      <c r="L66" s="157">
        <f t="shared" si="67"/>
        <v>1316.2160597211257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1085.6083645124115</v>
      </c>
      <c r="D67" s="156">
        <f>IF(RES_hhdet_in_tes!D67=0,0,RES_hhdet_in_tes!D67/0.086*1000000/RES_hhdet_in_new!D67)</f>
        <v>1082.0918381809395</v>
      </c>
      <c r="E67" s="156">
        <f>IF(RES_hhdet_in_tes!E67=0,0,RES_hhdet_in_tes!E67/0.086*1000000/RES_hhdet_in_new!E67)</f>
        <v>1075.8973135190274</v>
      </c>
      <c r="F67" s="156">
        <f>IF(RES_hhdet_in_tes!F67=0,0,RES_hhdet_in_tes!F67/0.086*1000000/RES_hhdet_in_new!F67)</f>
        <v>1091.8390838833295</v>
      </c>
      <c r="G67" s="156">
        <f>IF(RES_hhdet_in_tes!G67=0,0,RES_hhdet_in_tes!G67/0.086*1000000/RES_hhdet_in_new!G67)</f>
        <v>1098.6108991311419</v>
      </c>
      <c r="H67" s="156">
        <f>IF(RES_hhdet_in_tes!H67=0,0,RES_hhdet_in_tes!H67/0.086*1000000/RES_hhdet_in_new!H67)</f>
        <v>1110.3794299135282</v>
      </c>
      <c r="I67" s="156">
        <f>IF(RES_hhdet_in_tes!I67=0,0,RES_hhdet_in_tes!I67/0.086*1000000/RES_hhdet_in_new!I67)</f>
        <v>1098.8746026719152</v>
      </c>
      <c r="J67" s="156">
        <f>IF(RES_hhdet_in_tes!J67=0,0,RES_hhdet_in_tes!J67/0.086*1000000/RES_hhdet_in_new!J67)</f>
        <v>1314.341215909385</v>
      </c>
      <c r="K67" s="156">
        <f>IF(RES_hhdet_in_tes!K67=0,0,RES_hhdet_in_tes!K67/0.086*1000000/RES_hhdet_in_new!K67)</f>
        <v>1338.8989787915036</v>
      </c>
      <c r="L67" s="156">
        <f>IF(RES_hhdet_in_tes!L67=0,0,RES_hhdet_in_tes!L67/0.086*1000000/RES_hhdet_in_new!L67)</f>
        <v>1316.2160597211257</v>
      </c>
      <c r="M67" s="156">
        <f>IF(RES_hhdet_in_tes!M67=0,0,RES_hhdet_in_tes!M67/0.086*1000000/RES_hhdet_in_new!M67)</f>
        <v>0</v>
      </c>
      <c r="N67" s="156">
        <f>IF(RES_hhdet_in_tes!N67=0,0,RES_hhdet_in_tes!N67/0.086*1000000/RES_hhdet_in_new!N67)</f>
        <v>0</v>
      </c>
      <c r="O67" s="156">
        <f>IF(RES_hhdet_in_tes!O67=0,0,RES_hhdet_in_tes!O67/0.086*1000000/RES_hhdet_in_new!O67)</f>
        <v>0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2381.2250231569087</v>
      </c>
      <c r="D68" s="157">
        <f>IF(SUM(RES_hhdet_in_tes!D69:D70,RES_hhdet_in_tes!D73:D74)=0,0,SUM(RES_hhdet_in_tes!D69:D70,RES_hhdet_in_tes!D73:D74)/0.086*1000000/SUM(RES_hhdet_in_new!D69:D70,RES_hhdet_in_new!D73:D74))</f>
        <v>2390.9816085537291</v>
      </c>
      <c r="E68" s="157">
        <f>IF(SUM(RES_hhdet_in_tes!E69:E70,RES_hhdet_in_tes!E73:E74)=0,0,SUM(RES_hhdet_in_tes!E69:E70,RES_hhdet_in_tes!E73:E74)/0.086*1000000/SUM(RES_hhdet_in_new!E69:E70,RES_hhdet_in_new!E73:E74))</f>
        <v>2338.3546269303747</v>
      </c>
      <c r="F68" s="157">
        <f>IF(SUM(RES_hhdet_in_tes!F69:F70,RES_hhdet_in_tes!F73:F74)=0,0,SUM(RES_hhdet_in_tes!F69:F70,RES_hhdet_in_tes!F73:F74)/0.086*1000000/SUM(RES_hhdet_in_new!F69:F70,RES_hhdet_in_new!F73:F74))</f>
        <v>2330.7794131108103</v>
      </c>
      <c r="G68" s="157">
        <f>IF(SUM(RES_hhdet_in_tes!G69:G70,RES_hhdet_in_tes!G73:G74)=0,0,SUM(RES_hhdet_in_tes!G69:G70,RES_hhdet_in_tes!G73:G74)/0.086*1000000/SUM(RES_hhdet_in_new!G69:G70,RES_hhdet_in_new!G73:G74))</f>
        <v>2355.5498983116181</v>
      </c>
      <c r="H68" s="157">
        <f>IF(SUM(RES_hhdet_in_tes!H69:H70,RES_hhdet_in_tes!H73:H74)=0,0,SUM(RES_hhdet_in_tes!H69:H70,RES_hhdet_in_tes!H73:H74)/0.086*1000000/SUM(RES_hhdet_in_new!H69:H70,RES_hhdet_in_new!H73:H74))</f>
        <v>2365.0125631268866</v>
      </c>
      <c r="I68" s="157">
        <f>IF(SUM(RES_hhdet_in_tes!I69:I70,RES_hhdet_in_tes!I73:I74)=0,0,SUM(RES_hhdet_in_tes!I69:I70,RES_hhdet_in_tes!I73:I74)/0.086*1000000/SUM(RES_hhdet_in_new!I69:I70,RES_hhdet_in_new!I73:I74))</f>
        <v>2348.3656567414573</v>
      </c>
      <c r="J68" s="157">
        <f>IF(SUM(RES_hhdet_in_tes!J69:J70,RES_hhdet_in_tes!J73:J74)=0,0,SUM(RES_hhdet_in_tes!J69:J70,RES_hhdet_in_tes!J73:J74)/0.086*1000000/SUM(RES_hhdet_in_new!J69:J70,RES_hhdet_in_new!J73:J74))</f>
        <v>2323.7058661130172</v>
      </c>
      <c r="K68" s="157">
        <f>IF(SUM(RES_hhdet_in_tes!K69:K70,RES_hhdet_in_tes!K73:K74)=0,0,SUM(RES_hhdet_in_tes!K69:K70,RES_hhdet_in_tes!K73:K74)/0.086*1000000/SUM(RES_hhdet_in_new!K69:K70,RES_hhdet_in_new!K73:K74))</f>
        <v>2382.9649750612052</v>
      </c>
      <c r="L68" s="157">
        <f>IF(SUM(RES_hhdet_in_tes!L69:L70,RES_hhdet_in_tes!L73:L74)=0,0,SUM(RES_hhdet_in_tes!L69:L70,RES_hhdet_in_tes!L73:L74)/0.086*1000000/SUM(RES_hhdet_in_new!L69:L70,RES_hhdet_in_new!L73:L74))</f>
        <v>2448.0145930458925</v>
      </c>
      <c r="M68" s="157">
        <f>IF(SUM(RES_hhdet_in_tes!M69:M70,RES_hhdet_in_tes!M73:M74)=0,0,SUM(RES_hhdet_in_tes!M69:M70,RES_hhdet_in_tes!M73:M74)/0.086*1000000/SUM(RES_hhdet_in_new!M69:M70,RES_hhdet_in_new!M73:M74))</f>
        <v>0</v>
      </c>
      <c r="N68" s="157">
        <f>IF(SUM(RES_hhdet_in_tes!N69:N70,RES_hhdet_in_tes!N73:N74)=0,0,SUM(RES_hhdet_in_tes!N69:N70,RES_hhdet_in_tes!N73:N74)/0.086*1000000/SUM(RES_hhdet_in_new!N69:N70,RES_hhdet_in_new!N73:N74))</f>
        <v>0</v>
      </c>
      <c r="O68" s="157">
        <f>IF(SUM(RES_hhdet_in_tes!O69:O70,RES_hhdet_in_tes!O73:O74)=0,0,SUM(RES_hhdet_in_tes!O69:O70,RES_hhdet_in_tes!O73:O74)/0.086*1000000/SUM(RES_hhdet_in_new!O69:O70,RES_hhdet_in_new!O73:O74))</f>
        <v>0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2357.361871509002</v>
      </c>
      <c r="D69" s="132">
        <f>IF(RES_hhdet_in_tes!D69=0,0,RES_hhdet_in_tes!D69/0.086*1000000/RES_hhdet_in_new!D69)</f>
        <v>2368.1589033382006</v>
      </c>
      <c r="E69" s="132">
        <f>IF(RES_hhdet_in_tes!E69=0,0,RES_hhdet_in_tes!E69/0.086*1000000/RES_hhdet_in_new!E69)</f>
        <v>2306.7269228051105</v>
      </c>
      <c r="F69" s="132">
        <f>IF(RES_hhdet_in_tes!F69=0,0,RES_hhdet_in_tes!F69/0.086*1000000/RES_hhdet_in_new!F69)</f>
        <v>2318.579270603956</v>
      </c>
      <c r="G69" s="132">
        <f>IF(RES_hhdet_in_tes!G69=0,0,RES_hhdet_in_tes!G69/0.086*1000000/RES_hhdet_in_new!G69)</f>
        <v>2312.8604451507254</v>
      </c>
      <c r="H69" s="132">
        <f>IF(RES_hhdet_in_tes!H69=0,0,RES_hhdet_in_tes!H69/0.086*1000000/RES_hhdet_in_new!H69)</f>
        <v>2312.9099645095571</v>
      </c>
      <c r="I69" s="132">
        <f>IF(RES_hhdet_in_tes!I69=0,0,RES_hhdet_in_tes!I69/0.086*1000000/RES_hhdet_in_new!I69)</f>
        <v>2309.91725016793</v>
      </c>
      <c r="J69" s="132">
        <f>IF(RES_hhdet_in_tes!J69=0,0,RES_hhdet_in_tes!J69/0.086*1000000/RES_hhdet_in_new!J69)</f>
        <v>2300.4550535310836</v>
      </c>
      <c r="K69" s="132">
        <f>IF(RES_hhdet_in_tes!K69=0,0,RES_hhdet_in_tes!K69/0.086*1000000/RES_hhdet_in_new!K69)</f>
        <v>2284.3522149048858</v>
      </c>
      <c r="L69" s="132">
        <f>IF(RES_hhdet_in_tes!L69=0,0,RES_hhdet_in_tes!L69/0.086*1000000/RES_hhdet_in_new!L69)</f>
        <v>2260.95670049822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2365.282140899084</v>
      </c>
      <c r="D70" s="132">
        <f>IF(RES_hhdet_in_tes!D70=0,0,RES_hhdet_in_tes!D70/0.086*1000000/RES_hhdet_in_new!D70)</f>
        <v>2382.4316304771323</v>
      </c>
      <c r="E70" s="132">
        <f>IF(RES_hhdet_in_tes!E70=0,0,RES_hhdet_in_tes!E70/0.086*1000000/RES_hhdet_in_new!E70)</f>
        <v>2327.38801640773</v>
      </c>
      <c r="F70" s="132">
        <f>IF(RES_hhdet_in_tes!F70=0,0,RES_hhdet_in_tes!F70/0.086*1000000/RES_hhdet_in_new!F70)</f>
        <v>2346.8228388866</v>
      </c>
      <c r="G70" s="132">
        <f>IF(RES_hhdet_in_tes!G70=0,0,RES_hhdet_in_tes!G70/0.086*1000000/RES_hhdet_in_new!G70)</f>
        <v>2354.8726470810866</v>
      </c>
      <c r="H70" s="132">
        <f>IF(RES_hhdet_in_tes!H70=0,0,RES_hhdet_in_tes!H70/0.086*1000000/RES_hhdet_in_new!H70)</f>
        <v>2369.8807861404457</v>
      </c>
      <c r="I70" s="132">
        <f>IF(RES_hhdet_in_tes!I70=0,0,RES_hhdet_in_tes!I70/0.086*1000000/RES_hhdet_in_new!I70)</f>
        <v>2365.1559332272236</v>
      </c>
      <c r="J70" s="132">
        <f>IF(RES_hhdet_in_tes!J70=0,0,RES_hhdet_in_tes!J70/0.086*1000000/RES_hhdet_in_new!J70)</f>
        <v>2358.9305294260284</v>
      </c>
      <c r="K70" s="132">
        <f>IF(RES_hhdet_in_tes!K70=0,0,RES_hhdet_in_tes!K70/0.086*1000000/RES_hhdet_in_new!K70)</f>
        <v>2339.5329207243999</v>
      </c>
      <c r="L70" s="132">
        <f>IF(RES_hhdet_in_tes!L70=0,0,RES_hhdet_in_tes!L70/0.086*1000000/RES_hhdet_in_new!L70)</f>
        <v>2317.99175239019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2128.3399650535948</v>
      </c>
      <c r="D71" s="165">
        <f>IF(RES_hhdet_in_tes!D71=0,0,RES_hhdet_in_tes!D71/0.086*1000000/RES_hhdet_in_new!D70)</f>
        <v>2145.7461044172296</v>
      </c>
      <c r="E71" s="165">
        <f>IF(RES_hhdet_in_tes!E71=0,0,RES_hhdet_in_tes!E71/0.086*1000000/RES_hhdet_in_new!E70)</f>
        <v>2090.8974009969061</v>
      </c>
      <c r="F71" s="165">
        <f>IF(RES_hhdet_in_tes!F71=0,0,RES_hhdet_in_tes!F71/0.086*1000000/RES_hhdet_in_new!F70)</f>
        <v>2110.6100737968095</v>
      </c>
      <c r="G71" s="165">
        <f>IF(RES_hhdet_in_tes!G71=0,0,RES_hhdet_in_tes!G71/0.086*1000000/RES_hhdet_in_new!G70)</f>
        <v>2118.511790752299</v>
      </c>
      <c r="H71" s="165">
        <f>IF(RES_hhdet_in_tes!H71=0,0,RES_hhdet_in_tes!H71/0.086*1000000/RES_hhdet_in_new!H70)</f>
        <v>2133.768837617502</v>
      </c>
      <c r="I71" s="165">
        <f>IF(RES_hhdet_in_tes!I71=0,0,RES_hhdet_in_tes!I71/0.086*1000000/RES_hhdet_in_new!I70)</f>
        <v>2131.1419245539805</v>
      </c>
      <c r="J71" s="165">
        <f>IF(RES_hhdet_in_tes!J71=0,0,RES_hhdet_in_tes!J71/0.086*1000000/RES_hhdet_in_new!J70)</f>
        <v>2122.4422415332024</v>
      </c>
      <c r="K71" s="165">
        <f>IF(RES_hhdet_in_tes!K71=0,0,RES_hhdet_in_tes!K71/0.086*1000000/RES_hhdet_in_new!K70)</f>
        <v>2103.8206912395253</v>
      </c>
      <c r="L71" s="165">
        <f>IF(RES_hhdet_in_tes!L71=0,0,RES_hhdet_in_tes!L71/0.086*1000000/RES_hhdet_in_new!L70)</f>
        <v>2083.6465765092289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236.94217584548892</v>
      </c>
      <c r="D72" s="164">
        <f>IF(RES_hhdet_in_tes!D72=0,0,RES_hhdet_in_tes!D72/0.086*1000000/RES_hhdet_in_new!D70)</f>
        <v>236.68552605990237</v>
      </c>
      <c r="E72" s="164">
        <f>IF(RES_hhdet_in_tes!E72=0,0,RES_hhdet_in_tes!E72/0.086*1000000/RES_hhdet_in_new!E70)</f>
        <v>236.49061541082415</v>
      </c>
      <c r="F72" s="164">
        <f>IF(RES_hhdet_in_tes!F72=0,0,RES_hhdet_in_tes!F72/0.086*1000000/RES_hhdet_in_new!F70)</f>
        <v>236.21276508979034</v>
      </c>
      <c r="G72" s="164">
        <f>IF(RES_hhdet_in_tes!G72=0,0,RES_hhdet_in_tes!G72/0.086*1000000/RES_hhdet_in_new!G70)</f>
        <v>236.36085632878778</v>
      </c>
      <c r="H72" s="164">
        <f>IF(RES_hhdet_in_tes!H72=0,0,RES_hhdet_in_tes!H72/0.086*1000000/RES_hhdet_in_new!H70)</f>
        <v>236.11194852294355</v>
      </c>
      <c r="I72" s="164">
        <f>IF(RES_hhdet_in_tes!I72=0,0,RES_hhdet_in_tes!I72/0.086*1000000/RES_hhdet_in_new!I70)</f>
        <v>234.01400867324344</v>
      </c>
      <c r="J72" s="164">
        <f>IF(RES_hhdet_in_tes!J72=0,0,RES_hhdet_in_tes!J72/0.086*1000000/RES_hhdet_in_new!J70)</f>
        <v>236.48828789282624</v>
      </c>
      <c r="K72" s="164">
        <f>IF(RES_hhdet_in_tes!K72=0,0,RES_hhdet_in_tes!K72/0.086*1000000/RES_hhdet_in_new!K70)</f>
        <v>235.71222948487451</v>
      </c>
      <c r="L72" s="164">
        <f>IF(RES_hhdet_in_tes!L72=0,0,RES_hhdet_in_tes!L72/0.086*1000000/RES_hhdet_in_new!L70)</f>
        <v>234.34517588096099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2456.4640968839417</v>
      </c>
      <c r="D73" s="162">
        <f>IF(RES_hhdet_in_tes!D73=0,0,RES_hhdet_in_tes!D73/0.086*1000000/RES_hhdet_in_new!D73)</f>
        <v>2456.0882875218058</v>
      </c>
      <c r="E73" s="162">
        <f>IF(RES_hhdet_in_tes!E73=0,0,RES_hhdet_in_tes!E73/0.086*1000000/RES_hhdet_in_new!E73)</f>
        <v>2390.7985262484976</v>
      </c>
      <c r="F73" s="162">
        <f>IF(RES_hhdet_in_tes!F73=0,0,RES_hhdet_in_tes!F73/0.086*1000000/RES_hhdet_in_new!F73)</f>
        <v>2396.6015410237733</v>
      </c>
      <c r="G73" s="162">
        <f>IF(RES_hhdet_in_tes!G73=0,0,RES_hhdet_in_tes!G73/0.086*1000000/RES_hhdet_in_new!G73)</f>
        <v>2450.4475877441237</v>
      </c>
      <c r="H73" s="162">
        <f>IF(RES_hhdet_in_tes!H73=0,0,RES_hhdet_in_tes!H73/0.086*1000000/RES_hhdet_in_new!H73)</f>
        <v>2506.5508898817575</v>
      </c>
      <c r="I73" s="162">
        <f>IF(RES_hhdet_in_tes!I73=0,0,RES_hhdet_in_tes!I73/0.086*1000000/RES_hhdet_in_new!I73)</f>
        <v>2466.3678042611573</v>
      </c>
      <c r="J73" s="162">
        <f>IF(RES_hhdet_in_tes!J73=0,0,RES_hhdet_in_tes!J73/0.086*1000000/RES_hhdet_in_new!J73)</f>
        <v>2537.379695740879</v>
      </c>
      <c r="K73" s="162">
        <f>IF(RES_hhdet_in_tes!K73=0,0,RES_hhdet_in_tes!K73/0.086*1000000/RES_hhdet_in_new!K73)</f>
        <v>2709.6639306993816</v>
      </c>
      <c r="L73" s="162">
        <f>IF(RES_hhdet_in_tes!L73=0,0,RES_hhdet_in_tes!L73/0.086*1000000/RES_hhdet_in_new!L73)</f>
        <v>2846.5705474338947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2447.7497543225973</v>
      </c>
      <c r="D74" s="160">
        <f>IF(RES_hhdet_in_tes!D74=0,0,RES_hhdet_in_tes!D74/0.086*1000000/RES_hhdet_in_new!D74)</f>
        <v>2447.2322870237867</v>
      </c>
      <c r="E74" s="160">
        <f>IF(RES_hhdet_in_tes!E74=0,0,RES_hhdet_in_tes!E74/0.086*1000000/RES_hhdet_in_new!E74)</f>
        <v>2388.8783787723637</v>
      </c>
      <c r="F74" s="160">
        <f>IF(RES_hhdet_in_tes!F74=0,0,RES_hhdet_in_tes!F74/0.086*1000000/RES_hhdet_in_new!F74)</f>
        <v>2393.9027905305443</v>
      </c>
      <c r="G74" s="160">
        <f>IF(RES_hhdet_in_tes!G74=0,0,RES_hhdet_in_tes!G74/0.086*1000000/RES_hhdet_in_new!G74)</f>
        <v>2453.9923107837726</v>
      </c>
      <c r="H74" s="160">
        <f>IF(RES_hhdet_in_tes!H74=0,0,RES_hhdet_in_tes!H74/0.086*1000000/RES_hhdet_in_new!H74)</f>
        <v>2514.3949181712255</v>
      </c>
      <c r="I74" s="160">
        <f>IF(RES_hhdet_in_tes!I74=0,0,RES_hhdet_in_tes!I74/0.086*1000000/RES_hhdet_in_new!I74)</f>
        <v>2477.9440713737799</v>
      </c>
      <c r="J74" s="160">
        <f>IF(RES_hhdet_in_tes!J74=0,0,RES_hhdet_in_tes!J74/0.086*1000000/RES_hhdet_in_new!J74)</f>
        <v>2533.457164613053</v>
      </c>
      <c r="K74" s="160">
        <f>IF(RES_hhdet_in_tes!K74=0,0,RES_hhdet_in_tes!K74/0.086*1000000/RES_hhdet_in_new!K74)</f>
        <v>2687.7755008550762</v>
      </c>
      <c r="L74" s="160">
        <f>IF(RES_hhdet_in_tes!L74=0,0,RES_hhdet_in_tes!L74/0.086*1000000/RES_hhdet_in_new!L74)</f>
        <v>2812.1352969215936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2210.8176871955939</v>
      </c>
      <c r="D75" s="156">
        <f>IF(RES_hhdet_in_tes!D75=0,0,RES_hhdet_in_tes!D75/0.086*1000000/RES_hhdet_in_new!D74)</f>
        <v>2210.5673264589018</v>
      </c>
      <c r="E75" s="156">
        <f>IF(RES_hhdet_in_tes!E75=0,0,RES_hhdet_in_tes!E75/0.086*1000000/RES_hhdet_in_new!E74)</f>
        <v>2152.3949100355167</v>
      </c>
      <c r="F75" s="156">
        <f>IF(RES_hhdet_in_tes!F75=0,0,RES_hhdet_in_tes!F75/0.086*1000000/RES_hhdet_in_new!F74)</f>
        <v>2157.7177522181223</v>
      </c>
      <c r="G75" s="156">
        <f>IF(RES_hhdet_in_tes!G75=0,0,RES_hhdet_in_tes!G75/0.086*1000000/RES_hhdet_in_new!G74)</f>
        <v>2217.6497351268858</v>
      </c>
      <c r="H75" s="156">
        <f>IF(RES_hhdet_in_tes!H75=0,0,RES_hhdet_in_tes!H75/0.086*1000000/RES_hhdet_in_new!H74)</f>
        <v>2278.2879193549652</v>
      </c>
      <c r="I75" s="156">
        <f>IF(RES_hhdet_in_tes!I75=0,0,RES_hhdet_in_tes!I75/0.086*1000000/RES_hhdet_in_new!I74)</f>
        <v>2243.8959646193057</v>
      </c>
      <c r="J75" s="156">
        <f>IF(RES_hhdet_in_tes!J75=0,0,RES_hhdet_in_tes!J75/0.086*1000000/RES_hhdet_in_new!J74)</f>
        <v>2296.9561413731881</v>
      </c>
      <c r="K75" s="156">
        <f>IF(RES_hhdet_in_tes!K75=0,0,RES_hhdet_in_tes!K75/0.086*1000000/RES_hhdet_in_new!K74)</f>
        <v>2452.0406510583593</v>
      </c>
      <c r="L75" s="156">
        <f>IF(RES_hhdet_in_tes!L75=0,0,RES_hhdet_in_tes!L75/0.086*1000000/RES_hhdet_in_new!L74)</f>
        <v>2577.7757797738082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236.93206712700371</v>
      </c>
      <c r="D76" s="156">
        <f>IF(RES_hhdet_in_tes!D76=0,0,RES_hhdet_in_tes!D76/0.086*1000000/RES_hhdet_in_new!D74)</f>
        <v>236.66496056488498</v>
      </c>
      <c r="E76" s="156">
        <f>IF(RES_hhdet_in_tes!E76=0,0,RES_hhdet_in_tes!E76/0.086*1000000/RES_hhdet_in_new!E74)</f>
        <v>236.48346873684699</v>
      </c>
      <c r="F76" s="156">
        <f>IF(RES_hhdet_in_tes!F76=0,0,RES_hhdet_in_tes!F76/0.086*1000000/RES_hhdet_in_new!F74)</f>
        <v>236.18503831242276</v>
      </c>
      <c r="G76" s="156">
        <f>IF(RES_hhdet_in_tes!G76=0,0,RES_hhdet_in_tes!G76/0.086*1000000/RES_hhdet_in_new!G74)</f>
        <v>236.34257565688674</v>
      </c>
      <c r="H76" s="156">
        <f>IF(RES_hhdet_in_tes!H76=0,0,RES_hhdet_in_tes!H76/0.086*1000000/RES_hhdet_in_new!H74)</f>
        <v>236.10699881625973</v>
      </c>
      <c r="I76" s="156">
        <f>IF(RES_hhdet_in_tes!I76=0,0,RES_hhdet_in_tes!I76/0.086*1000000/RES_hhdet_in_new!I74)</f>
        <v>234.04810675447385</v>
      </c>
      <c r="J76" s="156">
        <f>IF(RES_hhdet_in_tes!J76=0,0,RES_hhdet_in_tes!J76/0.086*1000000/RES_hhdet_in_new!J74)</f>
        <v>236.50102323986502</v>
      </c>
      <c r="K76" s="156">
        <f>IF(RES_hhdet_in_tes!K76=0,0,RES_hhdet_in_tes!K76/0.086*1000000/RES_hhdet_in_new!K74)</f>
        <v>235.73484979671673</v>
      </c>
      <c r="L76" s="156">
        <f>IF(RES_hhdet_in_tes!L76=0,0,RES_hhdet_in_tes!L76/0.086*1000000/RES_hhdet_in_new!L74)</f>
        <v>234.35951714778506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683.6568955602321</v>
      </c>
      <c r="D77" s="157">
        <f>IF(SUM(RES_hhdet_in_tes!D78:D79)=0,0,SUM(RES_hhdet_in_tes!D78:D79)/0.086*1000000/SUM(RES_hhdet_in_new!D78:D79))</f>
        <v>694.34851306445694</v>
      </c>
      <c r="E77" s="157">
        <f>IF(SUM(RES_hhdet_in_tes!E78:E79)=0,0,SUM(RES_hhdet_in_tes!E78:E79)/0.086*1000000/SUM(RES_hhdet_in_new!E78:E79))</f>
        <v>696.31570157750468</v>
      </c>
      <c r="F77" s="157">
        <f>IF(SUM(RES_hhdet_in_tes!F78:F79)=0,0,SUM(RES_hhdet_in_tes!F78:F79)/0.086*1000000/SUM(RES_hhdet_in_new!F78:F79))</f>
        <v>706.40769495829181</v>
      </c>
      <c r="G77" s="157">
        <f>IF(SUM(RES_hhdet_in_tes!G78:G79)=0,0,SUM(RES_hhdet_in_tes!G78:G79)/0.086*1000000/SUM(RES_hhdet_in_new!G78:G79))</f>
        <v>715.83286286293799</v>
      </c>
      <c r="H77" s="157">
        <f>IF(SUM(RES_hhdet_in_tes!H78:H79)=0,0,SUM(RES_hhdet_in_tes!H78:H79)/0.086*1000000/SUM(RES_hhdet_in_new!H78:H79))</f>
        <v>740.53080828351983</v>
      </c>
      <c r="I77" s="157">
        <f>IF(SUM(RES_hhdet_in_tes!I78:I79)=0,0,SUM(RES_hhdet_in_tes!I78:I79)/0.086*1000000/SUM(RES_hhdet_in_new!I78:I79))</f>
        <v>738.45922417872112</v>
      </c>
      <c r="J77" s="157">
        <f>IF(SUM(RES_hhdet_in_tes!J78:J79)=0,0,SUM(RES_hhdet_in_tes!J78:J79)/0.086*1000000/SUM(RES_hhdet_in_new!J78:J79))</f>
        <v>734.01020511730417</v>
      </c>
      <c r="K77" s="157">
        <f>IF(SUM(RES_hhdet_in_tes!K78:K79)=0,0,SUM(RES_hhdet_in_tes!K78:K79)/0.086*1000000/SUM(RES_hhdet_in_new!K78:K79))</f>
        <v>747.54727189036532</v>
      </c>
      <c r="L77" s="157">
        <f>IF(SUM(RES_hhdet_in_tes!L78:L79)=0,0,SUM(RES_hhdet_in_tes!L78:L79)/0.086*1000000/SUM(RES_hhdet_in_new!L78:L79))</f>
        <v>732.42717103439611</v>
      </c>
      <c r="M77" s="157">
        <f>IF(SUM(RES_hhdet_in_tes!M78:M79)=0,0,SUM(RES_hhdet_in_tes!M78:M79)/0.086*1000000/SUM(RES_hhdet_in_new!M78:M79))</f>
        <v>0</v>
      </c>
      <c r="N77" s="157">
        <f>IF(SUM(RES_hhdet_in_tes!N78:N79)=0,0,SUM(RES_hhdet_in_tes!N78:N79)/0.086*1000000/SUM(RES_hhdet_in_new!N78:N79))</f>
        <v>0</v>
      </c>
      <c r="O77" s="157">
        <f>IF(SUM(RES_hhdet_in_tes!O78:O79)=0,0,SUM(RES_hhdet_in_tes!O78:O79)/0.086*1000000/SUM(RES_hhdet_in_new!O78:O79))</f>
        <v>0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678.1123567249092</v>
      </c>
      <c r="D78" s="156">
        <f>IF(RES_hhdet_in_tes!D78=0,0,RES_hhdet_in_tes!D78/0.086*1000000/RES_hhdet_in_new!D78)</f>
        <v>688.62188812031309</v>
      </c>
      <c r="E78" s="156">
        <f>IF(RES_hhdet_in_tes!E78=0,0,RES_hhdet_in_tes!E78/0.086*1000000/RES_hhdet_in_new!E78)</f>
        <v>692.50190600488065</v>
      </c>
      <c r="F78" s="156">
        <f>IF(RES_hhdet_in_tes!F78=0,0,RES_hhdet_in_tes!F78/0.086*1000000/RES_hhdet_in_new!F78)</f>
        <v>702.53135884172048</v>
      </c>
      <c r="G78" s="156">
        <f>IF(RES_hhdet_in_tes!G78=0,0,RES_hhdet_in_tes!G78/0.086*1000000/RES_hhdet_in_new!G78)</f>
        <v>709.01107417328012</v>
      </c>
      <c r="H78" s="156">
        <f>IF(RES_hhdet_in_tes!H78=0,0,RES_hhdet_in_tes!H78/0.086*1000000/RES_hhdet_in_new!H78)</f>
        <v>722.0131801541695</v>
      </c>
      <c r="I78" s="156">
        <f>IF(RES_hhdet_in_tes!I78=0,0,RES_hhdet_in_tes!I78/0.086*1000000/RES_hhdet_in_new!I78)</f>
        <v>726.88663155598249</v>
      </c>
      <c r="J78" s="156">
        <f>IF(RES_hhdet_in_tes!J78=0,0,RES_hhdet_in_tes!J78/0.086*1000000/RES_hhdet_in_new!J78)</f>
        <v>730.15007410910619</v>
      </c>
      <c r="K78" s="156">
        <f>IF(RES_hhdet_in_tes!K78=0,0,RES_hhdet_in_tes!K78/0.086*1000000/RES_hhdet_in_new!K78)</f>
        <v>729.63961296450998</v>
      </c>
      <c r="L78" s="156">
        <f>IF(RES_hhdet_in_tes!L78=0,0,RES_hhdet_in_tes!L78/0.086*1000000/RES_hhdet_in_new!L78)</f>
        <v>732.42717103439611</v>
      </c>
      <c r="M78" s="156">
        <f>IF(RES_hhdet_in_tes!M78=0,0,RES_hhdet_in_tes!M78/0.086*1000000/RES_hhdet_in_new!M78)</f>
        <v>0</v>
      </c>
      <c r="N78" s="156">
        <f>IF(RES_hhdet_in_tes!N78=0,0,RES_hhdet_in_tes!N78/0.086*1000000/RES_hhdet_in_new!N78)</f>
        <v>0</v>
      </c>
      <c r="O78" s="156">
        <f>IF(RES_hhdet_in_tes!O78=0,0,RES_hhdet_in_tes!O78/0.086*1000000/RES_hhdet_in_new!O78)</f>
        <v>0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699.58891459641131</v>
      </c>
      <c r="D79" s="57">
        <f>IF(RES_hhdet_in_tes!D79=0,0,RES_hhdet_in_tes!D79/0.086*1000000/RES_hhdet_in_new!D79)</f>
        <v>704.68482827621915</v>
      </c>
      <c r="E79" s="57">
        <f>IF(RES_hhdet_in_tes!E79=0,0,RES_hhdet_in_tes!E79/0.086*1000000/RES_hhdet_in_new!E79)</f>
        <v>707.94781041800024</v>
      </c>
      <c r="F79" s="57">
        <f>IF(RES_hhdet_in_tes!F79=0,0,RES_hhdet_in_tes!F79/0.086*1000000/RES_hhdet_in_new!F79)</f>
        <v>716.47323920735664</v>
      </c>
      <c r="G79" s="57">
        <f>IF(RES_hhdet_in_tes!G79=0,0,RES_hhdet_in_tes!G79/0.086*1000000/RES_hhdet_in_new!G79)</f>
        <v>733.7917343309407</v>
      </c>
      <c r="H79" s="57">
        <f>IF(RES_hhdet_in_tes!H79=0,0,RES_hhdet_in_tes!H79/0.086*1000000/RES_hhdet_in_new!H79)</f>
        <v>755.77437564556942</v>
      </c>
      <c r="I79" s="57">
        <f>IF(RES_hhdet_in_tes!I79=0,0,RES_hhdet_in_tes!I79/0.086*1000000/RES_hhdet_in_new!I79)</f>
        <v>757.80625637391267</v>
      </c>
      <c r="J79" s="57">
        <f>IF(RES_hhdet_in_tes!J79=0,0,RES_hhdet_in_tes!J79/0.086*1000000/RES_hhdet_in_new!J79)</f>
        <v>776.95438083874717</v>
      </c>
      <c r="K79" s="57">
        <f>IF(RES_hhdet_in_tes!K79=0,0,RES_hhdet_in_tes!K79/0.086*1000000/RES_hhdet_in_new!K79)</f>
        <v>833.81865635260897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18955.378710441586</v>
      </c>
      <c r="D81" s="168">
        <f t="shared" ref="D81" si="69">SUM(D82,D85,D87,D100)</f>
        <v>19339.515367684045</v>
      </c>
      <c r="E81" s="168">
        <f t="shared" ref="E81" si="70">SUM(E82,E85,E87,E100)</f>
        <v>19904.487444831062</v>
      </c>
      <c r="F81" s="168">
        <f t="shared" ref="F81" si="71">SUM(F82,F85,F87,F100)</f>
        <v>19283.662966275311</v>
      </c>
      <c r="G81" s="168">
        <f t="shared" ref="G81" si="72">SUM(G82,G85,G87,G100)</f>
        <v>19223.937771059333</v>
      </c>
      <c r="H81" s="168">
        <f t="shared" ref="H81" si="73">SUM(H82,H85,H87,H100)</f>
        <v>19818.552938087072</v>
      </c>
      <c r="I81" s="168">
        <f t="shared" ref="I81" si="74">SUM(I82,I85,I87,I100)</f>
        <v>20177.672974851324</v>
      </c>
      <c r="J81" s="168">
        <f t="shared" ref="J81" si="75">SUM(J82,J85,J87,J100)</f>
        <v>20018.046313761581</v>
      </c>
      <c r="K81" s="168">
        <f t="shared" ref="K81" si="76">SUM(K82,K85,K87,K100)</f>
        <v>21333.868215028058</v>
      </c>
      <c r="L81" s="168">
        <f t="shared" ref="L81" si="77">SUM(L82,L85,L87,L100)</f>
        <v>23424.386502686451</v>
      </c>
      <c r="M81" s="168">
        <f t="shared" ref="M81" si="78">SUM(M82,M85,M87,M100)</f>
        <v>20530.41789073632</v>
      </c>
      <c r="N81" s="168">
        <f t="shared" ref="N81" si="79">SUM(N82,N85,N87,N100)</f>
        <v>22347.021515704546</v>
      </c>
      <c r="O81" s="168">
        <f t="shared" ref="O81" si="80">SUM(O82,O85,O87,O100)</f>
        <v>21029.622055507298</v>
      </c>
      <c r="P81" s="168">
        <f t="shared" ref="P81" si="81">SUM(P82,P85,P87,P100)</f>
        <v>21427.994800842684</v>
      </c>
      <c r="Q81" s="168">
        <f t="shared" ref="Q81" si="82">SUM(Q82,Q85,Q87,Q100)</f>
        <v>20737.752123697534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14790.329865713935</v>
      </c>
      <c r="D82" s="157">
        <f t="shared" si="83"/>
        <v>15170.441969868223</v>
      </c>
      <c r="E82" s="157">
        <f t="shared" si="83"/>
        <v>15745.258680377161</v>
      </c>
      <c r="F82" s="157">
        <f t="shared" si="83"/>
        <v>15093.820819987843</v>
      </c>
      <c r="G82" s="157">
        <f t="shared" si="83"/>
        <v>14979.125455386884</v>
      </c>
      <c r="H82" s="157">
        <f t="shared" si="83"/>
        <v>15527.517545893987</v>
      </c>
      <c r="I82" s="157">
        <f t="shared" si="83"/>
        <v>15927.895612395509</v>
      </c>
      <c r="J82" s="157">
        <f t="shared" si="83"/>
        <v>15495.949071458113</v>
      </c>
      <c r="K82" s="157">
        <f t="shared" si="83"/>
        <v>16705.251255560208</v>
      </c>
      <c r="L82" s="157">
        <f t="shared" si="83"/>
        <v>18734.557449738208</v>
      </c>
      <c r="M82" s="157">
        <f t="shared" si="83"/>
        <v>15788.684140078782</v>
      </c>
      <c r="N82" s="157">
        <f t="shared" si="83"/>
        <v>17422.790360343824</v>
      </c>
      <c r="O82" s="157">
        <f t="shared" si="83"/>
        <v>16183.63729658494</v>
      </c>
      <c r="P82" s="157">
        <f t="shared" si="83"/>
        <v>16584.403737579443</v>
      </c>
      <c r="Q82" s="157">
        <f t="shared" si="83"/>
        <v>15980.61777995348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14676.663882408542</v>
      </c>
      <c r="D83" s="156">
        <f>IF(RES_hhdet_in_tes!D83=0,0,RES_hhdet_in_tes!D83/0.086*1000000/RES_hhdet_in_new!D83)</f>
        <v>15051.767490566654</v>
      </c>
      <c r="E83" s="156">
        <f>IF(RES_hhdet_in_tes!E83=0,0,RES_hhdet_in_tes!E83/0.086*1000000/RES_hhdet_in_new!E83)</f>
        <v>15624.091937703251</v>
      </c>
      <c r="F83" s="156">
        <f>IF(RES_hhdet_in_tes!F83=0,0,RES_hhdet_in_tes!F83/0.086*1000000/RES_hhdet_in_new!F83)</f>
        <v>14974.054203254358</v>
      </c>
      <c r="G83" s="156">
        <f>IF(RES_hhdet_in_tes!G83=0,0,RES_hhdet_in_tes!G83/0.086*1000000/RES_hhdet_in_new!G83)</f>
        <v>14838.379798329099</v>
      </c>
      <c r="H83" s="156">
        <f>IF(RES_hhdet_in_tes!H83=0,0,RES_hhdet_in_tes!H83/0.086*1000000/RES_hhdet_in_new!H83)</f>
        <v>15379.719083490432</v>
      </c>
      <c r="I83" s="156">
        <f>IF(RES_hhdet_in_tes!I83=0,0,RES_hhdet_in_tes!I83/0.086*1000000/RES_hhdet_in_new!I83)</f>
        <v>15820.803664875622</v>
      </c>
      <c r="J83" s="156">
        <f>IF(RES_hhdet_in_tes!J83=0,0,RES_hhdet_in_tes!J83/0.086*1000000/RES_hhdet_in_new!J83)</f>
        <v>15387.186256545223</v>
      </c>
      <c r="K83" s="156">
        <f>IF(RES_hhdet_in_tes!K83=0,0,RES_hhdet_in_tes!K83/0.086*1000000/RES_hhdet_in_new!K83)</f>
        <v>16515.736864918461</v>
      </c>
      <c r="L83" s="156">
        <f>IF(RES_hhdet_in_tes!L83=0,0,RES_hhdet_in_tes!L83/0.086*1000000/RES_hhdet_in_new!L83)</f>
        <v>18505.416600091034</v>
      </c>
      <c r="M83" s="156">
        <f>IF(RES_hhdet_in_tes!M83=0,0,RES_hhdet_in_tes!M83/0.086*1000000/RES_hhdet_in_new!M83)</f>
        <v>15556.501962812254</v>
      </c>
      <c r="N83" s="156">
        <f>IF(RES_hhdet_in_tes!N83=0,0,RES_hhdet_in_tes!N83/0.086*1000000/RES_hhdet_in_new!N83)</f>
        <v>17151.611562685928</v>
      </c>
      <c r="O83" s="156">
        <f>IF(RES_hhdet_in_tes!O83=0,0,RES_hhdet_in_tes!O83/0.086*1000000/RES_hhdet_in_new!O83)</f>
        <v>15945.808684848271</v>
      </c>
      <c r="P83" s="156">
        <f>IF(RES_hhdet_in_tes!P83=0,0,RES_hhdet_in_tes!P83/0.086*1000000/RES_hhdet_in_new!P83)</f>
        <v>16365.618311901795</v>
      </c>
      <c r="Q83" s="156">
        <f>IF(RES_hhdet_in_tes!Q83=0,0,RES_hhdet_in_tes!Q83/0.086*1000000/RES_hhdet_in_new!Q83)</f>
        <v>15740.564703569951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113.66598330539226</v>
      </c>
      <c r="D84" s="156">
        <f>IF(RES_hhdet_in_tes!D84=0,0,RES_hhdet_in_tes!D84/0.086*1000000/RES_hhdet_in_new!D83)</f>
        <v>118.67447930157043</v>
      </c>
      <c r="E84" s="156">
        <f>IF(RES_hhdet_in_tes!E84=0,0,RES_hhdet_in_tes!E84/0.086*1000000/RES_hhdet_in_new!E83)</f>
        <v>121.16674267390927</v>
      </c>
      <c r="F84" s="156">
        <f>IF(RES_hhdet_in_tes!F84=0,0,RES_hhdet_in_tes!F84/0.086*1000000/RES_hhdet_in_new!F83)</f>
        <v>119.76661673348525</v>
      </c>
      <c r="G84" s="156">
        <f>IF(RES_hhdet_in_tes!G84=0,0,RES_hhdet_in_tes!G84/0.086*1000000/RES_hhdet_in_new!G83)</f>
        <v>140.74565705778579</v>
      </c>
      <c r="H84" s="156">
        <f>IF(RES_hhdet_in_tes!H84=0,0,RES_hhdet_in_tes!H84/0.086*1000000/RES_hhdet_in_new!H83)</f>
        <v>147.79846240355465</v>
      </c>
      <c r="I84" s="156">
        <f>IF(RES_hhdet_in_tes!I84=0,0,RES_hhdet_in_tes!I84/0.086*1000000/RES_hhdet_in_new!I83)</f>
        <v>107.09194751988538</v>
      </c>
      <c r="J84" s="156">
        <f>IF(RES_hhdet_in_tes!J84=0,0,RES_hhdet_in_tes!J84/0.086*1000000/RES_hhdet_in_new!J83)</f>
        <v>108.76281491289079</v>
      </c>
      <c r="K84" s="156">
        <f>IF(RES_hhdet_in_tes!K84=0,0,RES_hhdet_in_tes!K84/0.086*1000000/RES_hhdet_in_new!K83)</f>
        <v>189.51439064174579</v>
      </c>
      <c r="L84" s="156">
        <f>IF(RES_hhdet_in_tes!L84=0,0,RES_hhdet_in_tes!L84/0.086*1000000/RES_hhdet_in_new!L83)</f>
        <v>229.140849647175</v>
      </c>
      <c r="M84" s="156">
        <f>IF(RES_hhdet_in_tes!M84=0,0,RES_hhdet_in_tes!M84/0.086*1000000/RES_hhdet_in_new!M83)</f>
        <v>232.18217726652858</v>
      </c>
      <c r="N84" s="156">
        <f>IF(RES_hhdet_in_tes!N84=0,0,RES_hhdet_in_tes!N84/0.086*1000000/RES_hhdet_in_new!N83)</f>
        <v>271.17879765789735</v>
      </c>
      <c r="O84" s="156">
        <f>IF(RES_hhdet_in_tes!O84=0,0,RES_hhdet_in_tes!O84/0.086*1000000/RES_hhdet_in_new!O83)</f>
        <v>237.82861173667033</v>
      </c>
      <c r="P84" s="156">
        <f>IF(RES_hhdet_in_tes!P84=0,0,RES_hhdet_in_tes!P84/0.086*1000000/RES_hhdet_in_new!P83)</f>
        <v>218.78542567764649</v>
      </c>
      <c r="Q84" s="156">
        <f>IF(RES_hhdet_in_tes!Q84=0,0,RES_hhdet_in_tes!Q84/0.086*1000000/RES_hhdet_in_new!Q83)</f>
        <v>240.05307638352824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1083.647164051735</v>
      </c>
      <c r="D85" s="157">
        <f t="shared" si="84"/>
        <v>1079.9353646089551</v>
      </c>
      <c r="E85" s="157">
        <f t="shared" si="84"/>
        <v>1079.3053210834814</v>
      </c>
      <c r="F85" s="157">
        <f t="shared" si="84"/>
        <v>1099.1286041371598</v>
      </c>
      <c r="G85" s="157">
        <f t="shared" si="84"/>
        <v>1109.3352143501695</v>
      </c>
      <c r="H85" s="157">
        <f t="shared" si="84"/>
        <v>1112.7853905716354</v>
      </c>
      <c r="I85" s="157">
        <f t="shared" si="84"/>
        <v>1101.9982904585793</v>
      </c>
      <c r="J85" s="157">
        <f t="shared" si="84"/>
        <v>1311.0893163056612</v>
      </c>
      <c r="K85" s="157">
        <f t="shared" si="84"/>
        <v>1324.8178823532548</v>
      </c>
      <c r="L85" s="157">
        <f t="shared" si="84"/>
        <v>1326.3568723527803</v>
      </c>
      <c r="M85" s="157">
        <f t="shared" si="84"/>
        <v>1297.4998979617533</v>
      </c>
      <c r="N85" s="157">
        <f t="shared" si="84"/>
        <v>1309.6054182959858</v>
      </c>
      <c r="O85" s="157">
        <f t="shared" si="84"/>
        <v>1336.4614334783755</v>
      </c>
      <c r="P85" s="157">
        <f t="shared" si="84"/>
        <v>1372.9615137439746</v>
      </c>
      <c r="Q85" s="157">
        <f t="shared" si="84"/>
        <v>1403.8832194325012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1083.647164051735</v>
      </c>
      <c r="D86" s="156">
        <f>IF(RES_hhdet_in_tes!D86=0,0,RES_hhdet_in_tes!D86/0.086*1000000/RES_hhdet_in_new!D86)</f>
        <v>1079.9353646089551</v>
      </c>
      <c r="E86" s="156">
        <f>IF(RES_hhdet_in_tes!E86=0,0,RES_hhdet_in_tes!E86/0.086*1000000/RES_hhdet_in_new!E86)</f>
        <v>1079.3053210834814</v>
      </c>
      <c r="F86" s="156">
        <f>IF(RES_hhdet_in_tes!F86=0,0,RES_hhdet_in_tes!F86/0.086*1000000/RES_hhdet_in_new!F86)</f>
        <v>1099.1286041371598</v>
      </c>
      <c r="G86" s="156">
        <f>IF(RES_hhdet_in_tes!G86=0,0,RES_hhdet_in_tes!G86/0.086*1000000/RES_hhdet_in_new!G86)</f>
        <v>1109.3352143501695</v>
      </c>
      <c r="H86" s="156">
        <f>IF(RES_hhdet_in_tes!H86=0,0,RES_hhdet_in_tes!H86/0.086*1000000/RES_hhdet_in_new!H86)</f>
        <v>1112.7853905716354</v>
      </c>
      <c r="I86" s="156">
        <f>IF(RES_hhdet_in_tes!I86=0,0,RES_hhdet_in_tes!I86/0.086*1000000/RES_hhdet_in_new!I86)</f>
        <v>1101.9982904585793</v>
      </c>
      <c r="J86" s="156">
        <f>IF(RES_hhdet_in_tes!J86=0,0,RES_hhdet_in_tes!J86/0.086*1000000/RES_hhdet_in_new!J86)</f>
        <v>1311.0893163056612</v>
      </c>
      <c r="K86" s="156">
        <f>IF(RES_hhdet_in_tes!K86=0,0,RES_hhdet_in_tes!K86/0.086*1000000/RES_hhdet_in_new!K86)</f>
        <v>1324.8178823532548</v>
      </c>
      <c r="L86" s="156">
        <f>IF(RES_hhdet_in_tes!L86=0,0,RES_hhdet_in_tes!L86/0.086*1000000/RES_hhdet_in_new!L86)</f>
        <v>1326.3568723527803</v>
      </c>
      <c r="M86" s="156">
        <f>IF(RES_hhdet_in_tes!M86=0,0,RES_hhdet_in_tes!M86/0.086*1000000/RES_hhdet_in_new!M86)</f>
        <v>1297.4998979617533</v>
      </c>
      <c r="N86" s="156">
        <f>IF(RES_hhdet_in_tes!N86=0,0,RES_hhdet_in_tes!N86/0.086*1000000/RES_hhdet_in_new!N86)</f>
        <v>1309.6054182959858</v>
      </c>
      <c r="O86" s="156">
        <f>IF(RES_hhdet_in_tes!O86=0,0,RES_hhdet_in_tes!O86/0.086*1000000/RES_hhdet_in_new!O86)</f>
        <v>1336.4614334783755</v>
      </c>
      <c r="P86" s="156">
        <f>IF(RES_hhdet_in_tes!P86=0,0,RES_hhdet_in_tes!P86/0.086*1000000/RES_hhdet_in_new!P86)</f>
        <v>1372.9615137439746</v>
      </c>
      <c r="Q86" s="156">
        <f>IF(RES_hhdet_in_tes!Q86=0,0,RES_hhdet_in_tes!Q86/0.086*1000000/RES_hhdet_in_new!Q86)</f>
        <v>1403.8832194325012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2381.8152139407571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2384.4674477396943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2371.9871905492305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2374.2569164991055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2401.7130924122584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2422.5532307740486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2390.074903612543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2434.134144095281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2470.0562852454896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2474.9865620634187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2543.7438459162704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2664.4088651514357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2561.7206020304729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2524.0075865201247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2415.0335049232535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2368.7829200131755</v>
      </c>
      <c r="D88" s="132">
        <f>IF(RES_hhdet_in_tes!D88=0,0,RES_hhdet_in_tes!D88/0.086*1000000/RES_hhdet_in_new!D88)</f>
        <v>2369.6300518070902</v>
      </c>
      <c r="E88" s="132">
        <f>IF(RES_hhdet_in_tes!E88=0,0,RES_hhdet_in_tes!E88/0.086*1000000/RES_hhdet_in_new!E88)</f>
        <v>2360.046364326146</v>
      </c>
      <c r="F88" s="132">
        <f>IF(RES_hhdet_in_tes!F88=0,0,RES_hhdet_in_tes!F88/0.086*1000000/RES_hhdet_in_new!F88)</f>
        <v>2366.2693528566265</v>
      </c>
      <c r="G88" s="132">
        <f>IF(RES_hhdet_in_tes!G88=0,0,RES_hhdet_in_tes!G88/0.086*1000000/RES_hhdet_in_new!G88)</f>
        <v>2369.9706279243851</v>
      </c>
      <c r="H88" s="132">
        <f>IF(RES_hhdet_in_tes!H88=0,0,RES_hhdet_in_tes!H88/0.086*1000000/RES_hhdet_in_new!H88)</f>
        <v>2368.1821433226273</v>
      </c>
      <c r="I88" s="132">
        <f>IF(RES_hhdet_in_tes!I88=0,0,RES_hhdet_in_tes!I88/0.086*1000000/RES_hhdet_in_new!I88)</f>
        <v>2370.9964857777213</v>
      </c>
      <c r="J88" s="132">
        <f>IF(RES_hhdet_in_tes!J88=0,0,RES_hhdet_in_tes!J88/0.086*1000000/RES_hhdet_in_new!J88)</f>
        <v>2387.209288079589</v>
      </c>
      <c r="K88" s="132">
        <f>IF(RES_hhdet_in_tes!K88=0,0,RES_hhdet_in_tes!K88/0.086*1000000/RES_hhdet_in_new!K88)</f>
        <v>2378.154802206132</v>
      </c>
      <c r="L88" s="132">
        <f>IF(RES_hhdet_in_tes!L88=0,0,RES_hhdet_in_tes!L88/0.086*1000000/RES_hhdet_in_new!L88)</f>
        <v>2361.4633583593945</v>
      </c>
      <c r="M88" s="132">
        <f>IF(RES_hhdet_in_tes!M88=0,0,RES_hhdet_in_tes!M88/0.086*1000000/RES_hhdet_in_new!M88)</f>
        <v>2367.6822742757699</v>
      </c>
      <c r="N88" s="132">
        <f>IF(RES_hhdet_in_tes!N88=0,0,RES_hhdet_in_tes!N88/0.086*1000000/RES_hhdet_in_new!N88)</f>
        <v>2396.1008078725099</v>
      </c>
      <c r="O88" s="132">
        <f>IF(RES_hhdet_in_tes!O88=0,0,RES_hhdet_in_tes!O88/0.086*1000000/RES_hhdet_in_new!O88)</f>
        <v>2359.9871511390415</v>
      </c>
      <c r="P88" s="132">
        <f>IF(RES_hhdet_in_tes!P88=0,0,RES_hhdet_in_tes!P88/0.086*1000000/RES_hhdet_in_new!P88)</f>
        <v>2381.1100497196226</v>
      </c>
      <c r="Q88" s="132">
        <f>IF(RES_hhdet_in_tes!Q88=0,0,RES_hhdet_in_tes!Q88/0.086*1000000/RES_hhdet_in_new!Q88)</f>
        <v>2348.2740157948242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2382.1382228219654</v>
      </c>
      <c r="D89" s="132">
        <f>IF(RES_hhdet_in_tes!D89=0,0,RES_hhdet_in_tes!D89/0.086*1000000/RES_hhdet_in_new!D89)</f>
        <v>2390.4314015924642</v>
      </c>
      <c r="E89" s="132">
        <f>IF(RES_hhdet_in_tes!E89=0,0,RES_hhdet_in_tes!E89/0.086*1000000/RES_hhdet_in_new!E89)</f>
        <v>2382.5419797110894</v>
      </c>
      <c r="F89" s="132">
        <f>IF(RES_hhdet_in_tes!F89=0,0,RES_hhdet_in_tes!F89/0.086*1000000/RES_hhdet_in_new!F89)</f>
        <v>2403.495914297529</v>
      </c>
      <c r="G89" s="132">
        <f>IF(RES_hhdet_in_tes!G89=0,0,RES_hhdet_in_tes!G89/0.086*1000000/RES_hhdet_in_new!G89)</f>
        <v>2433.7840627907985</v>
      </c>
      <c r="H89" s="132">
        <f>IF(RES_hhdet_in_tes!H89=0,0,RES_hhdet_in_tes!H89/0.086*1000000/RES_hhdet_in_new!H89)</f>
        <v>2456.3871033702158</v>
      </c>
      <c r="I89" s="132">
        <f>IF(RES_hhdet_in_tes!I89=0,0,RES_hhdet_in_tes!I89/0.086*1000000/RES_hhdet_in_new!I89)</f>
        <v>2463.3697116247695</v>
      </c>
      <c r="J89" s="132">
        <f>IF(RES_hhdet_in_tes!J89=0,0,RES_hhdet_in_tes!J89/0.086*1000000/RES_hhdet_in_new!J89)</f>
        <v>2489.7575632570752</v>
      </c>
      <c r="K89" s="132">
        <f>IF(RES_hhdet_in_tes!K89=0,0,RES_hhdet_in_tes!K89/0.086*1000000/RES_hhdet_in_new!K89)</f>
        <v>2469.45678529825</v>
      </c>
      <c r="L89" s="132">
        <f>IF(RES_hhdet_in_tes!L89=0,0,RES_hhdet_in_tes!L89/0.086*1000000/RES_hhdet_in_new!L89)</f>
        <v>2446.988366770197</v>
      </c>
      <c r="M89" s="132">
        <f>IF(RES_hhdet_in_tes!M89=0,0,RES_hhdet_in_tes!M89/0.086*1000000/RES_hhdet_in_new!M89)</f>
        <v>2445.1749703330102</v>
      </c>
      <c r="N89" s="132">
        <f>IF(RES_hhdet_in_tes!N89=0,0,RES_hhdet_in_tes!N89/0.086*1000000/RES_hhdet_in_new!N89)</f>
        <v>2463.8140001227175</v>
      </c>
      <c r="O89" s="132">
        <f>IF(RES_hhdet_in_tes!O89=0,0,RES_hhdet_in_tes!O89/0.086*1000000/RES_hhdet_in_new!O89)</f>
        <v>2423.3122565556178</v>
      </c>
      <c r="P89" s="132">
        <f>IF(RES_hhdet_in_tes!P89=0,0,RES_hhdet_in_tes!P89/0.086*1000000/RES_hhdet_in_new!P89)</f>
        <v>2435.3634459168247</v>
      </c>
      <c r="Q89" s="132">
        <f>IF(RES_hhdet_in_tes!Q89=0,0,RES_hhdet_in_tes!Q89/0.086*1000000/RES_hhdet_in_new!Q89)</f>
        <v>2393.6649658203814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2145.2032531353907</v>
      </c>
      <c r="D90" s="165">
        <f>IF(RES_hhdet_in_tes!D90=0,0,RES_hhdet_in_tes!D90/0.086*1000000/RES_hhdet_in_new!D89)</f>
        <v>2153.7739666981688</v>
      </c>
      <c r="E90" s="165">
        <f>IF(RES_hhdet_in_tes!E90=0,0,RES_hhdet_in_tes!E90/0.086*1000000/RES_hhdet_in_new!E89)</f>
        <v>2146.0780723555458</v>
      </c>
      <c r="F90" s="165">
        <f>IF(RES_hhdet_in_tes!F90=0,0,RES_hhdet_in_tes!F90/0.086*1000000/RES_hhdet_in_new!F89)</f>
        <v>2167.3155399165744</v>
      </c>
      <c r="G90" s="165">
        <f>IF(RES_hhdet_in_tes!G90=0,0,RES_hhdet_in_tes!G90/0.086*1000000/RES_hhdet_in_new!G89)</f>
        <v>2197.4528256275539</v>
      </c>
      <c r="H90" s="165">
        <f>IF(RES_hhdet_in_tes!H90=0,0,RES_hhdet_in_tes!H90/0.086*1000000/RES_hhdet_in_new!H89)</f>
        <v>2220.3373991695398</v>
      </c>
      <c r="I90" s="165">
        <f>IF(RES_hhdet_in_tes!I90=0,0,RES_hhdet_in_tes!I90/0.086*1000000/RES_hhdet_in_new!I89)</f>
        <v>2229.4245436555602</v>
      </c>
      <c r="J90" s="165">
        <f>IF(RES_hhdet_in_tes!J90=0,0,RES_hhdet_in_tes!J90/0.086*1000000/RES_hhdet_in_new!J89)</f>
        <v>2253.286787108218</v>
      </c>
      <c r="K90" s="165">
        <f>IF(RES_hhdet_in_tes!K90=0,0,RES_hhdet_in_tes!K90/0.086*1000000/RES_hhdet_in_new!K89)</f>
        <v>2233.7584189693175</v>
      </c>
      <c r="L90" s="165">
        <f>IF(RES_hhdet_in_tes!L90=0,0,RES_hhdet_in_tes!L90/0.086*1000000/RES_hhdet_in_new!L89)</f>
        <v>2212.6513835454243</v>
      </c>
      <c r="M90" s="165">
        <f>IF(RES_hhdet_in_tes!M90=0,0,RES_hhdet_in_tes!M90/0.086*1000000/RES_hhdet_in_new!M89)</f>
        <v>2211.6720449066402</v>
      </c>
      <c r="N90" s="165">
        <f>IF(RES_hhdet_in_tes!N90=0,0,RES_hhdet_in_tes!N90/0.086*1000000/RES_hhdet_in_new!N89)</f>
        <v>2231.0621935502854</v>
      </c>
      <c r="O90" s="165">
        <f>IF(RES_hhdet_in_tes!O90=0,0,RES_hhdet_in_tes!O90/0.086*1000000/RES_hhdet_in_new!O89)</f>
        <v>2190.7220744747369</v>
      </c>
      <c r="P90" s="165">
        <f>IF(RES_hhdet_in_tes!P90=0,0,RES_hhdet_in_tes!P90/0.086*1000000/RES_hhdet_in_new!P89)</f>
        <v>2203.7182377221852</v>
      </c>
      <c r="Q90" s="165">
        <f>IF(RES_hhdet_in_tes!Q90=0,0,RES_hhdet_in_tes!Q90/0.086*1000000/RES_hhdet_in_new!Q89)</f>
        <v>2166.0648577253473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236.93496968657445</v>
      </c>
      <c r="D91" s="164">
        <f>IF(RES_hhdet_in_tes!D91=0,0,RES_hhdet_in_tes!D91/0.086*1000000/RES_hhdet_in_new!D89)</f>
        <v>236.65743489429568</v>
      </c>
      <c r="E91" s="164">
        <f>IF(RES_hhdet_in_tes!E91=0,0,RES_hhdet_in_tes!E91/0.086*1000000/RES_hhdet_in_new!E89)</f>
        <v>236.46390735554363</v>
      </c>
      <c r="F91" s="164">
        <f>IF(RES_hhdet_in_tes!F91=0,0,RES_hhdet_in_tes!F91/0.086*1000000/RES_hhdet_in_new!F89)</f>
        <v>236.18037438095496</v>
      </c>
      <c r="G91" s="164">
        <f>IF(RES_hhdet_in_tes!G91=0,0,RES_hhdet_in_tes!G91/0.086*1000000/RES_hhdet_in_new!G89)</f>
        <v>236.33123716324471</v>
      </c>
      <c r="H91" s="164">
        <f>IF(RES_hhdet_in_tes!H91=0,0,RES_hhdet_in_tes!H91/0.086*1000000/RES_hhdet_in_new!H89)</f>
        <v>236.04970420067622</v>
      </c>
      <c r="I91" s="164">
        <f>IF(RES_hhdet_in_tes!I91=0,0,RES_hhdet_in_tes!I91/0.086*1000000/RES_hhdet_in_new!I89)</f>
        <v>233.94516796920914</v>
      </c>
      <c r="J91" s="164">
        <f>IF(RES_hhdet_in_tes!J91=0,0,RES_hhdet_in_tes!J91/0.086*1000000/RES_hhdet_in_new!J89)</f>
        <v>236.47077614885742</v>
      </c>
      <c r="K91" s="164">
        <f>IF(RES_hhdet_in_tes!K91=0,0,RES_hhdet_in_tes!K91/0.086*1000000/RES_hhdet_in_new!K89)</f>
        <v>235.69836632893188</v>
      </c>
      <c r="L91" s="164">
        <f>IF(RES_hhdet_in_tes!L91=0,0,RES_hhdet_in_tes!L91/0.086*1000000/RES_hhdet_in_new!L89)</f>
        <v>234.33698322477272</v>
      </c>
      <c r="M91" s="164">
        <f>IF(RES_hhdet_in_tes!M91=0,0,RES_hhdet_in_tes!M91/0.086*1000000/RES_hhdet_in_new!M89)</f>
        <v>233.5029254263695</v>
      </c>
      <c r="N91" s="164">
        <f>IF(RES_hhdet_in_tes!N91=0,0,RES_hhdet_in_tes!N91/0.086*1000000/RES_hhdet_in_new!N89)</f>
        <v>232.75180657243266</v>
      </c>
      <c r="O91" s="164">
        <f>IF(RES_hhdet_in_tes!O91=0,0,RES_hhdet_in_tes!O91/0.086*1000000/RES_hhdet_in_new!O89)</f>
        <v>232.59018208088054</v>
      </c>
      <c r="P91" s="164">
        <f>IF(RES_hhdet_in_tes!P91=0,0,RES_hhdet_in_tes!P91/0.086*1000000/RES_hhdet_in_new!P89)</f>
        <v>231.64520819463942</v>
      </c>
      <c r="Q91" s="164">
        <f>IF(RES_hhdet_in_tes!Q91=0,0,RES_hhdet_in_tes!Q91/0.086*1000000/RES_hhdet_in_new!Q89)</f>
        <v>227.60010809503368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2453.6986193973903</v>
      </c>
      <c r="D96" s="162">
        <f>IF(RES_hhdet_in_tes!D96=0,0,RES_hhdet_in_tes!D96/0.086*1000000/RES_hhdet_in_new!D96)</f>
        <v>2448.7032541398203</v>
      </c>
      <c r="E96" s="162">
        <f>IF(RES_hhdet_in_tes!E96=0,0,RES_hhdet_in_tes!E96/0.086*1000000/RES_hhdet_in_new!E96)</f>
        <v>2386.6885038387427</v>
      </c>
      <c r="F96" s="162">
        <f>IF(RES_hhdet_in_tes!F96=0,0,RES_hhdet_in_tes!F96/0.086*1000000/RES_hhdet_in_new!F96)</f>
        <v>2397.6508944096595</v>
      </c>
      <c r="G96" s="162">
        <f>IF(RES_hhdet_in_tes!G96=0,0,RES_hhdet_in_tes!G96/0.086*1000000/RES_hhdet_in_new!G96)</f>
        <v>2453.2005577896703</v>
      </c>
      <c r="H96" s="162">
        <f>IF(RES_hhdet_in_tes!H96=0,0,RES_hhdet_in_tes!H96/0.086*1000000/RES_hhdet_in_new!H96)</f>
        <v>2503.3939169086534</v>
      </c>
      <c r="I96" s="162">
        <f>IF(RES_hhdet_in_tes!I96=0,0,RES_hhdet_in_tes!I96/0.086*1000000/RES_hhdet_in_new!I96)</f>
        <v>2455.4788105046109</v>
      </c>
      <c r="J96" s="162">
        <f>IF(RES_hhdet_in_tes!J96=0,0,RES_hhdet_in_tes!J96/0.086*1000000/RES_hhdet_in_new!J96)</f>
        <v>2544.7349440921957</v>
      </c>
      <c r="K96" s="162">
        <f>IF(RES_hhdet_in_tes!K96=0,0,RES_hhdet_in_tes!K96/0.086*1000000/RES_hhdet_in_new!K96)</f>
        <v>2713.4623547382939</v>
      </c>
      <c r="L96" s="162">
        <f>IF(RES_hhdet_in_tes!L96=0,0,RES_hhdet_in_tes!L96/0.086*1000000/RES_hhdet_in_new!L96)</f>
        <v>2845.7835581293243</v>
      </c>
      <c r="M96" s="162">
        <f>IF(RES_hhdet_in_tes!M96=0,0,RES_hhdet_in_tes!M96/0.086*1000000/RES_hhdet_in_new!M96)</f>
        <v>2873.2106886683991</v>
      </c>
      <c r="N96" s="162">
        <f>IF(RES_hhdet_in_tes!N96=0,0,RES_hhdet_in_tes!N96/0.086*1000000/RES_hhdet_in_new!N96)</f>
        <v>2998.3745238708989</v>
      </c>
      <c r="O96" s="162">
        <f>IF(RES_hhdet_in_tes!O96=0,0,RES_hhdet_in_tes!O96/0.086*1000000/RES_hhdet_in_new!O96)</f>
        <v>2999.6961780155179</v>
      </c>
      <c r="P96" s="162">
        <f>IF(RES_hhdet_in_tes!P96=0,0,RES_hhdet_in_tes!P96/0.086*1000000/RES_hhdet_in_new!P96)</f>
        <v>3005.8130498726991</v>
      </c>
      <c r="Q96" s="162">
        <f>IF(RES_hhdet_in_tes!Q96=0,0,RES_hhdet_in_tes!Q96/0.086*1000000/RES_hhdet_in_new!Q96)</f>
        <v>2957.4459995520401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2445.2544893925087</v>
      </c>
      <c r="D97" s="160">
        <f>IF(RES_hhdet_in_tes!D97=0,0,RES_hhdet_in_tes!D97/0.086*1000000/RES_hhdet_in_new!D97)</f>
        <v>2440.5320544897431</v>
      </c>
      <c r="E97" s="160">
        <f>IF(RES_hhdet_in_tes!E97=0,0,RES_hhdet_in_tes!E97/0.086*1000000/RES_hhdet_in_new!E97)</f>
        <v>2384.6828603894478</v>
      </c>
      <c r="F97" s="160">
        <f>IF(RES_hhdet_in_tes!F97=0,0,RES_hhdet_in_tes!F97/0.086*1000000/RES_hhdet_in_new!F97)</f>
        <v>2394.7317678258314</v>
      </c>
      <c r="G97" s="160">
        <f>IF(RES_hhdet_in_tes!G97=0,0,RES_hhdet_in_tes!G97/0.086*1000000/RES_hhdet_in_new!G97)</f>
        <v>2456.3737746516704</v>
      </c>
      <c r="H97" s="160">
        <f>IF(RES_hhdet_in_tes!H97=0,0,RES_hhdet_in_tes!H97/0.086*1000000/RES_hhdet_in_new!H97)</f>
        <v>2514.6944224539188</v>
      </c>
      <c r="I97" s="160">
        <f>IF(RES_hhdet_in_tes!I97=0,0,RES_hhdet_in_tes!I97/0.086*1000000/RES_hhdet_in_new!I97)</f>
        <v>2473.9428942947779</v>
      </c>
      <c r="J97" s="160">
        <f>IF(RES_hhdet_in_tes!J97=0,0,RES_hhdet_in_tes!J97/0.086*1000000/RES_hhdet_in_new!J97)</f>
        <v>2550.9922670013334</v>
      </c>
      <c r="K97" s="160">
        <f>IF(RES_hhdet_in_tes!K97=0,0,RES_hhdet_in_tes!K97/0.086*1000000/RES_hhdet_in_new!K97)</f>
        <v>2699.2236363722072</v>
      </c>
      <c r="L97" s="160">
        <f>IF(RES_hhdet_in_tes!L97=0,0,RES_hhdet_in_tes!L97/0.086*1000000/RES_hhdet_in_new!L97)</f>
        <v>2814.2740469196792</v>
      </c>
      <c r="M97" s="160">
        <f>IF(RES_hhdet_in_tes!M97=0,0,RES_hhdet_in_tes!M97/0.086*1000000/RES_hhdet_in_new!M97)</f>
        <v>2832.4430137832678</v>
      </c>
      <c r="N97" s="160">
        <f>IF(RES_hhdet_in_tes!N97=0,0,RES_hhdet_in_tes!N97/0.086*1000000/RES_hhdet_in_new!N97)</f>
        <v>2943.5974695914865</v>
      </c>
      <c r="O97" s="160">
        <f>IF(RES_hhdet_in_tes!O97=0,0,RES_hhdet_in_tes!O97/0.086*1000000/RES_hhdet_in_new!O97)</f>
        <v>2939.8085231614882</v>
      </c>
      <c r="P97" s="160">
        <f>IF(RES_hhdet_in_tes!P97=0,0,RES_hhdet_in_tes!P97/0.086*1000000/RES_hhdet_in_new!P97)</f>
        <v>2939.5932902267732</v>
      </c>
      <c r="Q97" s="160">
        <f>IF(RES_hhdet_in_tes!Q97=0,0,RES_hhdet_in_tes!Q97/0.086*1000000/RES_hhdet_in_new!Q97)</f>
        <v>2887.8067308359286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2208.3287574576971</v>
      </c>
      <c r="D98" s="156">
        <f>IF(RES_hhdet_in_tes!D98=0,0,RES_hhdet_in_tes!D98/0.086*1000000/RES_hhdet_in_new!D97)</f>
        <v>2203.8914896112697</v>
      </c>
      <c r="E98" s="156">
        <f>IF(RES_hhdet_in_tes!E98=0,0,RES_hhdet_in_tes!E98/0.086*1000000/RES_hhdet_in_new!E97)</f>
        <v>2148.2212566757648</v>
      </c>
      <c r="F98" s="156">
        <f>IF(RES_hhdet_in_tes!F98=0,0,RES_hhdet_in_tes!F98/0.086*1000000/RES_hhdet_in_new!F97)</f>
        <v>2158.5655660939178</v>
      </c>
      <c r="G98" s="156">
        <f>IF(RES_hhdet_in_tes!G98=0,0,RES_hhdet_in_tes!G98/0.086*1000000/RES_hhdet_in_new!G97)</f>
        <v>2220.0523833625198</v>
      </c>
      <c r="H98" s="156">
        <f>IF(RES_hhdet_in_tes!H98=0,0,RES_hhdet_in_tes!H98/0.086*1000000/RES_hhdet_in_new!H97)</f>
        <v>2278.6420016154002</v>
      </c>
      <c r="I98" s="156">
        <f>IF(RES_hhdet_in_tes!I98=0,0,RES_hhdet_in_tes!I98/0.086*1000000/RES_hhdet_in_new!I97)</f>
        <v>2239.9674763879566</v>
      </c>
      <c r="J98" s="156">
        <f>IF(RES_hhdet_in_tes!J98=0,0,RES_hhdet_in_tes!J98/0.086*1000000/RES_hhdet_in_new!J97)</f>
        <v>2314.4938331124026</v>
      </c>
      <c r="K98" s="156">
        <f>IF(RES_hhdet_in_tes!K98=0,0,RES_hhdet_in_tes!K98/0.086*1000000/RES_hhdet_in_new!K97)</f>
        <v>2463.487022022849</v>
      </c>
      <c r="L98" s="156">
        <f>IF(RES_hhdet_in_tes!L98=0,0,RES_hhdet_in_tes!L98/0.086*1000000/RES_hhdet_in_new!L97)</f>
        <v>2579.9109927641248</v>
      </c>
      <c r="M98" s="156">
        <f>IF(RES_hhdet_in_tes!M98=0,0,RES_hhdet_in_tes!M98/0.086*1000000/RES_hhdet_in_new!M97)</f>
        <v>2598.922434208434</v>
      </c>
      <c r="N98" s="156">
        <f>IF(RES_hhdet_in_tes!N98=0,0,RES_hhdet_in_tes!N98/0.086*1000000/RES_hhdet_in_new!N97)</f>
        <v>2710.8323295178425</v>
      </c>
      <c r="O98" s="156">
        <f>IF(RES_hhdet_in_tes!O98=0,0,RES_hhdet_in_tes!O98/0.086*1000000/RES_hhdet_in_new!O97)</f>
        <v>2707.2082221368328</v>
      </c>
      <c r="P98" s="156">
        <f>IF(RES_hhdet_in_tes!P98=0,0,RES_hhdet_in_tes!P98/0.086*1000000/RES_hhdet_in_new!P97)</f>
        <v>2707.9457619826603</v>
      </c>
      <c r="Q98" s="156">
        <f>IF(RES_hhdet_in_tes!Q98=0,0,RES_hhdet_in_tes!Q98/0.086*1000000/RES_hhdet_in_new!Q97)</f>
        <v>2660.2008699429521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236.92573193481164</v>
      </c>
      <c r="D99" s="156">
        <f>IF(RES_hhdet_in_tes!D99=0,0,RES_hhdet_in_tes!D99/0.086*1000000/RES_hhdet_in_new!D97)</f>
        <v>236.64056487847338</v>
      </c>
      <c r="E99" s="156">
        <f>IF(RES_hhdet_in_tes!E99=0,0,RES_hhdet_in_tes!E99/0.086*1000000/RES_hhdet_in_new!E97)</f>
        <v>236.4616037136829</v>
      </c>
      <c r="F99" s="156">
        <f>IF(RES_hhdet_in_tes!F99=0,0,RES_hhdet_in_tes!F99/0.086*1000000/RES_hhdet_in_new!F97)</f>
        <v>236.16620173191379</v>
      </c>
      <c r="G99" s="156">
        <f>IF(RES_hhdet_in_tes!G99=0,0,RES_hhdet_in_tes!G99/0.086*1000000/RES_hhdet_in_new!G97)</f>
        <v>236.32139128915065</v>
      </c>
      <c r="H99" s="156">
        <f>IF(RES_hhdet_in_tes!H99=0,0,RES_hhdet_in_tes!H99/0.086*1000000/RES_hhdet_in_new!H97)</f>
        <v>236.052420838519</v>
      </c>
      <c r="I99" s="156">
        <f>IF(RES_hhdet_in_tes!I99=0,0,RES_hhdet_in_tes!I99/0.086*1000000/RES_hhdet_in_new!I97)</f>
        <v>233.97541790682129</v>
      </c>
      <c r="J99" s="156">
        <f>IF(RES_hhdet_in_tes!J99=0,0,RES_hhdet_in_tes!J99/0.086*1000000/RES_hhdet_in_new!J97)</f>
        <v>236.49843388893063</v>
      </c>
      <c r="K99" s="156">
        <f>IF(RES_hhdet_in_tes!K99=0,0,RES_hhdet_in_tes!K99/0.086*1000000/RES_hhdet_in_new!K97)</f>
        <v>235.73661434935812</v>
      </c>
      <c r="L99" s="156">
        <f>IF(RES_hhdet_in_tes!L99=0,0,RES_hhdet_in_tes!L99/0.086*1000000/RES_hhdet_in_new!L97)</f>
        <v>234.36305415555486</v>
      </c>
      <c r="M99" s="156">
        <f>IF(RES_hhdet_in_tes!M99=0,0,RES_hhdet_in_tes!M99/0.086*1000000/RES_hhdet_in_new!M97)</f>
        <v>233.52057957483404</v>
      </c>
      <c r="N99" s="156">
        <f>IF(RES_hhdet_in_tes!N99=0,0,RES_hhdet_in_tes!N99/0.086*1000000/RES_hhdet_in_new!N97)</f>
        <v>232.7651400736442</v>
      </c>
      <c r="O99" s="156">
        <f>IF(RES_hhdet_in_tes!O99=0,0,RES_hhdet_in_tes!O99/0.086*1000000/RES_hhdet_in_new!O97)</f>
        <v>232.6003010246551</v>
      </c>
      <c r="P99" s="156">
        <f>IF(RES_hhdet_in_tes!P99=0,0,RES_hhdet_in_tes!P99/0.086*1000000/RES_hhdet_in_new!P97)</f>
        <v>231.6475282441121</v>
      </c>
      <c r="Q99" s="156">
        <f>IF(RES_hhdet_in_tes!Q99=0,0,RES_hhdet_in_tes!Q99/0.086*1000000/RES_hhdet_in_new!Q97)</f>
        <v>227.60586089297664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699.58646673516034</v>
      </c>
      <c r="D100" s="157">
        <f>IF(SUM(RES_hhdet_in_tes!D101:D103)=0,0,SUM(RES_hhdet_in_tes!D101:D103)/0.086*1000000/SUM(RES_hhdet_in_new!D101:D103))</f>
        <v>704.67058546717351</v>
      </c>
      <c r="E100" s="157">
        <f>IF(SUM(RES_hhdet_in_tes!E101:E103)=0,0,SUM(RES_hhdet_in_tes!E101:E103)/0.086*1000000/SUM(RES_hhdet_in_new!E101:E103))</f>
        <v>707.93625282119012</v>
      </c>
      <c r="F100" s="157">
        <f>IF(SUM(RES_hhdet_in_tes!F101:F103)=0,0,SUM(RES_hhdet_in_tes!F101:F103)/0.086*1000000/SUM(RES_hhdet_in_new!F101:F103))</f>
        <v>716.45662565120585</v>
      </c>
      <c r="G100" s="157">
        <f>IF(SUM(RES_hhdet_in_tes!G101:G103)=0,0,SUM(RES_hhdet_in_tes!G101:G103)/0.086*1000000/SUM(RES_hhdet_in_new!G101:G103))</f>
        <v>733.76400891002231</v>
      </c>
      <c r="H100" s="157">
        <f>IF(SUM(RES_hhdet_in_tes!H101:H103)=0,0,SUM(RES_hhdet_in_tes!H101:H103)/0.086*1000000/SUM(RES_hhdet_in_new!H101:H103))</f>
        <v>755.69677084740533</v>
      </c>
      <c r="I100" s="157">
        <f>IF(SUM(RES_hhdet_in_tes!I101:I103)=0,0,SUM(RES_hhdet_in_tes!I101:I103)/0.086*1000000/SUM(RES_hhdet_in_new!I101:I103))</f>
        <v>757.70416838469396</v>
      </c>
      <c r="J100" s="157">
        <f>IF(SUM(RES_hhdet_in_tes!J101:J103)=0,0,SUM(RES_hhdet_in_tes!J101:J103)/0.086*1000000/SUM(RES_hhdet_in_new!J101:J103))</f>
        <v>776.87378190252252</v>
      </c>
      <c r="K100" s="157">
        <f>IF(SUM(RES_hhdet_in_tes!K101:K103)=0,0,SUM(RES_hhdet_in_tes!K101:K103)/0.086*1000000/SUM(RES_hhdet_in_new!K101:K103))</f>
        <v>833.74279186910667</v>
      </c>
      <c r="L100" s="157">
        <f>IF(SUM(RES_hhdet_in_tes!L101:L103)=0,0,SUM(RES_hhdet_in_tes!L101:L103)/0.086*1000000/SUM(RES_hhdet_in_new!L101:L103))</f>
        <v>888.48561853204455</v>
      </c>
      <c r="M100" s="157">
        <f>IF(SUM(RES_hhdet_in_tes!M101:M103)=0,0,SUM(RES_hhdet_in_tes!M101:M103)/0.086*1000000/SUM(RES_hhdet_in_new!M101:M103))</f>
        <v>900.49000677951722</v>
      </c>
      <c r="N100" s="157">
        <f>IF(SUM(RES_hhdet_in_tes!N101:N103)=0,0,SUM(RES_hhdet_in_tes!N101:N103)/0.086*1000000/SUM(RES_hhdet_in_new!N101:N103))</f>
        <v>950.21687191330011</v>
      </c>
      <c r="O100" s="157">
        <f>IF(SUM(RES_hhdet_in_tes!O101:O103)=0,0,SUM(RES_hhdet_in_tes!O101:O103)/0.086*1000000/SUM(RES_hhdet_in_new!O101:O103))</f>
        <v>947.80272341350894</v>
      </c>
      <c r="P100" s="157">
        <f>IF(SUM(RES_hhdet_in_tes!P101:P103)=0,0,SUM(RES_hhdet_in_tes!P101:P103)/0.086*1000000/SUM(RES_hhdet_in_new!P101:P103))</f>
        <v>946.6219629991383</v>
      </c>
      <c r="Q100" s="157">
        <f>IF(SUM(RES_hhdet_in_tes!Q101:Q103)=0,0,SUM(RES_hhdet_in_tes!Q101:Q103)/0.086*1000000/SUM(RES_hhdet_in_new!Q101:Q103))</f>
        <v>938.21761938829923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699.58646673516034</v>
      </c>
      <c r="D103" s="57">
        <f>IF(RES_hhdet_in_tes!D103=0,0,RES_hhdet_in_tes!D103/0.086*1000000/RES_hhdet_in_new!D103)</f>
        <v>704.67058546717351</v>
      </c>
      <c r="E103" s="57">
        <f>IF(RES_hhdet_in_tes!E103=0,0,RES_hhdet_in_tes!E103/0.086*1000000/RES_hhdet_in_new!E103)</f>
        <v>707.93625282119012</v>
      </c>
      <c r="F103" s="57">
        <f>IF(RES_hhdet_in_tes!F103=0,0,RES_hhdet_in_tes!F103/0.086*1000000/RES_hhdet_in_new!F103)</f>
        <v>716.45662565120585</v>
      </c>
      <c r="G103" s="57">
        <f>IF(RES_hhdet_in_tes!G103=0,0,RES_hhdet_in_tes!G103/0.086*1000000/RES_hhdet_in_new!G103)</f>
        <v>733.76400891002231</v>
      </c>
      <c r="H103" s="57">
        <f>IF(RES_hhdet_in_tes!H103=0,0,RES_hhdet_in_tes!H103/0.086*1000000/RES_hhdet_in_new!H103)</f>
        <v>755.69677084740533</v>
      </c>
      <c r="I103" s="57">
        <f>IF(RES_hhdet_in_tes!I103=0,0,RES_hhdet_in_tes!I103/0.086*1000000/RES_hhdet_in_new!I103)</f>
        <v>757.70416838469396</v>
      </c>
      <c r="J103" s="57">
        <f>IF(RES_hhdet_in_tes!J103=0,0,RES_hhdet_in_tes!J103/0.086*1000000/RES_hhdet_in_new!J103)</f>
        <v>776.87378190252252</v>
      </c>
      <c r="K103" s="57">
        <f>IF(RES_hhdet_in_tes!K103=0,0,RES_hhdet_in_tes!K103/0.086*1000000/RES_hhdet_in_new!K103)</f>
        <v>833.74279186910667</v>
      </c>
      <c r="L103" s="57">
        <f>IF(RES_hhdet_in_tes!L103=0,0,RES_hhdet_in_tes!L103/0.086*1000000/RES_hhdet_in_new!L103)</f>
        <v>888.48561853204455</v>
      </c>
      <c r="M103" s="57">
        <f>IF(RES_hhdet_in_tes!M103=0,0,RES_hhdet_in_tes!M103/0.086*1000000/RES_hhdet_in_new!M103)</f>
        <v>900.49000677951722</v>
      </c>
      <c r="N103" s="57">
        <f>IF(RES_hhdet_in_tes!N103=0,0,RES_hhdet_in_tes!N103/0.086*1000000/RES_hhdet_in_new!N103)</f>
        <v>950.21687191330011</v>
      </c>
      <c r="O103" s="57">
        <f>IF(RES_hhdet_in_tes!O103=0,0,RES_hhdet_in_tes!O103/0.086*1000000/RES_hhdet_in_new!O103)</f>
        <v>947.80272341350894</v>
      </c>
      <c r="P103" s="57">
        <f>IF(RES_hhdet_in_tes!P103=0,0,RES_hhdet_in_tes!P103/0.086*1000000/RES_hhdet_in_new!P103)</f>
        <v>946.6219629991383</v>
      </c>
      <c r="Q103" s="57">
        <f>IF(RES_hhdet_in_tes!Q103=0,0,RES_hhdet_in_tes!Q103/0.086*1000000/RES_hhdet_in_new!Q103)</f>
        <v>938.21761938829923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18755.520272073962</v>
      </c>
      <c r="D124" s="168">
        <f t="shared" ref="D124" si="103">SUM(D125,D128,D130,D139)</f>
        <v>18815.094940047802</v>
      </c>
      <c r="E124" s="168">
        <f t="shared" ref="E124" si="104">SUM(E125,E128,E130,E139)</f>
        <v>19607.248478674337</v>
      </c>
      <c r="F124" s="168">
        <f t="shared" ref="F124" si="105">SUM(F125,F128,F130,F139)</f>
        <v>18663.515542320318</v>
      </c>
      <c r="G124" s="168">
        <f t="shared" ref="G124" si="106">SUM(G125,G128,G130,G139)</f>
        <v>18448.16361132688</v>
      </c>
      <c r="H124" s="168">
        <f t="shared" ref="H124" si="107">SUM(H125,H128,H130,H139)</f>
        <v>18933.579956872367</v>
      </c>
      <c r="I124" s="168">
        <f t="shared" ref="I124" si="108">SUM(I125,I128,I130,I139)</f>
        <v>19117.981950439425</v>
      </c>
      <c r="J124" s="168">
        <f t="shared" ref="J124" si="109">SUM(J125,J128,J130,J139)</f>
        <v>18836.329640813419</v>
      </c>
      <c r="K124" s="168">
        <f t="shared" ref="K124" si="110">SUM(K125,K128,K130,K139)</f>
        <v>19834.730077953536</v>
      </c>
      <c r="L124" s="168">
        <f t="shared" ref="L124" si="111">SUM(L125,L128,L130,L139)</f>
        <v>21639.746787135289</v>
      </c>
      <c r="M124" s="168">
        <f t="shared" ref="M124" si="112">SUM(M125,M128,M130,M139)</f>
        <v>18898.485239509373</v>
      </c>
      <c r="N124" s="168">
        <f t="shared" ref="N124" si="113">SUM(N125,N128,N130,N139)</f>
        <v>20541.493583136056</v>
      </c>
      <c r="O124" s="168">
        <f t="shared" ref="O124" si="114">SUM(O125,O128,O130,O139)</f>
        <v>19822.37610290822</v>
      </c>
      <c r="P124" s="168">
        <f t="shared" ref="P124" si="115">SUM(P125,P128,P130,P139)</f>
        <v>19623.375460738975</v>
      </c>
      <c r="Q124" s="168">
        <f t="shared" ref="Q124" si="116">SUM(Q125,Q128,Q130,Q139)</f>
        <v>19305.665416445656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14626.077844853629</v>
      </c>
      <c r="D125" s="157">
        <f t="shared" si="117"/>
        <v>14654.051594652326</v>
      </c>
      <c r="E125" s="157">
        <f t="shared" si="117"/>
        <v>15461.051812521569</v>
      </c>
      <c r="F125" s="157">
        <f t="shared" si="117"/>
        <v>14499.798530141697</v>
      </c>
      <c r="G125" s="157">
        <f t="shared" si="117"/>
        <v>14248.132138109819</v>
      </c>
      <c r="H125" s="157">
        <f t="shared" si="117"/>
        <v>14706.01414095218</v>
      </c>
      <c r="I125" s="157">
        <f t="shared" si="117"/>
        <v>14905.047570567021</v>
      </c>
      <c r="J125" s="157">
        <f t="shared" si="117"/>
        <v>14400.338770926934</v>
      </c>
      <c r="K125" s="157">
        <f t="shared" si="117"/>
        <v>15244.047330762147</v>
      </c>
      <c r="L125" s="157">
        <f t="shared" si="117"/>
        <v>17003.694585785612</v>
      </c>
      <c r="M125" s="157">
        <f t="shared" si="117"/>
        <v>14115.533253100228</v>
      </c>
      <c r="N125" s="157">
        <f t="shared" si="117"/>
        <v>15700.575811665156</v>
      </c>
      <c r="O125" s="157">
        <f t="shared" si="117"/>
        <v>14957.085463742698</v>
      </c>
      <c r="P125" s="157">
        <f t="shared" si="117"/>
        <v>14781.15456705112</v>
      </c>
      <c r="Q125" s="157">
        <f t="shared" si="117"/>
        <v>14537.091169317991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14569.65921137011</v>
      </c>
      <c r="D126" s="156">
        <f>IF(RES_hhdet_in_tes!D126=0,0,RES_hhdet_in_tes!D126/0.086*1000000/RES_hhdet_in_new!D126)</f>
        <v>14596.509079604564</v>
      </c>
      <c r="E126" s="156">
        <f>IF(RES_hhdet_in_tes!E126=0,0,RES_hhdet_in_tes!E126/0.086*1000000/RES_hhdet_in_new!E126)</f>
        <v>15401.332205659321</v>
      </c>
      <c r="F126" s="156">
        <f>IF(RES_hhdet_in_tes!F126=0,0,RES_hhdet_in_tes!F126/0.086*1000000/RES_hhdet_in_new!F126)</f>
        <v>14442.042808730395</v>
      </c>
      <c r="G126" s="156">
        <f>IF(RES_hhdet_in_tes!G126=0,0,RES_hhdet_in_tes!G126/0.086*1000000/RES_hhdet_in_new!G126)</f>
        <v>14180.877594090765</v>
      </c>
      <c r="H126" s="156">
        <f>IF(RES_hhdet_in_tes!H126=0,0,RES_hhdet_in_tes!H126/0.086*1000000/RES_hhdet_in_new!H126)</f>
        <v>14635.689954284155</v>
      </c>
      <c r="I126" s="156">
        <f>IF(RES_hhdet_in_tes!I126=0,0,RES_hhdet_in_tes!I126/0.086*1000000/RES_hhdet_in_new!I126)</f>
        <v>14854.77116212999</v>
      </c>
      <c r="J126" s="156">
        <f>IF(RES_hhdet_in_tes!J126=0,0,RES_hhdet_in_tes!J126/0.086*1000000/RES_hhdet_in_new!J126)</f>
        <v>14349.624315811197</v>
      </c>
      <c r="K126" s="156">
        <f>IF(RES_hhdet_in_tes!K126=0,0,RES_hhdet_in_tes!K126/0.086*1000000/RES_hhdet_in_new!K126)</f>
        <v>15157.085247324825</v>
      </c>
      <c r="L126" s="156">
        <f>IF(RES_hhdet_in_tes!L126=0,0,RES_hhdet_in_tes!L126/0.086*1000000/RES_hhdet_in_new!L126)</f>
        <v>16899.069351103262</v>
      </c>
      <c r="M126" s="156">
        <f>IF(RES_hhdet_in_tes!M126=0,0,RES_hhdet_in_tes!M126/0.086*1000000/RES_hhdet_in_new!M126)</f>
        <v>14010.975722855397</v>
      </c>
      <c r="N126" s="156">
        <f>IF(RES_hhdet_in_tes!N126=0,0,RES_hhdet_in_tes!N126/0.086*1000000/RES_hhdet_in_new!N126)</f>
        <v>15577.430853709773</v>
      </c>
      <c r="O126" s="156">
        <f>IF(RES_hhdet_in_tes!O126=0,0,RES_hhdet_in_tes!O126/0.086*1000000/RES_hhdet_in_new!O126)</f>
        <v>14846.370113296747</v>
      </c>
      <c r="P126" s="156">
        <f>IF(RES_hhdet_in_tes!P126=0,0,RES_hhdet_in_tes!P126/0.086*1000000/RES_hhdet_in_new!P126)</f>
        <v>14683.008921227181</v>
      </c>
      <c r="Q126" s="156">
        <f>IF(RES_hhdet_in_tes!Q126=0,0,RES_hhdet_in_tes!Q126/0.086*1000000/RES_hhdet_in_new!Q126)</f>
        <v>14427.080344258893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56.418633483520104</v>
      </c>
      <c r="D127" s="156">
        <f>IF(RES_hhdet_in_tes!D127=0,0,RES_hhdet_in_tes!D127/0.086*1000000/RES_hhdet_in_new!D126)</f>
        <v>57.542515047762812</v>
      </c>
      <c r="E127" s="156">
        <f>IF(RES_hhdet_in_tes!E127=0,0,RES_hhdet_in_tes!E127/0.086*1000000/RES_hhdet_in_new!E126)</f>
        <v>59.719606862248007</v>
      </c>
      <c r="F127" s="156">
        <f>IF(RES_hhdet_in_tes!F127=0,0,RES_hhdet_in_tes!F127/0.086*1000000/RES_hhdet_in_new!F126)</f>
        <v>57.755721411302375</v>
      </c>
      <c r="G127" s="156">
        <f>IF(RES_hhdet_in_tes!G127=0,0,RES_hhdet_in_tes!G127/0.086*1000000/RES_hhdet_in_new!G126)</f>
        <v>67.254544019054165</v>
      </c>
      <c r="H127" s="156">
        <f>IF(RES_hhdet_in_tes!H127=0,0,RES_hhdet_in_tes!H127/0.086*1000000/RES_hhdet_in_new!H126)</f>
        <v>70.324186668025447</v>
      </c>
      <c r="I127" s="156">
        <f>IF(RES_hhdet_in_tes!I127=0,0,RES_hhdet_in_tes!I127/0.086*1000000/RES_hhdet_in_new!I126)</f>
        <v>50.276408437031115</v>
      </c>
      <c r="J127" s="156">
        <f>IF(RES_hhdet_in_tes!J127=0,0,RES_hhdet_in_tes!J127/0.086*1000000/RES_hhdet_in_new!J126)</f>
        <v>50.714455115736833</v>
      </c>
      <c r="K127" s="156">
        <f>IF(RES_hhdet_in_tes!K127=0,0,RES_hhdet_in_tes!K127/0.086*1000000/RES_hhdet_in_new!K126)</f>
        <v>86.962083437321098</v>
      </c>
      <c r="L127" s="156">
        <f>IF(RES_hhdet_in_tes!L127=0,0,RES_hhdet_in_tes!L127/0.086*1000000/RES_hhdet_in_new!L126)</f>
        <v>104.62523468234934</v>
      </c>
      <c r="M127" s="156">
        <f>IF(RES_hhdet_in_tes!M127=0,0,RES_hhdet_in_tes!M127/0.086*1000000/RES_hhdet_in_new!M126)</f>
        <v>104.55753024483128</v>
      </c>
      <c r="N127" s="156">
        <f>IF(RES_hhdet_in_tes!N127=0,0,RES_hhdet_in_tes!N127/0.086*1000000/RES_hhdet_in_new!N126)</f>
        <v>123.1449579553833</v>
      </c>
      <c r="O127" s="156">
        <f>IF(RES_hhdet_in_tes!O127=0,0,RES_hhdet_in_tes!O127/0.086*1000000/RES_hhdet_in_new!O126)</f>
        <v>110.71535044595193</v>
      </c>
      <c r="P127" s="156">
        <f>IF(RES_hhdet_in_tes!P127=0,0,RES_hhdet_in_tes!P127/0.086*1000000/RES_hhdet_in_new!P126)</f>
        <v>98.14564582393902</v>
      </c>
      <c r="Q127" s="156">
        <f>IF(RES_hhdet_in_tes!Q127=0,0,RES_hhdet_in_tes!Q127/0.086*1000000/RES_hhdet_in_new!Q126)</f>
        <v>110.01082505909756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1082.8382953777968</v>
      </c>
      <c r="D128" s="157">
        <f t="shared" si="118"/>
        <v>1081.0976119787488</v>
      </c>
      <c r="E128" s="157">
        <f t="shared" si="118"/>
        <v>1083.0527167496373</v>
      </c>
      <c r="F128" s="157">
        <f t="shared" si="118"/>
        <v>1100.6340898256101</v>
      </c>
      <c r="G128" s="157">
        <f t="shared" si="118"/>
        <v>1109.3805097113354</v>
      </c>
      <c r="H128" s="157">
        <f t="shared" si="118"/>
        <v>1114.6107907407213</v>
      </c>
      <c r="I128" s="157">
        <f t="shared" si="118"/>
        <v>1106.606334985265</v>
      </c>
      <c r="J128" s="157">
        <f t="shared" si="118"/>
        <v>1312.7524466447455</v>
      </c>
      <c r="K128" s="157">
        <f t="shared" si="118"/>
        <v>1336.3744171969897</v>
      </c>
      <c r="L128" s="157">
        <f t="shared" si="118"/>
        <v>1311.5932689412723</v>
      </c>
      <c r="M128" s="157">
        <f t="shared" si="118"/>
        <v>1346.7796534824497</v>
      </c>
      <c r="N128" s="157">
        <f t="shared" si="118"/>
        <v>1305.4797539459867</v>
      </c>
      <c r="O128" s="157">
        <f t="shared" si="118"/>
        <v>1358.811232098268</v>
      </c>
      <c r="P128" s="157">
        <f t="shared" si="118"/>
        <v>1359.5729391245441</v>
      </c>
      <c r="Q128" s="157">
        <f t="shared" si="118"/>
        <v>1352.8802227333861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1082.8382953777968</v>
      </c>
      <c r="D129" s="156">
        <f>IF(RES_hhdet_in_tes!D129=0,0,RES_hhdet_in_tes!D129/0.086*1000000/RES_hhdet_in_new!D129)</f>
        <v>1081.0976119787488</v>
      </c>
      <c r="E129" s="156">
        <f>IF(RES_hhdet_in_tes!E129=0,0,RES_hhdet_in_tes!E129/0.086*1000000/RES_hhdet_in_new!E129)</f>
        <v>1083.0527167496373</v>
      </c>
      <c r="F129" s="156">
        <f>IF(RES_hhdet_in_tes!F129=0,0,RES_hhdet_in_tes!F129/0.086*1000000/RES_hhdet_in_new!F129)</f>
        <v>1100.6340898256101</v>
      </c>
      <c r="G129" s="156">
        <f>IF(RES_hhdet_in_tes!G129=0,0,RES_hhdet_in_tes!G129/0.086*1000000/RES_hhdet_in_new!G129)</f>
        <v>1109.3805097113354</v>
      </c>
      <c r="H129" s="156">
        <f>IF(RES_hhdet_in_tes!H129=0,0,RES_hhdet_in_tes!H129/0.086*1000000/RES_hhdet_in_new!H129)</f>
        <v>1114.6107907407213</v>
      </c>
      <c r="I129" s="156">
        <f>IF(RES_hhdet_in_tes!I129=0,0,RES_hhdet_in_tes!I129/0.086*1000000/RES_hhdet_in_new!I129)</f>
        <v>1106.606334985265</v>
      </c>
      <c r="J129" s="156">
        <f>IF(RES_hhdet_in_tes!J129=0,0,RES_hhdet_in_tes!J129/0.086*1000000/RES_hhdet_in_new!J129)</f>
        <v>1312.7524466447455</v>
      </c>
      <c r="K129" s="156">
        <f>IF(RES_hhdet_in_tes!K129=0,0,RES_hhdet_in_tes!K129/0.086*1000000/RES_hhdet_in_new!K129)</f>
        <v>1336.3744171969897</v>
      </c>
      <c r="L129" s="156">
        <f>IF(RES_hhdet_in_tes!L129=0,0,RES_hhdet_in_tes!L129/0.086*1000000/RES_hhdet_in_new!L129)</f>
        <v>1311.5932689412723</v>
      </c>
      <c r="M129" s="156">
        <f>IF(RES_hhdet_in_tes!M129=0,0,RES_hhdet_in_tes!M129/0.086*1000000/RES_hhdet_in_new!M129)</f>
        <v>1346.7796534824497</v>
      </c>
      <c r="N129" s="156">
        <f>IF(RES_hhdet_in_tes!N129=0,0,RES_hhdet_in_tes!N129/0.086*1000000/RES_hhdet_in_new!N129)</f>
        <v>1305.4797539459867</v>
      </c>
      <c r="O129" s="156">
        <f>IF(RES_hhdet_in_tes!O129=0,0,RES_hhdet_in_tes!O129/0.086*1000000/RES_hhdet_in_new!O129)</f>
        <v>1358.811232098268</v>
      </c>
      <c r="P129" s="156">
        <f>IF(RES_hhdet_in_tes!P129=0,0,RES_hhdet_in_tes!P129/0.086*1000000/RES_hhdet_in_new!P129)</f>
        <v>1359.5729391245441</v>
      </c>
      <c r="Q129" s="156">
        <f>IF(RES_hhdet_in_tes!Q129=0,0,RES_hhdet_in_tes!Q129/0.086*1000000/RES_hhdet_in_new!Q129)</f>
        <v>1352.8802227333861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2347.019982308012</v>
      </c>
      <c r="D130" s="157">
        <f>IF(SUM(RES_hhdet_in_tes!D131:D132,RES_hhdet_in_tes!D135:D136)=0,0,SUM(RES_hhdet_in_tes!D131:D132,RES_hhdet_in_tes!D135:D136)/0.086*1000000/SUM(RES_hhdet_in_new!D131:D132,RES_hhdet_in_new!D135:D136))</f>
        <v>2375.2757904434657</v>
      </c>
      <c r="E130" s="157">
        <f>IF(SUM(RES_hhdet_in_tes!E131:E132,RES_hhdet_in_tes!E135:E136)=0,0,SUM(RES_hhdet_in_tes!E131:E132,RES_hhdet_in_tes!E135:E136)/0.086*1000000/SUM(RES_hhdet_in_new!E131:E132,RES_hhdet_in_new!E135:E136))</f>
        <v>2355.202125371201</v>
      </c>
      <c r="F130" s="157">
        <f>IF(SUM(RES_hhdet_in_tes!F131:F132,RES_hhdet_in_tes!F135:F136)=0,0,SUM(RES_hhdet_in_tes!F131:F132,RES_hhdet_in_tes!F135:F136)/0.086*1000000/SUM(RES_hhdet_in_new!F131:F132,RES_hhdet_in_new!F135:F136))</f>
        <v>2346.6292201866777</v>
      </c>
      <c r="G130" s="157">
        <f>IF(SUM(RES_hhdet_in_tes!G131:G132,RES_hhdet_in_tes!G135:G136)=0,0,SUM(RES_hhdet_in_tes!G131:G132,RES_hhdet_in_tes!G135:G136)/0.086*1000000/SUM(RES_hhdet_in_new!G131:G132,RES_hhdet_in_new!G135:G136))</f>
        <v>2356.8962530039271</v>
      </c>
      <c r="H130" s="157">
        <f>IF(SUM(RES_hhdet_in_tes!H131:H132,RES_hhdet_in_tes!H135:H136)=0,0,SUM(RES_hhdet_in_tes!H131:H132,RES_hhdet_in_tes!H135:H136)/0.086*1000000/SUM(RES_hhdet_in_new!H131:H132,RES_hhdet_in_new!H135:H136))</f>
        <v>2357.2682090167923</v>
      </c>
      <c r="I130" s="157">
        <f>IF(SUM(RES_hhdet_in_tes!I131:I132,RES_hhdet_in_tes!I135:I136)=0,0,SUM(RES_hhdet_in_tes!I131:I132,RES_hhdet_in_tes!I135:I136)/0.086*1000000/SUM(RES_hhdet_in_new!I131:I132,RES_hhdet_in_new!I135:I136))</f>
        <v>2348.6314354383067</v>
      </c>
      <c r="J130" s="157">
        <f>IF(SUM(RES_hhdet_in_tes!J131:J132,RES_hhdet_in_tes!J135:J136)=0,0,SUM(RES_hhdet_in_tes!J131:J132,RES_hhdet_in_tes!J135:J136)/0.086*1000000/SUM(RES_hhdet_in_new!J131:J132,RES_hhdet_in_new!J135:J136))</f>
        <v>2346.3895257946619</v>
      </c>
      <c r="K130" s="157">
        <f>IF(SUM(RES_hhdet_in_tes!K131:K132,RES_hhdet_in_tes!K135:K136)=0,0,SUM(RES_hhdet_in_tes!K131:K132,RES_hhdet_in_tes!K135:K136)/0.086*1000000/SUM(RES_hhdet_in_new!K131:K132,RES_hhdet_in_new!K135:K136))</f>
        <v>2420.5884998935412</v>
      </c>
      <c r="L130" s="157">
        <f>IF(SUM(RES_hhdet_in_tes!L131:L132,RES_hhdet_in_tes!L135:L136)=0,0,SUM(RES_hhdet_in_tes!L131:L132,RES_hhdet_in_tes!L135:L136)/0.086*1000000/SUM(RES_hhdet_in_new!L131:L132,RES_hhdet_in_new!L135:L136))</f>
        <v>2435.9950451657196</v>
      </c>
      <c r="M130" s="157">
        <f>IF(SUM(RES_hhdet_in_tes!M131:M132,RES_hhdet_in_tes!M135:M136)=0,0,SUM(RES_hhdet_in_tes!M131:M132,RES_hhdet_in_tes!M135:M136)/0.086*1000000/SUM(RES_hhdet_in_new!M131:M132,RES_hhdet_in_new!M135:M136))</f>
        <v>2535.6993870928559</v>
      </c>
      <c r="N130" s="157">
        <f>IF(SUM(RES_hhdet_in_tes!N131:N132,RES_hhdet_in_tes!N135:N136)=0,0,SUM(RES_hhdet_in_tes!N131:N132,RES_hhdet_in_tes!N135:N136)/0.086*1000000/SUM(RES_hhdet_in_new!N131:N132,RES_hhdet_in_new!N135:N136))</f>
        <v>2585.2345202076758</v>
      </c>
      <c r="O130" s="157">
        <f>IF(SUM(RES_hhdet_in_tes!O131:O132,RES_hhdet_in_tes!O135:O136)=0,0,SUM(RES_hhdet_in_tes!O131:O132,RES_hhdet_in_tes!O135:O136)/0.086*1000000/SUM(RES_hhdet_in_new!O131:O132,RES_hhdet_in_new!O135:O136))</f>
        <v>2558.6853353293568</v>
      </c>
      <c r="P130" s="157">
        <f>IF(SUM(RES_hhdet_in_tes!P131:P132,RES_hhdet_in_tes!P135:P136)=0,0,SUM(RES_hhdet_in_tes!P131:P132,RES_hhdet_in_tes!P135:P136)/0.086*1000000/SUM(RES_hhdet_in_new!P131:P132,RES_hhdet_in_new!P135:P136))</f>
        <v>2536.0331499764839</v>
      </c>
      <c r="Q130" s="157">
        <f>IF(SUM(RES_hhdet_in_tes!Q131:Q132,RES_hhdet_in_tes!Q135:Q136)=0,0,SUM(RES_hhdet_in_tes!Q131:Q132,RES_hhdet_in_tes!Q135:Q136)/0.086*1000000/SUM(RES_hhdet_in_new!Q131:Q132,RES_hhdet_in_new!Q135:Q136))</f>
        <v>2477.480663616986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2346.9398709115735</v>
      </c>
      <c r="D131" s="132">
        <f>IF(RES_hhdet_in_tes!D131=0,0,RES_hhdet_in_tes!D131/0.086*1000000/RES_hhdet_in_new!D131)</f>
        <v>2348.6413613100872</v>
      </c>
      <c r="E131" s="132">
        <f>IF(RES_hhdet_in_tes!E131=0,0,RES_hhdet_in_tes!E131/0.086*1000000/RES_hhdet_in_new!E131)</f>
        <v>2338.8638970011707</v>
      </c>
      <c r="F131" s="132">
        <f>IF(RES_hhdet_in_tes!F131=0,0,RES_hhdet_in_tes!F131/0.086*1000000/RES_hhdet_in_new!F131)</f>
        <v>2331.7229632157855</v>
      </c>
      <c r="G131" s="132">
        <f>IF(RES_hhdet_in_tes!G131=0,0,RES_hhdet_in_tes!G131/0.086*1000000/RES_hhdet_in_new!G131)</f>
        <v>2321.5298274300285</v>
      </c>
      <c r="H131" s="132">
        <f>IF(RES_hhdet_in_tes!H131=0,0,RES_hhdet_in_tes!H131/0.086*1000000/RES_hhdet_in_new!H131)</f>
        <v>2316.9411762391205</v>
      </c>
      <c r="I131" s="132">
        <f>IF(RES_hhdet_in_tes!I131=0,0,RES_hhdet_in_tes!I131/0.086*1000000/RES_hhdet_in_new!I131)</f>
        <v>2314.979520414081</v>
      </c>
      <c r="J131" s="132">
        <f>IF(RES_hhdet_in_tes!J131=0,0,RES_hhdet_in_tes!J131/0.086*1000000/RES_hhdet_in_new!J131)</f>
        <v>2312.2203018942178</v>
      </c>
      <c r="K131" s="132">
        <f>IF(RES_hhdet_in_tes!K131=0,0,RES_hhdet_in_tes!K131/0.086*1000000/RES_hhdet_in_new!K131)</f>
        <v>2301.1820459992209</v>
      </c>
      <c r="L131" s="132">
        <f>IF(RES_hhdet_in_tes!L131=0,0,RES_hhdet_in_tes!L131/0.086*1000000/RES_hhdet_in_new!L131)</f>
        <v>2283.3289659046382</v>
      </c>
      <c r="M131" s="132">
        <f>IF(RES_hhdet_in_tes!M131=0,0,RES_hhdet_in_tes!M131/0.086*1000000/RES_hhdet_in_new!M131)</f>
        <v>2281.9724794643048</v>
      </c>
      <c r="N131" s="132">
        <f>IF(RES_hhdet_in_tes!N131=0,0,RES_hhdet_in_tes!N131/0.086*1000000/RES_hhdet_in_new!N131)</f>
        <v>2280.6254150473615</v>
      </c>
      <c r="O131" s="132">
        <f>IF(RES_hhdet_in_tes!O131=0,0,RES_hhdet_in_tes!O131/0.086*1000000/RES_hhdet_in_new!O131)</f>
        <v>2298.6812534011842</v>
      </c>
      <c r="P131" s="132">
        <f>IF(RES_hhdet_in_tes!P131=0,0,RES_hhdet_in_tes!P131/0.086*1000000/RES_hhdet_in_new!P131)</f>
        <v>2267.5331007342925</v>
      </c>
      <c r="Q131" s="132">
        <f>IF(RES_hhdet_in_tes!Q131=0,0,RES_hhdet_in_tes!Q131/0.086*1000000/RES_hhdet_in_new!Q131)</f>
        <v>2246.2577708293616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2350.5535858686235</v>
      </c>
      <c r="D132" s="132">
        <f>IF(RES_hhdet_in_tes!D132=0,0,RES_hhdet_in_tes!D132/0.086*1000000/RES_hhdet_in_new!D132)</f>
        <v>2352.8541159433198</v>
      </c>
      <c r="E132" s="132">
        <f>IF(RES_hhdet_in_tes!E132=0,0,RES_hhdet_in_tes!E132/0.086*1000000/RES_hhdet_in_new!E132)</f>
        <v>2344.6835443791915</v>
      </c>
      <c r="F132" s="132">
        <f>IF(RES_hhdet_in_tes!F132=0,0,RES_hhdet_in_tes!F132/0.086*1000000/RES_hhdet_in_new!F132)</f>
        <v>2339.491902670416</v>
      </c>
      <c r="G132" s="132">
        <f>IF(RES_hhdet_in_tes!G132=0,0,RES_hhdet_in_tes!G132/0.086*1000000/RES_hhdet_in_new!G132)</f>
        <v>2338.4736610411633</v>
      </c>
      <c r="H132" s="132">
        <f>IF(RES_hhdet_in_tes!H132=0,0,RES_hhdet_in_tes!H132/0.086*1000000/RES_hhdet_in_new!H132)</f>
        <v>2344.7254951543555</v>
      </c>
      <c r="I132" s="132">
        <f>IF(RES_hhdet_in_tes!I132=0,0,RES_hhdet_in_tes!I132/0.086*1000000/RES_hhdet_in_new!I132)</f>
        <v>2344.4552133421012</v>
      </c>
      <c r="J132" s="132">
        <f>IF(RES_hhdet_in_tes!J132=0,0,RES_hhdet_in_tes!J132/0.086*1000000/RES_hhdet_in_new!J132)</f>
        <v>2352.3861976547846</v>
      </c>
      <c r="K132" s="132">
        <f>IF(RES_hhdet_in_tes!K132=0,0,RES_hhdet_in_tes!K132/0.086*1000000/RES_hhdet_in_new!K132)</f>
        <v>2341.5267016095058</v>
      </c>
      <c r="L132" s="132">
        <f>IF(RES_hhdet_in_tes!L132=0,0,RES_hhdet_in_tes!L132/0.086*1000000/RES_hhdet_in_new!L132)</f>
        <v>2325.236308812382</v>
      </c>
      <c r="M132" s="132">
        <f>IF(RES_hhdet_in_tes!M132=0,0,RES_hhdet_in_tes!M132/0.086*1000000/RES_hhdet_in_new!M132)</f>
        <v>2322.4930639948129</v>
      </c>
      <c r="N132" s="132">
        <f>IF(RES_hhdet_in_tes!N132=0,0,RES_hhdet_in_tes!N132/0.086*1000000/RES_hhdet_in_new!N132)</f>
        <v>2319.0043314708587</v>
      </c>
      <c r="O132" s="132">
        <f>IF(RES_hhdet_in_tes!O132=0,0,RES_hhdet_in_tes!O132/0.086*1000000/RES_hhdet_in_new!O132)</f>
        <v>2333.8423824881411</v>
      </c>
      <c r="P132" s="132">
        <f>IF(RES_hhdet_in_tes!P132=0,0,RES_hhdet_in_tes!P132/0.086*1000000/RES_hhdet_in_new!P132)</f>
        <v>2302.3219187773807</v>
      </c>
      <c r="Q132" s="132">
        <f>IF(RES_hhdet_in_tes!Q132=0,0,RES_hhdet_in_tes!Q132/0.086*1000000/RES_hhdet_in_new!Q132)</f>
        <v>2276.7740466458317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2113.6255425421737</v>
      </c>
      <c r="D133" s="165">
        <f>IF(RES_hhdet_in_tes!D133=0,0,RES_hhdet_in_tes!D133/0.086*1000000/RES_hhdet_in_new!D132)</f>
        <v>2116.2065459443802</v>
      </c>
      <c r="E133" s="165">
        <f>IF(RES_hhdet_in_tes!E133=0,0,RES_hhdet_in_tes!E133/0.086*1000000/RES_hhdet_in_new!E132)</f>
        <v>2108.2176797672155</v>
      </c>
      <c r="F133" s="165">
        <f>IF(RES_hhdet_in_tes!F133=0,0,RES_hhdet_in_tes!F133/0.086*1000000/RES_hhdet_in_new!F132)</f>
        <v>2103.3369658782021</v>
      </c>
      <c r="G133" s="165">
        <f>IF(RES_hhdet_in_tes!G133=0,0,RES_hhdet_in_tes!G133/0.086*1000000/RES_hhdet_in_new!G132)</f>
        <v>2102.1771830541784</v>
      </c>
      <c r="H133" s="165">
        <f>IF(RES_hhdet_in_tes!H133=0,0,RES_hhdet_in_tes!H133/0.086*1000000/RES_hhdet_in_new!H132)</f>
        <v>2108.7009138038266</v>
      </c>
      <c r="I133" s="165">
        <f>IF(RES_hhdet_in_tes!I133=0,0,RES_hhdet_in_tes!I133/0.086*1000000/RES_hhdet_in_new!I132)</f>
        <v>2110.5308838745614</v>
      </c>
      <c r="J133" s="165">
        <f>IF(RES_hhdet_in_tes!J133=0,0,RES_hhdet_in_tes!J133/0.086*1000000/RES_hhdet_in_new!J132)</f>
        <v>2115.9536209987164</v>
      </c>
      <c r="K133" s="165">
        <f>IF(RES_hhdet_in_tes!K133=0,0,RES_hhdet_in_tes!K133/0.086*1000000/RES_hhdet_in_new!K132)</f>
        <v>2105.8606639935265</v>
      </c>
      <c r="L133" s="165">
        <f>IF(RES_hhdet_in_tes!L133=0,0,RES_hhdet_in_tes!L133/0.086*1000000/RES_hhdet_in_new!L132)</f>
        <v>2090.9236786598644</v>
      </c>
      <c r="M133" s="165">
        <f>IF(RES_hhdet_in_tes!M133=0,0,RES_hhdet_in_tes!M133/0.086*1000000/RES_hhdet_in_new!M132)</f>
        <v>2089.0076195892466</v>
      </c>
      <c r="N133" s="165">
        <f>IF(RES_hhdet_in_tes!N133=0,0,RES_hhdet_in_tes!N133/0.086*1000000/RES_hhdet_in_new!N132)</f>
        <v>2086.2633481548801</v>
      </c>
      <c r="O133" s="165">
        <f>IF(RES_hhdet_in_tes!O133=0,0,RES_hhdet_in_tes!O133/0.086*1000000/RES_hhdet_in_new!O132)</f>
        <v>2101.2581502693456</v>
      </c>
      <c r="P133" s="165">
        <f>IF(RES_hhdet_in_tes!P133=0,0,RES_hhdet_in_tes!P133/0.086*1000000/RES_hhdet_in_new!P132)</f>
        <v>2070.6816249154363</v>
      </c>
      <c r="Q133" s="165">
        <f>IF(RES_hhdet_in_tes!Q133=0,0,RES_hhdet_in_tes!Q133/0.086*1000000/RES_hhdet_in_new!Q132)</f>
        <v>2049.1772534920674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236.92804332644977</v>
      </c>
      <c r="D134" s="164">
        <f>IF(RES_hhdet_in_tes!D134=0,0,RES_hhdet_in_tes!D134/0.086*1000000/RES_hhdet_in_new!D132)</f>
        <v>236.64756999893919</v>
      </c>
      <c r="E134" s="164">
        <f>IF(RES_hhdet_in_tes!E134=0,0,RES_hhdet_in_tes!E134/0.086*1000000/RES_hhdet_in_new!E132)</f>
        <v>236.46586461197529</v>
      </c>
      <c r="F134" s="164">
        <f>IF(RES_hhdet_in_tes!F134=0,0,RES_hhdet_in_tes!F134/0.086*1000000/RES_hhdet_in_new!F132)</f>
        <v>236.15493679221402</v>
      </c>
      <c r="G134" s="164">
        <f>IF(RES_hhdet_in_tes!G134=0,0,RES_hhdet_in_tes!G134/0.086*1000000/RES_hhdet_in_new!G132)</f>
        <v>236.29647798698477</v>
      </c>
      <c r="H134" s="164">
        <f>IF(RES_hhdet_in_tes!H134=0,0,RES_hhdet_in_tes!H134/0.086*1000000/RES_hhdet_in_new!H132)</f>
        <v>236.0245813505289</v>
      </c>
      <c r="I134" s="164">
        <f>IF(RES_hhdet_in_tes!I134=0,0,RES_hhdet_in_tes!I134/0.086*1000000/RES_hhdet_in_new!I132)</f>
        <v>233.92432946753965</v>
      </c>
      <c r="J134" s="164">
        <f>IF(RES_hhdet_in_tes!J134=0,0,RES_hhdet_in_tes!J134/0.086*1000000/RES_hhdet_in_new!J132)</f>
        <v>236.43257665606771</v>
      </c>
      <c r="K134" s="164">
        <f>IF(RES_hhdet_in_tes!K134=0,0,RES_hhdet_in_tes!K134/0.086*1000000/RES_hhdet_in_new!K132)</f>
        <v>235.66603761597929</v>
      </c>
      <c r="L134" s="164">
        <f>IF(RES_hhdet_in_tes!L134=0,0,RES_hhdet_in_tes!L134/0.086*1000000/RES_hhdet_in_new!L132)</f>
        <v>234.31263015251784</v>
      </c>
      <c r="M134" s="164">
        <f>IF(RES_hhdet_in_tes!M134=0,0,RES_hhdet_in_tes!M134/0.086*1000000/RES_hhdet_in_new!M132)</f>
        <v>233.4854444055662</v>
      </c>
      <c r="N134" s="164">
        <f>IF(RES_hhdet_in_tes!N134=0,0,RES_hhdet_in_tes!N134/0.086*1000000/RES_hhdet_in_new!N132)</f>
        <v>232.74098331597884</v>
      </c>
      <c r="O134" s="164">
        <f>IF(RES_hhdet_in_tes!O134=0,0,RES_hhdet_in_tes!O134/0.086*1000000/RES_hhdet_in_new!O132)</f>
        <v>232.58423221879545</v>
      </c>
      <c r="P134" s="164">
        <f>IF(RES_hhdet_in_tes!P134=0,0,RES_hhdet_in_tes!P134/0.086*1000000/RES_hhdet_in_new!P132)</f>
        <v>231.64029386194449</v>
      </c>
      <c r="Q134" s="164">
        <f>IF(RES_hhdet_in_tes!Q134=0,0,RES_hhdet_in_tes!Q134/0.086*1000000/RES_hhdet_in_new!Q132)</f>
        <v>227.59679315376445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2453.0097452628429</v>
      </c>
      <c r="E135" s="162">
        <f>IF(RES_hhdet_in_tes!E135=0,0,RES_hhdet_in_tes!E135/0.086*1000000/RES_hhdet_in_new!E135)</f>
        <v>2392.2744498947677</v>
      </c>
      <c r="F135" s="162">
        <f>IF(RES_hhdet_in_tes!F135=0,0,RES_hhdet_in_tes!F135/0.086*1000000/RES_hhdet_in_new!F135)</f>
        <v>2403.641510803664</v>
      </c>
      <c r="G135" s="162">
        <f>IF(RES_hhdet_in_tes!G135=0,0,RES_hhdet_in_tes!G135/0.086*1000000/RES_hhdet_in_new!G135)</f>
        <v>2454.1864914406697</v>
      </c>
      <c r="H135" s="162">
        <f>IF(RES_hhdet_in_tes!H135=0,0,RES_hhdet_in_tes!H135/0.086*1000000/RES_hhdet_in_new!H135)</f>
        <v>2506.789884255179</v>
      </c>
      <c r="I135" s="162">
        <f>IF(RES_hhdet_in_tes!I135=0,0,RES_hhdet_in_tes!I135/0.086*1000000/RES_hhdet_in_new!I135)</f>
        <v>2474.246582094745</v>
      </c>
      <c r="J135" s="162">
        <f>IF(RES_hhdet_in_tes!J135=0,0,RES_hhdet_in_tes!J135/0.086*1000000/RES_hhdet_in_new!J135)</f>
        <v>2544.349307405902</v>
      </c>
      <c r="K135" s="162">
        <f>IF(RES_hhdet_in_tes!K135=0,0,RES_hhdet_in_tes!K135/0.086*1000000/RES_hhdet_in_new!K135)</f>
        <v>2722.148198091038</v>
      </c>
      <c r="L135" s="162">
        <f>IF(RES_hhdet_in_tes!L135=0,0,RES_hhdet_in_tes!L135/0.086*1000000/RES_hhdet_in_new!L135)</f>
        <v>2866.4644837043516</v>
      </c>
      <c r="M135" s="162">
        <f>IF(RES_hhdet_in_tes!M135=0,0,RES_hhdet_in_tes!M135/0.086*1000000/RES_hhdet_in_new!M135)</f>
        <v>2907.1413979440977</v>
      </c>
      <c r="N135" s="162">
        <f>IF(RES_hhdet_in_tes!N135=0,0,RES_hhdet_in_tes!N135/0.086*1000000/RES_hhdet_in_new!N135)</f>
        <v>3043.9818261369537</v>
      </c>
      <c r="O135" s="162">
        <f>IF(RES_hhdet_in_tes!O135=0,0,RES_hhdet_in_tes!O135/0.086*1000000/RES_hhdet_in_new!O135)</f>
        <v>3050.065203138267</v>
      </c>
      <c r="P135" s="162">
        <f>IF(RES_hhdet_in_tes!P135=0,0,RES_hhdet_in_tes!P135/0.086*1000000/RES_hhdet_in_new!P135)</f>
        <v>3049.2819074011204</v>
      </c>
      <c r="Q135" s="162">
        <f>IF(RES_hhdet_in_tes!Q135=0,0,RES_hhdet_in_tes!Q135/0.086*1000000/RES_hhdet_in_new!Q135)</f>
        <v>2999.2609615431134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2444.3684944911315</v>
      </c>
      <c r="E136" s="160">
        <f>IF(RES_hhdet_in_tes!E136=0,0,RES_hhdet_in_tes!E136/0.086*1000000/RES_hhdet_in_new!E136)</f>
        <v>2391.1906714908368</v>
      </c>
      <c r="F136" s="160">
        <f>IF(RES_hhdet_in_tes!F136=0,0,RES_hhdet_in_tes!F136/0.086*1000000/RES_hhdet_in_new!F136)</f>
        <v>2401.8063989223424</v>
      </c>
      <c r="G136" s="160">
        <f>IF(RES_hhdet_in_tes!G136=0,0,RES_hhdet_in_tes!G136/0.086*1000000/RES_hhdet_in_new!G136)</f>
        <v>2452.0913587181553</v>
      </c>
      <c r="H136" s="160">
        <f>IF(RES_hhdet_in_tes!H136=0,0,RES_hhdet_in_tes!H136/0.086*1000000/RES_hhdet_in_new!H136)</f>
        <v>2496.283072813771</v>
      </c>
      <c r="I136" s="160">
        <f>IF(RES_hhdet_in_tes!I136=0,0,RES_hhdet_in_tes!I136/0.086*1000000/RES_hhdet_in_new!I136)</f>
        <v>2468.2278108475944</v>
      </c>
      <c r="J136" s="160">
        <f>IF(RES_hhdet_in_tes!J136=0,0,RES_hhdet_in_tes!J136/0.086*1000000/RES_hhdet_in_new!J136)</f>
        <v>2531.5961300925715</v>
      </c>
      <c r="K136" s="160">
        <f>IF(RES_hhdet_in_tes!K136=0,0,RES_hhdet_in_tes!K136/0.086*1000000/RES_hhdet_in_new!K136)</f>
        <v>2694.6827710489815</v>
      </c>
      <c r="L136" s="160">
        <f>IF(RES_hhdet_in_tes!L136=0,0,RES_hhdet_in_tes!L136/0.086*1000000/RES_hhdet_in_new!L136)</f>
        <v>2821.4359244290367</v>
      </c>
      <c r="M136" s="160">
        <f>IF(RES_hhdet_in_tes!M136=0,0,RES_hhdet_in_tes!M136/0.086*1000000/RES_hhdet_in_new!M136)</f>
        <v>2859.8565105480056</v>
      </c>
      <c r="N136" s="160">
        <f>IF(RES_hhdet_in_tes!N136=0,0,RES_hhdet_in_tes!N136/0.086*1000000/RES_hhdet_in_new!N136)</f>
        <v>2979.3015933859683</v>
      </c>
      <c r="O136" s="160">
        <f>IF(RES_hhdet_in_tes!O136=0,0,RES_hhdet_in_tes!O136/0.086*1000000/RES_hhdet_in_new!O136)</f>
        <v>2980.3413519736296</v>
      </c>
      <c r="P136" s="160">
        <f>IF(RES_hhdet_in_tes!P136=0,0,RES_hhdet_in_tes!P136/0.086*1000000/RES_hhdet_in_new!P136)</f>
        <v>2977.4696631584684</v>
      </c>
      <c r="Q136" s="160">
        <f>IF(RES_hhdet_in_tes!Q136=0,0,RES_hhdet_in_tes!Q136/0.086*1000000/RES_hhdet_in_new!Q136)</f>
        <v>2930.0769737449691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2207.709174120233</v>
      </c>
      <c r="E137" s="156">
        <f>IF(RES_hhdet_in_tes!E137=0,0,RES_hhdet_in_tes!E137/0.086*1000000/RES_hhdet_in_new!E136)</f>
        <v>2154.6741961063458</v>
      </c>
      <c r="F137" s="156">
        <f>IF(RES_hhdet_in_tes!F137=0,0,RES_hhdet_in_tes!F137/0.086*1000000/RES_hhdet_in_new!F136)</f>
        <v>2165.5739875198492</v>
      </c>
      <c r="G137" s="156">
        <f>IF(RES_hhdet_in_tes!G137=0,0,RES_hhdet_in_tes!G137/0.086*1000000/RES_hhdet_in_new!G136)</f>
        <v>2215.7239299453017</v>
      </c>
      <c r="H137" s="156">
        <f>IF(RES_hhdet_in_tes!H137=0,0,RES_hhdet_in_tes!H137/0.086*1000000/RES_hhdet_in_new!H136)</f>
        <v>2260.2023524062588</v>
      </c>
      <c r="I137" s="156">
        <f>IF(RES_hhdet_in_tes!I137=0,0,RES_hhdet_in_tes!I137/0.086*1000000/RES_hhdet_in_new!I136)</f>
        <v>2234.191326091192</v>
      </c>
      <c r="J137" s="156">
        <f>IF(RES_hhdet_in_tes!J137=0,0,RES_hhdet_in_tes!J137/0.086*1000000/RES_hhdet_in_new!J136)</f>
        <v>2295.0913623612573</v>
      </c>
      <c r="K137" s="156">
        <f>IF(RES_hhdet_in_tes!K137=0,0,RES_hhdet_in_tes!K137/0.086*1000000/RES_hhdet_in_new!K136)</f>
        <v>2458.9437610474965</v>
      </c>
      <c r="L137" s="156">
        <f>IF(RES_hhdet_in_tes!L137=0,0,RES_hhdet_in_tes!L137/0.086*1000000/RES_hhdet_in_new!L136)</f>
        <v>2587.0725662070236</v>
      </c>
      <c r="M137" s="156">
        <f>IF(RES_hhdet_in_tes!M137=0,0,RES_hhdet_in_tes!M137/0.086*1000000/RES_hhdet_in_new!M136)</f>
        <v>2626.3334901652097</v>
      </c>
      <c r="N137" s="156">
        <f>IF(RES_hhdet_in_tes!N137=0,0,RES_hhdet_in_tes!N137/0.086*1000000/RES_hhdet_in_new!N136)</f>
        <v>2746.5380349981801</v>
      </c>
      <c r="O137" s="156">
        <f>IF(RES_hhdet_in_tes!O137=0,0,RES_hhdet_in_tes!O137/0.086*1000000/RES_hhdet_in_new!O136)</f>
        <v>2747.7469115062377</v>
      </c>
      <c r="P137" s="156">
        <f>IF(RES_hhdet_in_tes!P137=0,0,RES_hhdet_in_tes!P137/0.086*1000000/RES_hhdet_in_new!P136)</f>
        <v>2745.8266190358499</v>
      </c>
      <c r="Q137" s="156">
        <f>IF(RES_hhdet_in_tes!Q137=0,0,RES_hhdet_in_tes!Q137/0.086*1000000/RES_hhdet_in_new!Q136)</f>
        <v>2702.4796205387229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236.65932037089846</v>
      </c>
      <c r="E138" s="156">
        <f>IF(RES_hhdet_in_tes!E138=0,0,RES_hhdet_in_tes!E138/0.086*1000000/RES_hhdet_in_new!E136)</f>
        <v>236.51647538449129</v>
      </c>
      <c r="F138" s="156">
        <f>IF(RES_hhdet_in_tes!F138=0,0,RES_hhdet_in_tes!F138/0.086*1000000/RES_hhdet_in_new!F136)</f>
        <v>236.23241140249334</v>
      </c>
      <c r="G138" s="156">
        <f>IF(RES_hhdet_in_tes!G138=0,0,RES_hhdet_in_tes!G138/0.086*1000000/RES_hhdet_in_new!G136)</f>
        <v>236.36742877285317</v>
      </c>
      <c r="H138" s="156">
        <f>IF(RES_hhdet_in_tes!H138=0,0,RES_hhdet_in_tes!H138/0.086*1000000/RES_hhdet_in_new!H136)</f>
        <v>236.08072040751279</v>
      </c>
      <c r="I138" s="156">
        <f>IF(RES_hhdet_in_tes!I138=0,0,RES_hhdet_in_tes!I138/0.086*1000000/RES_hhdet_in_new!I136)</f>
        <v>234.03648475640225</v>
      </c>
      <c r="J138" s="156">
        <f>IF(RES_hhdet_in_tes!J138=0,0,RES_hhdet_in_tes!J138/0.086*1000000/RES_hhdet_in_new!J136)</f>
        <v>236.50476773131447</v>
      </c>
      <c r="K138" s="156">
        <f>IF(RES_hhdet_in_tes!K138=0,0,RES_hhdet_in_tes!K138/0.086*1000000/RES_hhdet_in_new!K136)</f>
        <v>235.73901000148453</v>
      </c>
      <c r="L138" s="156">
        <f>IF(RES_hhdet_in_tes!L138=0,0,RES_hhdet_in_tes!L138/0.086*1000000/RES_hhdet_in_new!L136)</f>
        <v>234.36335822201238</v>
      </c>
      <c r="M138" s="156">
        <f>IF(RES_hhdet_in_tes!M138=0,0,RES_hhdet_in_tes!M138/0.086*1000000/RES_hhdet_in_new!M136)</f>
        <v>233.52302038279615</v>
      </c>
      <c r="N138" s="156">
        <f>IF(RES_hhdet_in_tes!N138=0,0,RES_hhdet_in_tes!N138/0.086*1000000/RES_hhdet_in_new!N136)</f>
        <v>232.76355838778795</v>
      </c>
      <c r="O138" s="156">
        <f>IF(RES_hhdet_in_tes!O138=0,0,RES_hhdet_in_tes!O138/0.086*1000000/RES_hhdet_in_new!O136)</f>
        <v>232.59444046739205</v>
      </c>
      <c r="P138" s="156">
        <f>IF(RES_hhdet_in_tes!P138=0,0,RES_hhdet_in_tes!P138/0.086*1000000/RES_hhdet_in_new!P136)</f>
        <v>231.64304412261822</v>
      </c>
      <c r="Q138" s="156">
        <f>IF(RES_hhdet_in_tes!Q138=0,0,RES_hhdet_in_tes!Q138/0.086*1000000/RES_hhdet_in_new!Q136)</f>
        <v>227.59735320624637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699.58414953452234</v>
      </c>
      <c r="D139" s="157">
        <f>IF(SUM(RES_hhdet_in_tes!D140:D141)=0,0,SUM(RES_hhdet_in_tes!D140:D141)/0.086*1000000/SUM(RES_hhdet_in_new!D140:D141))</f>
        <v>704.66994297326096</v>
      </c>
      <c r="E139" s="157">
        <f>IF(SUM(RES_hhdet_in_tes!E140:E141)=0,0,SUM(RES_hhdet_in_tes!E140:E141)/0.086*1000000/SUM(RES_hhdet_in_new!E140:E141))</f>
        <v>707.9418240319269</v>
      </c>
      <c r="F139" s="157">
        <f>IF(SUM(RES_hhdet_in_tes!F140:F141)=0,0,SUM(RES_hhdet_in_tes!F140:F141)/0.086*1000000/SUM(RES_hhdet_in_new!F140:F141))</f>
        <v>716.45370216633421</v>
      </c>
      <c r="G139" s="157">
        <f>IF(SUM(RES_hhdet_in_tes!G140:G141)=0,0,SUM(RES_hhdet_in_tes!G140:G141)/0.086*1000000/SUM(RES_hhdet_in_new!G140:G141))</f>
        <v>733.7547105017984</v>
      </c>
      <c r="H139" s="157">
        <f>IF(SUM(RES_hhdet_in_tes!H140:H141)=0,0,SUM(RES_hhdet_in_tes!H140:H141)/0.086*1000000/SUM(RES_hhdet_in_new!H140:H141))</f>
        <v>755.68681616267475</v>
      </c>
      <c r="I139" s="157">
        <f>IF(SUM(RES_hhdet_in_tes!I140:I141)=0,0,SUM(RES_hhdet_in_tes!I140:I141)/0.086*1000000/SUM(RES_hhdet_in_new!I140:I141))</f>
        <v>757.69660944883196</v>
      </c>
      <c r="J139" s="157">
        <f>IF(SUM(RES_hhdet_in_tes!J140:J141)=0,0,SUM(RES_hhdet_in_tes!J140:J141)/0.086*1000000/SUM(RES_hhdet_in_new!J140:J141))</f>
        <v>776.84889744707834</v>
      </c>
      <c r="K139" s="157">
        <f>IF(SUM(RES_hhdet_in_tes!K140:K141)=0,0,SUM(RES_hhdet_in_tes!K140:K141)/0.086*1000000/SUM(RES_hhdet_in_new!K140:K141))</f>
        <v>833.71983010086217</v>
      </c>
      <c r="L139" s="157">
        <f>IF(SUM(RES_hhdet_in_tes!L140:L141)=0,0,SUM(RES_hhdet_in_tes!L140:L141)/0.086*1000000/SUM(RES_hhdet_in_new!L140:L141))</f>
        <v>888.46388724268354</v>
      </c>
      <c r="M139" s="157">
        <f>IF(SUM(RES_hhdet_in_tes!M140:M141)=0,0,SUM(RES_hhdet_in_tes!M140:M141)/0.086*1000000/SUM(RES_hhdet_in_new!M140:M141))</f>
        <v>900.47294583384155</v>
      </c>
      <c r="N139" s="157">
        <f>IF(SUM(RES_hhdet_in_tes!N140:N141)=0,0,SUM(RES_hhdet_in_tes!N140:N141)/0.086*1000000/SUM(RES_hhdet_in_new!N140:N141))</f>
        <v>950.20349731723934</v>
      </c>
      <c r="O139" s="157">
        <f>IF(SUM(RES_hhdet_in_tes!O140:O141)=0,0,SUM(RES_hhdet_in_tes!O140:O141)/0.086*1000000/SUM(RES_hhdet_in_new!O140:O141))</f>
        <v>947.79407173790014</v>
      </c>
      <c r="P139" s="157">
        <f>IF(SUM(RES_hhdet_in_tes!P140:P141)=0,0,SUM(RES_hhdet_in_tes!P140:P141)/0.086*1000000/SUM(RES_hhdet_in_new!P140:P141))</f>
        <v>946.61480458682627</v>
      </c>
      <c r="Q139" s="157">
        <f>IF(SUM(RES_hhdet_in_tes!Q140:Q141)=0,0,SUM(RES_hhdet_in_tes!Q140:Q141)/0.086*1000000/SUM(RES_hhdet_in_new!Q140:Q141))</f>
        <v>938.21336077729029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699.58414953452234</v>
      </c>
      <c r="D141" s="57">
        <f>IF(RES_hhdet_in_tes!D141=0,0,RES_hhdet_in_tes!D141/0.086*1000000/RES_hhdet_in_new!D141)</f>
        <v>704.66994297326096</v>
      </c>
      <c r="E141" s="57">
        <f>IF(RES_hhdet_in_tes!E141=0,0,RES_hhdet_in_tes!E141/0.086*1000000/RES_hhdet_in_new!E141)</f>
        <v>707.9418240319269</v>
      </c>
      <c r="F141" s="57">
        <f>IF(RES_hhdet_in_tes!F141=0,0,RES_hhdet_in_tes!F141/0.086*1000000/RES_hhdet_in_new!F141)</f>
        <v>716.45370216633421</v>
      </c>
      <c r="G141" s="57">
        <f>IF(RES_hhdet_in_tes!G141=0,0,RES_hhdet_in_tes!G141/0.086*1000000/RES_hhdet_in_new!G141)</f>
        <v>733.7547105017984</v>
      </c>
      <c r="H141" s="57">
        <f>IF(RES_hhdet_in_tes!H141=0,0,RES_hhdet_in_tes!H141/0.086*1000000/RES_hhdet_in_new!H141)</f>
        <v>755.68681616267475</v>
      </c>
      <c r="I141" s="57">
        <f>IF(RES_hhdet_in_tes!I141=0,0,RES_hhdet_in_tes!I141/0.086*1000000/RES_hhdet_in_new!I141)</f>
        <v>757.69660944883196</v>
      </c>
      <c r="J141" s="57">
        <f>IF(RES_hhdet_in_tes!J141=0,0,RES_hhdet_in_tes!J141/0.086*1000000/RES_hhdet_in_new!J141)</f>
        <v>776.84889744707834</v>
      </c>
      <c r="K141" s="57">
        <f>IF(RES_hhdet_in_tes!K141=0,0,RES_hhdet_in_tes!K141/0.086*1000000/RES_hhdet_in_new!K141)</f>
        <v>833.71983010086217</v>
      </c>
      <c r="L141" s="57">
        <f>IF(RES_hhdet_in_tes!L141=0,0,RES_hhdet_in_tes!L141/0.086*1000000/RES_hhdet_in_new!L141)</f>
        <v>888.46388724268354</v>
      </c>
      <c r="M141" s="57">
        <f>IF(RES_hhdet_in_tes!M141=0,0,RES_hhdet_in_tes!M141/0.086*1000000/RES_hhdet_in_new!M141)</f>
        <v>900.47294583384155</v>
      </c>
      <c r="N141" s="57">
        <f>IF(RES_hhdet_in_tes!N141=0,0,RES_hhdet_in_tes!N141/0.086*1000000/RES_hhdet_in_new!N141)</f>
        <v>950.20349731723934</v>
      </c>
      <c r="O141" s="57">
        <f>IF(RES_hhdet_in_tes!O141=0,0,RES_hhdet_in_tes!O141/0.086*1000000/RES_hhdet_in_new!O141)</f>
        <v>947.79407173790014</v>
      </c>
      <c r="P141" s="57">
        <f>IF(RES_hhdet_in_tes!P141=0,0,RES_hhdet_in_tes!P141/0.086*1000000/RES_hhdet_in_new!P141)</f>
        <v>946.61480458682627</v>
      </c>
      <c r="Q141" s="57">
        <f>IF(RES_hhdet_in_tes!Q141=0,0,RES_hhdet_in_tes!Q141/0.086*1000000/RES_hhdet_in_new!Q141)</f>
        <v>938.21336077729029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19419.931743924568</v>
      </c>
      <c r="D143" s="168">
        <f t="shared" ref="D143" si="120">SUM(D144,D146,D148,D157)</f>
        <v>19621.70630314506</v>
      </c>
      <c r="E143" s="168">
        <f t="shared" ref="E143" si="121">SUM(E144,E146,E148,E157)</f>
        <v>20841.358825740463</v>
      </c>
      <c r="F143" s="168">
        <f t="shared" ref="F143" si="122">SUM(F144,F146,F148,F157)</f>
        <v>20027.238589402117</v>
      </c>
      <c r="G143" s="168">
        <f t="shared" ref="G143" si="123">SUM(G144,G146,G148,G157)</f>
        <v>20019.525271015416</v>
      </c>
      <c r="H143" s="168">
        <f t="shared" ref="H143" si="124">SUM(H144,H146,H148,H157)</f>
        <v>20600.076560360201</v>
      </c>
      <c r="I143" s="168">
        <f t="shared" ref="I143" si="125">SUM(I144,I146,I148,I157)</f>
        <v>21126.307511954165</v>
      </c>
      <c r="J143" s="168">
        <f t="shared" ref="J143" si="126">SUM(J144,J146,J148,J157)</f>
        <v>20783.324968899135</v>
      </c>
      <c r="K143" s="168">
        <f t="shared" ref="K143" si="127">SUM(K144,K146,K148,K157)</f>
        <v>22341.904573582789</v>
      </c>
      <c r="L143" s="168">
        <f t="shared" ref="L143" si="128">SUM(L144,L146,L148,L157)</f>
        <v>24654.662575814142</v>
      </c>
      <c r="M143" s="168">
        <f t="shared" ref="M143" si="129">SUM(M144,M146,M148,M157)</f>
        <v>21738.26643697824</v>
      </c>
      <c r="N143" s="168">
        <f t="shared" ref="N143" si="130">SUM(N144,N146,N148,N157)</f>
        <v>23793.377494660352</v>
      </c>
      <c r="O143" s="168">
        <f t="shared" ref="O143" si="131">SUM(O144,O146,O148,O157)</f>
        <v>22665.78140450826</v>
      </c>
      <c r="P143" s="168">
        <f t="shared" ref="P143" si="132">SUM(P144,P146,P148,P157)</f>
        <v>22683.480617455411</v>
      </c>
      <c r="Q143" s="168">
        <f t="shared" ref="Q143" si="133">SUM(Q144,Q146,Q148,Q157)</f>
        <v>22212.428493656258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15196.537098796611</v>
      </c>
      <c r="D144" s="157">
        <f t="shared" si="134"/>
        <v>15440.422189700279</v>
      </c>
      <c r="E144" s="157">
        <f t="shared" si="134"/>
        <v>16744.287410223609</v>
      </c>
      <c r="F144" s="157">
        <f t="shared" si="134"/>
        <v>15932.162357415116</v>
      </c>
      <c r="G144" s="157">
        <f t="shared" si="134"/>
        <v>15872.902792259085</v>
      </c>
      <c r="H144" s="157">
        <f t="shared" si="134"/>
        <v>16376.426044961254</v>
      </c>
      <c r="I144" s="157">
        <f t="shared" si="134"/>
        <v>16698.67274505537</v>
      </c>
      <c r="J144" s="157">
        <f t="shared" si="134"/>
        <v>16155.190281051544</v>
      </c>
      <c r="K144" s="157">
        <f t="shared" si="134"/>
        <v>17447.27934560876</v>
      </c>
      <c r="L144" s="157">
        <f t="shared" si="134"/>
        <v>19546.240715309617</v>
      </c>
      <c r="M144" s="157">
        <f t="shared" si="134"/>
        <v>16589.55981607339</v>
      </c>
      <c r="N144" s="157">
        <f t="shared" si="134"/>
        <v>18480.767778029149</v>
      </c>
      <c r="O144" s="157">
        <f t="shared" si="134"/>
        <v>17342.564382782348</v>
      </c>
      <c r="P144" s="157">
        <f t="shared" si="134"/>
        <v>17366.405927864089</v>
      </c>
      <c r="Q144" s="157">
        <f t="shared" si="134"/>
        <v>16860.152195784976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15196.537098796611</v>
      </c>
      <c r="D145" s="156">
        <f>IF(RES_hhdet_in_tes!D145=0,0,RES_hhdet_in_tes!D145/0.086*1000000/RES_hhdet_in_new!D145)</f>
        <v>15440.422189700279</v>
      </c>
      <c r="E145" s="156">
        <f>IF(RES_hhdet_in_tes!E145=0,0,RES_hhdet_in_tes!E145/0.086*1000000/RES_hhdet_in_new!E145)</f>
        <v>16744.287410223609</v>
      </c>
      <c r="F145" s="156">
        <f>IF(RES_hhdet_in_tes!F145=0,0,RES_hhdet_in_tes!F145/0.086*1000000/RES_hhdet_in_new!F145)</f>
        <v>15932.162357415116</v>
      </c>
      <c r="G145" s="156">
        <f>IF(RES_hhdet_in_tes!G145=0,0,RES_hhdet_in_tes!G145/0.086*1000000/RES_hhdet_in_new!G145)</f>
        <v>15872.902792259085</v>
      </c>
      <c r="H145" s="156">
        <f>IF(RES_hhdet_in_tes!H145=0,0,RES_hhdet_in_tes!H145/0.086*1000000/RES_hhdet_in_new!H145)</f>
        <v>16376.426044961254</v>
      </c>
      <c r="I145" s="156">
        <f>IF(RES_hhdet_in_tes!I145=0,0,RES_hhdet_in_tes!I145/0.086*1000000/RES_hhdet_in_new!I145)</f>
        <v>16698.67274505537</v>
      </c>
      <c r="J145" s="156">
        <f>IF(RES_hhdet_in_tes!J145=0,0,RES_hhdet_in_tes!J145/0.086*1000000/RES_hhdet_in_new!J145)</f>
        <v>16155.190281051544</v>
      </c>
      <c r="K145" s="156">
        <f>IF(RES_hhdet_in_tes!K145=0,0,RES_hhdet_in_tes!K145/0.086*1000000/RES_hhdet_in_new!K145)</f>
        <v>17447.27934560876</v>
      </c>
      <c r="L145" s="156">
        <f>IF(RES_hhdet_in_tes!L145=0,0,RES_hhdet_in_tes!L145/0.086*1000000/RES_hhdet_in_new!L145)</f>
        <v>19546.240715309617</v>
      </c>
      <c r="M145" s="156">
        <f>IF(RES_hhdet_in_tes!M145=0,0,RES_hhdet_in_tes!M145/0.086*1000000/RES_hhdet_in_new!M145)</f>
        <v>16589.55981607339</v>
      </c>
      <c r="N145" s="156">
        <f>IF(RES_hhdet_in_tes!N145=0,0,RES_hhdet_in_tes!N145/0.086*1000000/RES_hhdet_in_new!N145)</f>
        <v>18480.767778029149</v>
      </c>
      <c r="O145" s="156">
        <f>IF(RES_hhdet_in_tes!O145=0,0,RES_hhdet_in_tes!O145/0.086*1000000/RES_hhdet_in_new!O145)</f>
        <v>17342.564382782348</v>
      </c>
      <c r="P145" s="156">
        <f>IF(RES_hhdet_in_tes!P145=0,0,RES_hhdet_in_tes!P145/0.086*1000000/RES_hhdet_in_new!P145)</f>
        <v>17366.405927864089</v>
      </c>
      <c r="Q145" s="156">
        <f>IF(RES_hhdet_in_tes!Q145=0,0,RES_hhdet_in_tes!Q145/0.086*1000000/RES_hhdet_in_new!Q145)</f>
        <v>16860.152195784976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1057.3326393533678</v>
      </c>
      <c r="D146" s="157">
        <f t="shared" si="135"/>
        <v>1001.8238996310378</v>
      </c>
      <c r="E146" s="157">
        <f t="shared" si="135"/>
        <v>976.95710516645443</v>
      </c>
      <c r="F146" s="157">
        <f t="shared" si="135"/>
        <v>953.54712600577341</v>
      </c>
      <c r="G146" s="157">
        <f t="shared" si="135"/>
        <v>933.37117280873235</v>
      </c>
      <c r="H146" s="157">
        <f t="shared" si="135"/>
        <v>946.6812081036071</v>
      </c>
      <c r="I146" s="157">
        <f t="shared" si="135"/>
        <v>1204.3893392215352</v>
      </c>
      <c r="J146" s="157">
        <f t="shared" si="135"/>
        <v>1314.6732693921301</v>
      </c>
      <c r="K146" s="157">
        <f t="shared" si="135"/>
        <v>1351.1387343514771</v>
      </c>
      <c r="L146" s="157">
        <f t="shared" si="135"/>
        <v>1370.7841638234231</v>
      </c>
      <c r="M146" s="157">
        <f t="shared" si="135"/>
        <v>1364.9617354465397</v>
      </c>
      <c r="N146" s="157">
        <f t="shared" si="135"/>
        <v>1348.1465760702249</v>
      </c>
      <c r="O146" s="157">
        <f t="shared" si="135"/>
        <v>1355.4215162049254</v>
      </c>
      <c r="P146" s="157">
        <f t="shared" si="135"/>
        <v>1350.2171949832116</v>
      </c>
      <c r="Q146" s="157">
        <f t="shared" si="135"/>
        <v>1442.6978100159508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1057.3326393533678</v>
      </c>
      <c r="D147" s="156">
        <f>IF(RES_hhdet_in_tes!D147=0,0,RES_hhdet_in_tes!D147/0.086*1000000/RES_hhdet_in_new!D147)</f>
        <v>1001.8238996310378</v>
      </c>
      <c r="E147" s="156">
        <f>IF(RES_hhdet_in_tes!E147=0,0,RES_hhdet_in_tes!E147/0.086*1000000/RES_hhdet_in_new!E147)</f>
        <v>976.95710516645443</v>
      </c>
      <c r="F147" s="156">
        <f>IF(RES_hhdet_in_tes!F147=0,0,RES_hhdet_in_tes!F147/0.086*1000000/RES_hhdet_in_new!F147)</f>
        <v>953.54712600577341</v>
      </c>
      <c r="G147" s="156">
        <f>IF(RES_hhdet_in_tes!G147=0,0,RES_hhdet_in_tes!G147/0.086*1000000/RES_hhdet_in_new!G147)</f>
        <v>933.37117280873235</v>
      </c>
      <c r="H147" s="156">
        <f>IF(RES_hhdet_in_tes!H147=0,0,RES_hhdet_in_tes!H147/0.086*1000000/RES_hhdet_in_new!H147)</f>
        <v>946.6812081036071</v>
      </c>
      <c r="I147" s="156">
        <f>IF(RES_hhdet_in_tes!I147=0,0,RES_hhdet_in_tes!I147/0.086*1000000/RES_hhdet_in_new!I147)</f>
        <v>1204.3893392215352</v>
      </c>
      <c r="J147" s="156">
        <f>IF(RES_hhdet_in_tes!J147=0,0,RES_hhdet_in_tes!J147/0.086*1000000/RES_hhdet_in_new!J147)</f>
        <v>1314.6732693921301</v>
      </c>
      <c r="K147" s="156">
        <f>IF(RES_hhdet_in_tes!K147=0,0,RES_hhdet_in_tes!K147/0.086*1000000/RES_hhdet_in_new!K147)</f>
        <v>1351.1387343514771</v>
      </c>
      <c r="L147" s="156">
        <f>IF(RES_hhdet_in_tes!L147=0,0,RES_hhdet_in_tes!L147/0.086*1000000/RES_hhdet_in_new!L147)</f>
        <v>1370.7841638234231</v>
      </c>
      <c r="M147" s="156">
        <f>IF(RES_hhdet_in_tes!M147=0,0,RES_hhdet_in_tes!M147/0.086*1000000/RES_hhdet_in_new!M147)</f>
        <v>1364.9617354465397</v>
      </c>
      <c r="N147" s="156">
        <f>IF(RES_hhdet_in_tes!N147=0,0,RES_hhdet_in_tes!N147/0.086*1000000/RES_hhdet_in_new!N147)</f>
        <v>1348.1465760702249</v>
      </c>
      <c r="O147" s="156">
        <f>IF(RES_hhdet_in_tes!O147=0,0,RES_hhdet_in_tes!O147/0.086*1000000/RES_hhdet_in_new!O147)</f>
        <v>1355.4215162049254</v>
      </c>
      <c r="P147" s="156">
        <f>IF(RES_hhdet_in_tes!P147=0,0,RES_hhdet_in_tes!P147/0.086*1000000/RES_hhdet_in_new!P147)</f>
        <v>1350.2171949832116</v>
      </c>
      <c r="Q147" s="156">
        <f>IF(RES_hhdet_in_tes!Q147=0,0,RES_hhdet_in_tes!Q147/0.086*1000000/RES_hhdet_in_new!Q147)</f>
        <v>1442.6978100159508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2466.4685822373813</v>
      </c>
      <c r="D148" s="157">
        <f>IF(SUM(RES_hhdet_in_tes!D149:D150,RES_hhdet_in_tes!D153:D154)=0,0,SUM(RES_hhdet_in_tes!D149:D150,RES_hhdet_in_tes!D153:D154)/0.086*1000000/SUM(RES_hhdet_in_new!D149:D150,RES_hhdet_in_new!D153:D154))</f>
        <v>2474.7699601136446</v>
      </c>
      <c r="E148" s="157">
        <f>IF(SUM(RES_hhdet_in_tes!E149:E150,RES_hhdet_in_tes!E153:E154)=0,0,SUM(RES_hhdet_in_tes!E149:E150,RES_hhdet_in_tes!E153:E154)/0.086*1000000/SUM(RES_hhdet_in_new!E149:E150,RES_hhdet_in_new!E153:E154))</f>
        <v>2412.1427694684035</v>
      </c>
      <c r="F148" s="157">
        <f>IF(SUM(RES_hhdet_in_tes!F149:F150,RES_hhdet_in_tes!F153:F154)=0,0,SUM(RES_hhdet_in_tes!F149:F150,RES_hhdet_in_tes!F153:F154)/0.086*1000000/SUM(RES_hhdet_in_new!F149:F150,RES_hhdet_in_new!F153:F154))</f>
        <v>2425.0351029620138</v>
      </c>
      <c r="G148" s="157">
        <f>IF(SUM(RES_hhdet_in_tes!G149:G150,RES_hhdet_in_tes!G153:G154)=0,0,SUM(RES_hhdet_in_tes!G149:G150,RES_hhdet_in_tes!G153:G154)/0.086*1000000/SUM(RES_hhdet_in_new!G149:G150,RES_hhdet_in_new!G153:G154))</f>
        <v>2479.438953251642</v>
      </c>
      <c r="H148" s="157">
        <f>IF(SUM(RES_hhdet_in_tes!H149:H150,RES_hhdet_in_tes!H153:H154)=0,0,SUM(RES_hhdet_in_tes!H149:H150,RES_hhdet_in_tes!H153:H154)/0.086*1000000/SUM(RES_hhdet_in_new!H149:H150,RES_hhdet_in_new!H153:H154))</f>
        <v>2521.2246681504416</v>
      </c>
      <c r="I148" s="157">
        <f>IF(SUM(RES_hhdet_in_tes!I149:I150,RES_hhdet_in_tes!I153:I154)=0,0,SUM(RES_hhdet_in_tes!I149:I150,RES_hhdet_in_tes!I153:I154)/0.086*1000000/SUM(RES_hhdet_in_new!I149:I150,RES_hhdet_in_new!I153:I154))</f>
        <v>2465.4930027085043</v>
      </c>
      <c r="J148" s="157">
        <f>IF(SUM(RES_hhdet_in_tes!J149:J150,RES_hhdet_in_tes!J153:J154)=0,0,SUM(RES_hhdet_in_tes!J149:J150,RES_hhdet_in_tes!J153:J154)/0.086*1000000/SUM(RES_hhdet_in_new!J149:J150,RES_hhdet_in_new!J153:J154))</f>
        <v>2536.5611414822192</v>
      </c>
      <c r="K148" s="157">
        <f>IF(SUM(RES_hhdet_in_tes!K149:K150,RES_hhdet_in_tes!K153:K154)=0,0,SUM(RES_hhdet_in_tes!K149:K150,RES_hhdet_in_tes!K153:K154)/0.086*1000000/SUM(RES_hhdet_in_new!K149:K150,RES_hhdet_in_new!K153:K154))</f>
        <v>2709.7178529558296</v>
      </c>
      <c r="L148" s="157">
        <f>IF(SUM(RES_hhdet_in_tes!L149:L150,RES_hhdet_in_tes!L153:L154)=0,0,SUM(RES_hhdet_in_tes!L149:L150,RES_hhdet_in_tes!L153:L154)/0.086*1000000/SUM(RES_hhdet_in_new!L149:L150,RES_hhdet_in_new!L153:L154))</f>
        <v>2849.1272466329528</v>
      </c>
      <c r="M148" s="157">
        <f>IF(SUM(RES_hhdet_in_tes!M149:M150,RES_hhdet_in_tes!M153:M154)=0,0,SUM(RES_hhdet_in_tes!M149:M150,RES_hhdet_in_tes!M153:M154)/0.086*1000000/SUM(RES_hhdet_in_new!M149:M150,RES_hhdet_in_new!M153:M154))</f>
        <v>2883.2293518974866</v>
      </c>
      <c r="N148" s="157">
        <f>IF(SUM(RES_hhdet_in_tes!N149:N150,RES_hhdet_in_tes!N153:N154)=0,0,SUM(RES_hhdet_in_tes!N149:N150,RES_hhdet_in_tes!N153:N154)/0.086*1000000/SUM(RES_hhdet_in_new!N149:N150,RES_hhdet_in_new!N153:N154))</f>
        <v>3014.2202367606419</v>
      </c>
      <c r="O148" s="157">
        <f>IF(SUM(RES_hhdet_in_tes!O149:O150,RES_hhdet_in_tes!O153:O154)=0,0,SUM(RES_hhdet_in_tes!O149:O150,RES_hhdet_in_tes!O153:O154)/0.086*1000000/SUM(RES_hhdet_in_new!O149:O150,RES_hhdet_in_new!O153:O154))</f>
        <v>3019.9704141628808</v>
      </c>
      <c r="P148" s="157">
        <f>IF(SUM(RES_hhdet_in_tes!P149:P150,RES_hhdet_in_tes!P153:P154)=0,0,SUM(RES_hhdet_in_tes!P149:P150,RES_hhdet_in_tes!P153:P154)/0.086*1000000/SUM(RES_hhdet_in_new!P149:P150,RES_hhdet_in_new!P153:P154))</f>
        <v>3020.2213941146006</v>
      </c>
      <c r="Q148" s="157">
        <f>IF(SUM(RES_hhdet_in_tes!Q149:Q150,RES_hhdet_in_tes!Q153:Q154)=0,0,SUM(RES_hhdet_in_tes!Q149:Q150,RES_hhdet_in_tes!Q153:Q154)/0.086*1000000/SUM(RES_hhdet_in_new!Q149:Q150,RES_hhdet_in_new!Q153:Q154))</f>
        <v>2971.3540994304744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2466.4955927817168</v>
      </c>
      <c r="D153" s="162">
        <f>IF(RES_hhdet_in_tes!D153=0,0,RES_hhdet_in_tes!D153/0.086*1000000/RES_hhdet_in_new!D153)</f>
        <v>2474.6624381899278</v>
      </c>
      <c r="E153" s="162">
        <f>IF(RES_hhdet_in_tes!E153=0,0,RES_hhdet_in_tes!E153/0.086*1000000/RES_hhdet_in_new!E153)</f>
        <v>2411.8227731473976</v>
      </c>
      <c r="F153" s="162">
        <f>IF(RES_hhdet_in_tes!F153=0,0,RES_hhdet_in_tes!F153/0.086*1000000/RES_hhdet_in_new!F153)</f>
        <v>2424.6115298113782</v>
      </c>
      <c r="G153" s="162">
        <f>IF(RES_hhdet_in_tes!G153=0,0,RES_hhdet_in_tes!G153/0.086*1000000/RES_hhdet_in_new!G153)</f>
        <v>2478.3508852094369</v>
      </c>
      <c r="H153" s="162">
        <f>IF(RES_hhdet_in_tes!H153=0,0,RES_hhdet_in_tes!H153/0.086*1000000/RES_hhdet_in_new!H153)</f>
        <v>2519.6908717152069</v>
      </c>
      <c r="I153" s="162">
        <f>IF(RES_hhdet_in_tes!I153=0,0,RES_hhdet_in_tes!I153/0.086*1000000/RES_hhdet_in_new!I153)</f>
        <v>2464.9807017292128</v>
      </c>
      <c r="J153" s="162">
        <f>IF(RES_hhdet_in_tes!J153=0,0,RES_hhdet_in_tes!J153/0.086*1000000/RES_hhdet_in_new!J153)</f>
        <v>2534.6045357645235</v>
      </c>
      <c r="K153" s="162">
        <f>IF(RES_hhdet_in_tes!K153=0,0,RES_hhdet_in_tes!K153/0.086*1000000/RES_hhdet_in_new!K153)</f>
        <v>2710.0013727775145</v>
      </c>
      <c r="L153" s="162">
        <f>IF(RES_hhdet_in_tes!L153=0,0,RES_hhdet_in_tes!L153/0.086*1000000/RES_hhdet_in_new!L153)</f>
        <v>2851.5655076485486</v>
      </c>
      <c r="M153" s="162">
        <f>IF(RES_hhdet_in_tes!M153=0,0,RES_hhdet_in_tes!M153/0.086*1000000/RES_hhdet_in_new!M153)</f>
        <v>2885.6565420002289</v>
      </c>
      <c r="N153" s="162">
        <f>IF(RES_hhdet_in_tes!N153=0,0,RES_hhdet_in_tes!N153/0.086*1000000/RES_hhdet_in_new!N153)</f>
        <v>3017.8906468233845</v>
      </c>
      <c r="O153" s="162">
        <f>IF(RES_hhdet_in_tes!O153=0,0,RES_hhdet_in_tes!O153/0.086*1000000/RES_hhdet_in_new!O153)</f>
        <v>3024.7203835097898</v>
      </c>
      <c r="P153" s="162">
        <f>IF(RES_hhdet_in_tes!P153=0,0,RES_hhdet_in_tes!P153/0.086*1000000/RES_hhdet_in_new!P153)</f>
        <v>3026.1475118320218</v>
      </c>
      <c r="Q153" s="162">
        <f>IF(RES_hhdet_in_tes!Q153=0,0,RES_hhdet_in_tes!Q153/0.086*1000000/RES_hhdet_in_new!Q153)</f>
        <v>2977.0021269894619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2465.3064839684253</v>
      </c>
      <c r="D154" s="160">
        <f>IF(RES_hhdet_in_tes!D154=0,0,RES_hhdet_in_tes!D154/0.086*1000000/RES_hhdet_in_new!D154)</f>
        <v>2480.5115443223326</v>
      </c>
      <c r="E154" s="160">
        <f>IF(RES_hhdet_in_tes!E154=0,0,RES_hhdet_in_tes!E154/0.086*1000000/RES_hhdet_in_new!E154)</f>
        <v>2430.33990622591</v>
      </c>
      <c r="F154" s="160">
        <f>IF(RES_hhdet_in_tes!F154=0,0,RES_hhdet_in_tes!F154/0.086*1000000/RES_hhdet_in_new!F154)</f>
        <v>2448.7614760429424</v>
      </c>
      <c r="G154" s="160">
        <f>IF(RES_hhdet_in_tes!G154=0,0,RES_hhdet_in_tes!G154/0.086*1000000/RES_hhdet_in_new!G154)</f>
        <v>2500.2769655260813</v>
      </c>
      <c r="H154" s="160">
        <f>IF(RES_hhdet_in_tes!H154=0,0,RES_hhdet_in_tes!H154/0.086*1000000/RES_hhdet_in_new!H154)</f>
        <v>2538.2887204162143</v>
      </c>
      <c r="I154" s="160">
        <f>IF(RES_hhdet_in_tes!I154=0,0,RES_hhdet_in_tes!I154/0.086*1000000/RES_hhdet_in_new!I154)</f>
        <v>2483.3107316172682</v>
      </c>
      <c r="J154" s="160">
        <f>IF(RES_hhdet_in_tes!J154=0,0,RES_hhdet_in_tes!J154/0.086*1000000/RES_hhdet_in_new!J154)</f>
        <v>2548.2592951644492</v>
      </c>
      <c r="K154" s="160">
        <f>IF(RES_hhdet_in_tes!K154=0,0,RES_hhdet_in_tes!K154/0.086*1000000/RES_hhdet_in_new!K154)</f>
        <v>2701.8691449231296</v>
      </c>
      <c r="L154" s="160">
        <f>IF(RES_hhdet_in_tes!L154=0,0,RES_hhdet_in_tes!L154/0.086*1000000/RES_hhdet_in_new!L154)</f>
        <v>2828.9205605728544</v>
      </c>
      <c r="M154" s="160">
        <f>IF(RES_hhdet_in_tes!M154=0,0,RES_hhdet_in_tes!M154/0.086*1000000/RES_hhdet_in_new!M154)</f>
        <v>2858.3966608209394</v>
      </c>
      <c r="N154" s="160">
        <f>IF(RES_hhdet_in_tes!N154=0,0,RES_hhdet_in_tes!N154/0.086*1000000/RES_hhdet_in_new!N154)</f>
        <v>2976.0016751015819</v>
      </c>
      <c r="O154" s="160">
        <f>IF(RES_hhdet_in_tes!O154=0,0,RES_hhdet_in_tes!O154/0.086*1000000/RES_hhdet_in_new!O154)</f>
        <v>2978.7009131309355</v>
      </c>
      <c r="P154" s="160">
        <f>IF(RES_hhdet_in_tes!P154=0,0,RES_hhdet_in_tes!P154/0.086*1000000/RES_hhdet_in_new!P154)</f>
        <v>2977.2106232112797</v>
      </c>
      <c r="Q154" s="160">
        <f>IF(RES_hhdet_in_tes!Q154=0,0,RES_hhdet_in_tes!Q154/0.086*1000000/RES_hhdet_in_new!Q154)</f>
        <v>2927.8228381176764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2228.3573316658553</v>
      </c>
      <c r="D155" s="156">
        <f>IF(RES_hhdet_in_tes!D155=0,0,RES_hhdet_in_tes!D155/0.086*1000000/RES_hhdet_in_new!D154)</f>
        <v>2243.8134283727045</v>
      </c>
      <c r="E155" s="156">
        <f>IF(RES_hhdet_in_tes!E155=0,0,RES_hhdet_in_tes!E155/0.086*1000000/RES_hhdet_in_new!E154)</f>
        <v>2193.7953757209939</v>
      </c>
      <c r="F155" s="156">
        <f>IF(RES_hhdet_in_tes!F155=0,0,RES_hhdet_in_tes!F155/0.086*1000000/RES_hhdet_in_new!F154)</f>
        <v>2212.5030118678119</v>
      </c>
      <c r="G155" s="156">
        <f>IF(RES_hhdet_in_tes!G155=0,0,RES_hhdet_in_tes!G155/0.086*1000000/RES_hhdet_in_new!G154)</f>
        <v>2263.8593681753591</v>
      </c>
      <c r="H155" s="156">
        <f>IF(RES_hhdet_in_tes!H155=0,0,RES_hhdet_in_tes!H155/0.086*1000000/RES_hhdet_in_new!H154)</f>
        <v>2302.1700038680042</v>
      </c>
      <c r="I155" s="156">
        <f>IF(RES_hhdet_in_tes!I155=0,0,RES_hhdet_in_tes!I155/0.086*1000000/RES_hhdet_in_new!I154)</f>
        <v>2249.2982302815171</v>
      </c>
      <c r="J155" s="156">
        <f>IF(RES_hhdet_in_tes!J155=0,0,RES_hhdet_in_tes!J155/0.086*1000000/RES_hhdet_in_new!J154)</f>
        <v>2311.7710180816157</v>
      </c>
      <c r="K155" s="156">
        <f>IF(RES_hhdet_in_tes!K155=0,0,RES_hhdet_in_tes!K155/0.086*1000000/RES_hhdet_in_new!K154)</f>
        <v>2466.1533907884368</v>
      </c>
      <c r="L155" s="156">
        <f>IF(RES_hhdet_in_tes!L155=0,0,RES_hhdet_in_tes!L155/0.086*1000000/RES_hhdet_in_new!L154)</f>
        <v>2594.5713813029388</v>
      </c>
      <c r="M155" s="156">
        <f>IF(RES_hhdet_in_tes!M155=0,0,RES_hhdet_in_tes!M155/0.086*1000000/RES_hhdet_in_new!M154)</f>
        <v>2624.8833302656139</v>
      </c>
      <c r="N155" s="156">
        <f>IF(RES_hhdet_in_tes!N155=0,0,RES_hhdet_in_tes!N155/0.086*1000000/RES_hhdet_in_new!N154)</f>
        <v>2743.2418912600351</v>
      </c>
      <c r="O155" s="156">
        <f>IF(RES_hhdet_in_tes!O155=0,0,RES_hhdet_in_tes!O155/0.086*1000000/RES_hhdet_in_new!O154)</f>
        <v>2746.1083213977549</v>
      </c>
      <c r="P155" s="156">
        <f>IF(RES_hhdet_in_tes!P155=0,0,RES_hhdet_in_tes!P155/0.086*1000000/RES_hhdet_in_new!P154)</f>
        <v>2745.5690987427924</v>
      </c>
      <c r="Q155" s="156">
        <f>IF(RES_hhdet_in_tes!Q155=0,0,RES_hhdet_in_tes!Q155/0.086*1000000/RES_hhdet_in_new!Q154)</f>
        <v>2700.2228487124062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236.94915230257044</v>
      </c>
      <c r="D156" s="156">
        <f>IF(RES_hhdet_in_tes!D156=0,0,RES_hhdet_in_tes!D156/0.086*1000000/RES_hhdet_in_new!D154)</f>
        <v>236.69811594962792</v>
      </c>
      <c r="E156" s="156">
        <f>IF(RES_hhdet_in_tes!E156=0,0,RES_hhdet_in_tes!E156/0.086*1000000/RES_hhdet_in_new!E154)</f>
        <v>236.54453050491571</v>
      </c>
      <c r="F156" s="156">
        <f>IF(RES_hhdet_in_tes!F156=0,0,RES_hhdet_in_tes!F156/0.086*1000000/RES_hhdet_in_new!F154)</f>
        <v>236.25846417513054</v>
      </c>
      <c r="G156" s="156">
        <f>IF(RES_hhdet_in_tes!G156=0,0,RES_hhdet_in_tes!G156/0.086*1000000/RES_hhdet_in_new!G154)</f>
        <v>236.41759735072273</v>
      </c>
      <c r="H156" s="156">
        <f>IF(RES_hhdet_in_tes!H156=0,0,RES_hhdet_in_tes!H156/0.086*1000000/RES_hhdet_in_new!H154)</f>
        <v>236.11871654821016</v>
      </c>
      <c r="I156" s="156">
        <f>IF(RES_hhdet_in_tes!I156=0,0,RES_hhdet_in_tes!I156/0.086*1000000/RES_hhdet_in_new!I154)</f>
        <v>234.01250133575081</v>
      </c>
      <c r="J156" s="156">
        <f>IF(RES_hhdet_in_tes!J156=0,0,RES_hhdet_in_tes!J156/0.086*1000000/RES_hhdet_in_new!J154)</f>
        <v>236.48827708283287</v>
      </c>
      <c r="K156" s="156">
        <f>IF(RES_hhdet_in_tes!K156=0,0,RES_hhdet_in_tes!K156/0.086*1000000/RES_hhdet_in_new!K154)</f>
        <v>235.71575413469219</v>
      </c>
      <c r="L156" s="156">
        <f>IF(RES_hhdet_in_tes!L156=0,0,RES_hhdet_in_tes!L156/0.086*1000000/RES_hhdet_in_new!L154)</f>
        <v>234.34917926991577</v>
      </c>
      <c r="M156" s="156">
        <f>IF(RES_hhdet_in_tes!M156=0,0,RES_hhdet_in_tes!M156/0.086*1000000/RES_hhdet_in_new!M154)</f>
        <v>233.51333055532558</v>
      </c>
      <c r="N156" s="156">
        <f>IF(RES_hhdet_in_tes!N156=0,0,RES_hhdet_in_tes!N156/0.086*1000000/RES_hhdet_in_new!N154)</f>
        <v>232.75978384154723</v>
      </c>
      <c r="O156" s="156">
        <f>IF(RES_hhdet_in_tes!O156=0,0,RES_hhdet_in_tes!O156/0.086*1000000/RES_hhdet_in_new!O154)</f>
        <v>232.59259173318054</v>
      </c>
      <c r="P156" s="156">
        <f>IF(RES_hhdet_in_tes!P156=0,0,RES_hhdet_in_tes!P156/0.086*1000000/RES_hhdet_in_new!P154)</f>
        <v>231.64152446848718</v>
      </c>
      <c r="Q156" s="156">
        <f>IF(RES_hhdet_in_tes!Q156=0,0,RES_hhdet_in_tes!Q156/0.086*1000000/RES_hhdet_in_new!Q154)</f>
        <v>227.59998940527043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699.59342353720831</v>
      </c>
      <c r="D157" s="157">
        <f>IF(SUM(RES_hhdet_in_tes!D158:D159)=0,0,SUM(RES_hhdet_in_tes!D158:D159)/0.086*1000000/SUM(RES_hhdet_in_new!D158:D159))</f>
        <v>704.69025370009592</v>
      </c>
      <c r="E157" s="157">
        <f>IF(SUM(RES_hhdet_in_tes!E158:E159)=0,0,SUM(RES_hhdet_in_tes!E158:E159)/0.086*1000000/SUM(RES_hhdet_in_new!E158:E159))</f>
        <v>707.97154088199716</v>
      </c>
      <c r="F157" s="157">
        <f>IF(SUM(RES_hhdet_in_tes!F158:F159)=0,0,SUM(RES_hhdet_in_tes!F158:F159)/0.086*1000000/SUM(RES_hhdet_in_new!F158:F159))</f>
        <v>716.49400301921037</v>
      </c>
      <c r="G157" s="157">
        <f>IF(SUM(RES_hhdet_in_tes!G158:G159)=0,0,SUM(RES_hhdet_in_tes!G158:G159)/0.086*1000000/SUM(RES_hhdet_in_new!G158:G159))</f>
        <v>733.81235269595675</v>
      </c>
      <c r="H157" s="157">
        <f>IF(SUM(RES_hhdet_in_tes!H158:H159)=0,0,SUM(RES_hhdet_in_tes!H158:H159)/0.086*1000000/SUM(RES_hhdet_in_new!H158:H159))</f>
        <v>755.74463914490275</v>
      </c>
      <c r="I157" s="157">
        <f>IF(SUM(RES_hhdet_in_tes!I158:I159)=0,0,SUM(RES_hhdet_in_tes!I158:I159)/0.086*1000000/SUM(RES_hhdet_in_new!I158:I159))</f>
        <v>757.75242496875512</v>
      </c>
      <c r="J157" s="157">
        <f>IF(SUM(RES_hhdet_in_tes!J158:J159)=0,0,SUM(RES_hhdet_in_tes!J158:J159)/0.086*1000000/SUM(RES_hhdet_in_new!J158:J159))</f>
        <v>776.90027697323842</v>
      </c>
      <c r="K157" s="157">
        <f>IF(SUM(RES_hhdet_in_tes!K158:K159)=0,0,SUM(RES_hhdet_in_tes!K158:K159)/0.086*1000000/SUM(RES_hhdet_in_new!K158:K159))</f>
        <v>833.76864066672454</v>
      </c>
      <c r="L157" s="157">
        <f>IF(SUM(RES_hhdet_in_tes!L158:L159)=0,0,SUM(RES_hhdet_in_tes!L158:L159)/0.086*1000000/SUM(RES_hhdet_in_new!L158:L159))</f>
        <v>888.51045004814557</v>
      </c>
      <c r="M157" s="157">
        <f>IF(SUM(RES_hhdet_in_tes!M158:M159)=0,0,SUM(RES_hhdet_in_tes!M158:M159)/0.086*1000000/SUM(RES_hhdet_in_new!M158:M159))</f>
        <v>900.51553356082127</v>
      </c>
      <c r="N157" s="157">
        <f>IF(SUM(RES_hhdet_in_tes!N158:N159)=0,0,SUM(RES_hhdet_in_tes!N158:N159)/0.086*1000000/SUM(RES_hhdet_in_new!N158:N159))</f>
        <v>950.24290380033574</v>
      </c>
      <c r="O157" s="157">
        <f>IF(SUM(RES_hhdet_in_tes!O158:O159)=0,0,SUM(RES_hhdet_in_tes!O158:O159)/0.086*1000000/SUM(RES_hhdet_in_new!O158:O159))</f>
        <v>947.82509135810437</v>
      </c>
      <c r="P157" s="157">
        <f>IF(SUM(RES_hhdet_in_tes!P158:P159)=0,0,SUM(RES_hhdet_in_tes!P158:P159)/0.086*1000000/SUM(RES_hhdet_in_new!P158:P159))</f>
        <v>946.63610049350905</v>
      </c>
      <c r="Q157" s="157">
        <f>IF(SUM(RES_hhdet_in_tes!Q158:Q159)=0,0,SUM(RES_hhdet_in_tes!Q158:Q159)/0.086*1000000/SUM(RES_hhdet_in_new!Q158:Q159))</f>
        <v>938.22438842485667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699.59342353720831</v>
      </c>
      <c r="D159" s="57">
        <f>IF(RES_hhdet_in_tes!D159=0,0,RES_hhdet_in_tes!D159/0.086*1000000/RES_hhdet_in_new!D159)</f>
        <v>704.69025370009592</v>
      </c>
      <c r="E159" s="57">
        <f>IF(RES_hhdet_in_tes!E159=0,0,RES_hhdet_in_tes!E159/0.086*1000000/RES_hhdet_in_new!E159)</f>
        <v>707.97154088199716</v>
      </c>
      <c r="F159" s="57">
        <f>IF(RES_hhdet_in_tes!F159=0,0,RES_hhdet_in_tes!F159/0.086*1000000/RES_hhdet_in_new!F159)</f>
        <v>716.49400301921037</v>
      </c>
      <c r="G159" s="57">
        <f>IF(RES_hhdet_in_tes!G159=0,0,RES_hhdet_in_tes!G159/0.086*1000000/RES_hhdet_in_new!G159)</f>
        <v>733.81235269595675</v>
      </c>
      <c r="H159" s="57">
        <f>IF(RES_hhdet_in_tes!H159=0,0,RES_hhdet_in_tes!H159/0.086*1000000/RES_hhdet_in_new!H159)</f>
        <v>755.74463914490275</v>
      </c>
      <c r="I159" s="57">
        <f>IF(RES_hhdet_in_tes!I159=0,0,RES_hhdet_in_tes!I159/0.086*1000000/RES_hhdet_in_new!I159)</f>
        <v>757.75242496875512</v>
      </c>
      <c r="J159" s="57">
        <f>IF(RES_hhdet_in_tes!J159=0,0,RES_hhdet_in_tes!J159/0.086*1000000/RES_hhdet_in_new!J159)</f>
        <v>776.90027697323842</v>
      </c>
      <c r="K159" s="57">
        <f>IF(RES_hhdet_in_tes!K159=0,0,RES_hhdet_in_tes!K159/0.086*1000000/RES_hhdet_in_new!K159)</f>
        <v>833.76864066672454</v>
      </c>
      <c r="L159" s="57">
        <f>IF(RES_hhdet_in_tes!L159=0,0,RES_hhdet_in_tes!L159/0.086*1000000/RES_hhdet_in_new!L159)</f>
        <v>888.51045004814557</v>
      </c>
      <c r="M159" s="57">
        <f>IF(RES_hhdet_in_tes!M159=0,0,RES_hhdet_in_tes!M159/0.086*1000000/RES_hhdet_in_new!M159)</f>
        <v>900.51553356082127</v>
      </c>
      <c r="N159" s="57">
        <f>IF(RES_hhdet_in_tes!N159=0,0,RES_hhdet_in_tes!N159/0.086*1000000/RES_hhdet_in_new!N159)</f>
        <v>950.24290380033574</v>
      </c>
      <c r="O159" s="57">
        <f>IF(RES_hhdet_in_tes!O159=0,0,RES_hhdet_in_tes!O159/0.086*1000000/RES_hhdet_in_new!O159)</f>
        <v>947.82509135810437</v>
      </c>
      <c r="P159" s="57">
        <f>IF(RES_hhdet_in_tes!P159=0,0,RES_hhdet_in_tes!P159/0.086*1000000/RES_hhdet_in_new!P159)</f>
        <v>946.63610049350905</v>
      </c>
      <c r="Q159" s="57">
        <f>IF(RES_hhdet_in_tes!Q159=0,0,RES_hhdet_in_tes!Q159/0.086*1000000/RES_hhdet_in_new!Q159)</f>
        <v>938.22438842485667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19206.342388469217</v>
      </c>
      <c r="D161" s="168">
        <f t="shared" ref="D161" si="137">SUM(D162,D164,D166,D175)</f>
        <v>19131.428844149807</v>
      </c>
      <c r="E161" s="168">
        <f t="shared" ref="E161" si="138">SUM(E162,E164,E166,E175)</f>
        <v>19971.097745340798</v>
      </c>
      <c r="F161" s="168">
        <f t="shared" ref="F161" si="139">SUM(F162,F164,F166,F175)</f>
        <v>18864.271930535433</v>
      </c>
      <c r="G161" s="168">
        <f t="shared" ref="G161" si="140">SUM(G162,G164,G166,G175)</f>
        <v>18774.676291075099</v>
      </c>
      <c r="H161" s="168">
        <f t="shared" ref="H161" si="141">SUM(H162,H164,H166,H175)</f>
        <v>19240.814243727422</v>
      </c>
      <c r="I161" s="168">
        <f t="shared" ref="I161" si="142">SUM(I162,I164,I166,I175)</f>
        <v>19232.230737812213</v>
      </c>
      <c r="J161" s="168">
        <f t="shared" ref="J161" si="143">SUM(J162,J164,J166,J175)</f>
        <v>18562.417623563924</v>
      </c>
      <c r="K161" s="168">
        <f t="shared" ref="K161" si="144">SUM(K162,K164,K166,K175)</f>
        <v>20646.892478998765</v>
      </c>
      <c r="L161" s="168">
        <f t="shared" ref="L161" si="145">SUM(L162,L164,L166,L175)</f>
        <v>22787.856155957335</v>
      </c>
      <c r="M161" s="168">
        <f t="shared" ref="M161" si="146">SUM(M162,M164,M166,M175)</f>
        <v>20086.590697226839</v>
      </c>
      <c r="N161" s="168">
        <f t="shared" ref="N161" si="147">SUM(N162,N164,N166,N175)</f>
        <v>22108.131318776839</v>
      </c>
      <c r="O161" s="168">
        <f t="shared" ref="O161" si="148">SUM(O162,O164,O166,O175)</f>
        <v>21139.76355274814</v>
      </c>
      <c r="P161" s="168">
        <f t="shared" ref="P161" si="149">SUM(P162,P164,P166,P175)</f>
        <v>21205.504778384595</v>
      </c>
      <c r="Q161" s="168">
        <f t="shared" ref="Q161" si="150">SUM(Q162,Q164,Q166,Q175)</f>
        <v>20718.746182675499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14963.69124793536</v>
      </c>
      <c r="D162" s="157">
        <f t="shared" si="151"/>
        <v>14887.749575909915</v>
      </c>
      <c r="E162" s="157">
        <f t="shared" si="151"/>
        <v>15818.227176432121</v>
      </c>
      <c r="F162" s="157">
        <f t="shared" si="151"/>
        <v>14694.088312408541</v>
      </c>
      <c r="G162" s="157">
        <f t="shared" si="151"/>
        <v>14518.317166157794</v>
      </c>
      <c r="H162" s="157">
        <f t="shared" si="151"/>
        <v>14904.96458031978</v>
      </c>
      <c r="I162" s="157">
        <f t="shared" si="151"/>
        <v>14944.899835532718</v>
      </c>
      <c r="J162" s="157">
        <f t="shared" si="151"/>
        <v>13935.346349832002</v>
      </c>
      <c r="K162" s="157">
        <f t="shared" si="151"/>
        <v>15777.231092095639</v>
      </c>
      <c r="L162" s="157">
        <f t="shared" si="151"/>
        <v>17745.024413652332</v>
      </c>
      <c r="M162" s="157">
        <f t="shared" si="151"/>
        <v>15031.896896826172</v>
      </c>
      <c r="N162" s="157">
        <f t="shared" si="151"/>
        <v>16842.987495685717</v>
      </c>
      <c r="O162" s="157">
        <f t="shared" si="151"/>
        <v>15820.89462911722</v>
      </c>
      <c r="P162" s="157">
        <f t="shared" si="151"/>
        <v>15860.888411768443</v>
      </c>
      <c r="Q162" s="157">
        <f t="shared" si="151"/>
        <v>15430.431821708597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14963.69124793536</v>
      </c>
      <c r="D163" s="57">
        <f>IF(RES_hhdet_in_tes!D163=0,0,RES_hhdet_in_tes!D163/0.086*1000000/RES_hhdet_in_new!D163)</f>
        <v>14887.749575909915</v>
      </c>
      <c r="E163" s="57">
        <f>IF(RES_hhdet_in_tes!E163=0,0,RES_hhdet_in_tes!E163/0.086*1000000/RES_hhdet_in_new!E163)</f>
        <v>15818.227176432121</v>
      </c>
      <c r="F163" s="57">
        <f>IF(RES_hhdet_in_tes!F163=0,0,RES_hhdet_in_tes!F163/0.086*1000000/RES_hhdet_in_new!F163)</f>
        <v>14694.088312408541</v>
      </c>
      <c r="G163" s="57">
        <f>IF(RES_hhdet_in_tes!G163=0,0,RES_hhdet_in_tes!G163/0.086*1000000/RES_hhdet_in_new!G163)</f>
        <v>14518.317166157794</v>
      </c>
      <c r="H163" s="57">
        <f>IF(RES_hhdet_in_tes!H163=0,0,RES_hhdet_in_tes!H163/0.086*1000000/RES_hhdet_in_new!H163)</f>
        <v>14904.96458031978</v>
      </c>
      <c r="I163" s="57">
        <f>IF(RES_hhdet_in_tes!I163=0,0,RES_hhdet_in_tes!I163/0.086*1000000/RES_hhdet_in_new!I163)</f>
        <v>14944.899835532718</v>
      </c>
      <c r="J163" s="57">
        <f>IF(RES_hhdet_in_tes!J163=0,0,RES_hhdet_in_tes!J163/0.086*1000000/RES_hhdet_in_new!J163)</f>
        <v>13935.346349832002</v>
      </c>
      <c r="K163" s="57">
        <f>IF(RES_hhdet_in_tes!K163=0,0,RES_hhdet_in_tes!K163/0.086*1000000/RES_hhdet_in_new!K163)</f>
        <v>15777.231092095639</v>
      </c>
      <c r="L163" s="57">
        <f>IF(RES_hhdet_in_tes!L163=0,0,RES_hhdet_in_tes!L163/0.086*1000000/RES_hhdet_in_new!L163)</f>
        <v>17745.024413652332</v>
      </c>
      <c r="M163" s="57">
        <f>IF(RES_hhdet_in_tes!M163=0,0,RES_hhdet_in_tes!M163/0.086*1000000/RES_hhdet_in_new!M163)</f>
        <v>15031.896896826172</v>
      </c>
      <c r="N163" s="57">
        <f>IF(RES_hhdet_in_tes!N163=0,0,RES_hhdet_in_tes!N163/0.086*1000000/RES_hhdet_in_new!N163)</f>
        <v>16842.987495685717</v>
      </c>
      <c r="O163" s="57">
        <f>IF(RES_hhdet_in_tes!O163=0,0,RES_hhdet_in_tes!O163/0.086*1000000/RES_hhdet_in_new!O163)</f>
        <v>15820.89462911722</v>
      </c>
      <c r="P163" s="57">
        <f>IF(RES_hhdet_in_tes!P163=0,0,RES_hhdet_in_tes!P163/0.086*1000000/RES_hhdet_in_new!P163)</f>
        <v>15860.888411768443</v>
      </c>
      <c r="Q163" s="57">
        <f>IF(RES_hhdet_in_tes!Q163=0,0,RES_hhdet_in_tes!Q163/0.086*1000000/RES_hhdet_in_new!Q163)</f>
        <v>15430.431821708597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1083.3514618411698</v>
      </c>
      <c r="D164" s="157">
        <f t="shared" si="152"/>
        <v>1078.8242397484375</v>
      </c>
      <c r="E164" s="157">
        <f t="shared" si="152"/>
        <v>1052.3984958999065</v>
      </c>
      <c r="F164" s="157">
        <f t="shared" si="152"/>
        <v>1050.4704947491205</v>
      </c>
      <c r="G164" s="157">
        <f t="shared" si="152"/>
        <v>1065.2938059205917</v>
      </c>
      <c r="H164" s="157">
        <f t="shared" si="152"/>
        <v>1076.644613749495</v>
      </c>
      <c r="I164" s="157">
        <f t="shared" si="152"/>
        <v>1075.2134352591336</v>
      </c>
      <c r="J164" s="157">
        <f t="shared" si="152"/>
        <v>1316.0757626550608</v>
      </c>
      <c r="K164" s="157">
        <f t="shared" si="152"/>
        <v>1333.0428735934054</v>
      </c>
      <c r="L164" s="157">
        <f t="shared" si="152"/>
        <v>1314.1283033362638</v>
      </c>
      <c r="M164" s="157">
        <f t="shared" si="152"/>
        <v>1282.9831309789895</v>
      </c>
      <c r="N164" s="157">
        <f t="shared" si="152"/>
        <v>1315.4955436644609</v>
      </c>
      <c r="O164" s="157">
        <f t="shared" si="152"/>
        <v>1364.859214474073</v>
      </c>
      <c r="P164" s="157">
        <f t="shared" si="152"/>
        <v>1385.3391965177198</v>
      </c>
      <c r="Q164" s="157">
        <f t="shared" si="152"/>
        <v>1381.6681488505178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1083.3514618411698</v>
      </c>
      <c r="D165" s="156">
        <f>IF(RES_hhdet_in_tes!D165=0,0,RES_hhdet_in_tes!D165/0.086*1000000/RES_hhdet_in_new!D165)</f>
        <v>1078.8242397484375</v>
      </c>
      <c r="E165" s="156">
        <f>IF(RES_hhdet_in_tes!E165=0,0,RES_hhdet_in_tes!E165/0.086*1000000/RES_hhdet_in_new!E165)</f>
        <v>1052.3984958999065</v>
      </c>
      <c r="F165" s="156">
        <f>IF(RES_hhdet_in_tes!F165=0,0,RES_hhdet_in_tes!F165/0.086*1000000/RES_hhdet_in_new!F165)</f>
        <v>1050.4704947491205</v>
      </c>
      <c r="G165" s="156">
        <f>IF(RES_hhdet_in_tes!G165=0,0,RES_hhdet_in_tes!G165/0.086*1000000/RES_hhdet_in_new!G165)</f>
        <v>1065.2938059205917</v>
      </c>
      <c r="H165" s="156">
        <f>IF(RES_hhdet_in_tes!H165=0,0,RES_hhdet_in_tes!H165/0.086*1000000/RES_hhdet_in_new!H165)</f>
        <v>1076.644613749495</v>
      </c>
      <c r="I165" s="156">
        <f>IF(RES_hhdet_in_tes!I165=0,0,RES_hhdet_in_tes!I165/0.086*1000000/RES_hhdet_in_new!I165)</f>
        <v>1075.2134352591336</v>
      </c>
      <c r="J165" s="156">
        <f>IF(RES_hhdet_in_tes!J165=0,0,RES_hhdet_in_tes!J165/0.086*1000000/RES_hhdet_in_new!J165)</f>
        <v>1316.0757626550608</v>
      </c>
      <c r="K165" s="156">
        <f>IF(RES_hhdet_in_tes!K165=0,0,RES_hhdet_in_tes!K165/0.086*1000000/RES_hhdet_in_new!K165)</f>
        <v>1333.0428735934054</v>
      </c>
      <c r="L165" s="156">
        <f>IF(RES_hhdet_in_tes!L165=0,0,RES_hhdet_in_tes!L165/0.086*1000000/RES_hhdet_in_new!L165)</f>
        <v>1314.1283033362638</v>
      </c>
      <c r="M165" s="156">
        <f>IF(RES_hhdet_in_tes!M165=0,0,RES_hhdet_in_tes!M165/0.086*1000000/RES_hhdet_in_new!M165)</f>
        <v>1282.9831309789895</v>
      </c>
      <c r="N165" s="156">
        <f>IF(RES_hhdet_in_tes!N165=0,0,RES_hhdet_in_tes!N165/0.086*1000000/RES_hhdet_in_new!N165)</f>
        <v>1315.4955436644609</v>
      </c>
      <c r="O165" s="156">
        <f>IF(RES_hhdet_in_tes!O165=0,0,RES_hhdet_in_tes!O165/0.086*1000000/RES_hhdet_in_new!O165)</f>
        <v>1364.859214474073</v>
      </c>
      <c r="P165" s="156">
        <f>IF(RES_hhdet_in_tes!P165=0,0,RES_hhdet_in_tes!P165/0.086*1000000/RES_hhdet_in_new!P165)</f>
        <v>1385.3391965177198</v>
      </c>
      <c r="Q165" s="156">
        <f>IF(RES_hhdet_in_tes!Q165=0,0,RES_hhdet_in_tes!Q165/0.086*1000000/RES_hhdet_in_new!Q165)</f>
        <v>1381.6681488505178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2459.7140964079849</v>
      </c>
      <c r="D166" s="157">
        <f>IF(SUM(RES_hhdet_in_tes!D167:D168,RES_hhdet_in_tes!D171:D172)=0,0,SUM(RES_hhdet_in_tes!D167:D168,RES_hhdet_in_tes!D171:D172)/0.086*1000000/SUM(RES_hhdet_in_new!D167:D168,RES_hhdet_in_new!D171:D172))</f>
        <v>2460.1905227900538</v>
      </c>
      <c r="E166" s="157">
        <f>IF(SUM(RES_hhdet_in_tes!E167:E168,RES_hhdet_in_tes!E171:E172)=0,0,SUM(RES_hhdet_in_tes!E167:E168,RES_hhdet_in_tes!E171:E172)/0.086*1000000/SUM(RES_hhdet_in_new!E167:E168,RES_hhdet_in_new!E171:E172))</f>
        <v>2392.547381001315</v>
      </c>
      <c r="F166" s="157">
        <f>IF(SUM(RES_hhdet_in_tes!F167:F168,RES_hhdet_in_tes!F171:F172)=0,0,SUM(RES_hhdet_in_tes!F167:F168,RES_hhdet_in_tes!F171:F172)/0.086*1000000/SUM(RES_hhdet_in_new!F167:F168,RES_hhdet_in_new!F171:F172))</f>
        <v>2403.2860369085092</v>
      </c>
      <c r="G166" s="157">
        <f>IF(SUM(RES_hhdet_in_tes!G167:G168,RES_hhdet_in_tes!G171:G172)=0,0,SUM(RES_hhdet_in_tes!G167:G168,RES_hhdet_in_tes!G171:G172)/0.086*1000000/SUM(RES_hhdet_in_new!G167:G168,RES_hhdet_in_new!G171:G172))</f>
        <v>2457.3356548796219</v>
      </c>
      <c r="H166" s="157">
        <f>IF(SUM(RES_hhdet_in_tes!H167:H168,RES_hhdet_in_tes!H171:H172)=0,0,SUM(RES_hhdet_in_tes!H167:H168,RES_hhdet_in_tes!H171:H172)/0.086*1000000/SUM(RES_hhdet_in_new!H167:H168,RES_hhdet_in_new!H171:H172))</f>
        <v>2503.5511553227416</v>
      </c>
      <c r="I166" s="157">
        <f>IF(SUM(RES_hhdet_in_tes!I167:I168,RES_hhdet_in_tes!I171:I172)=0,0,SUM(RES_hhdet_in_tes!I167:I168,RES_hhdet_in_tes!I171:I172)/0.086*1000000/SUM(RES_hhdet_in_new!I167:I168,RES_hhdet_in_new!I171:I172))</f>
        <v>2454.4600082486231</v>
      </c>
      <c r="J166" s="157">
        <f>IF(SUM(RES_hhdet_in_tes!J167:J168,RES_hhdet_in_tes!J171:J172)=0,0,SUM(RES_hhdet_in_tes!J167:J168,RES_hhdet_in_tes!J171:J172)/0.086*1000000/SUM(RES_hhdet_in_new!J167:J168,RES_hhdet_in_new!J171:J172))</f>
        <v>2534.2024368284187</v>
      </c>
      <c r="K166" s="157">
        <f>IF(SUM(RES_hhdet_in_tes!K167:K168,RES_hhdet_in_tes!K171:K172)=0,0,SUM(RES_hhdet_in_tes!K167:K168,RES_hhdet_in_tes!K171:K172)/0.086*1000000/SUM(RES_hhdet_in_new!K167:K168,RES_hhdet_in_new!K171:K172))</f>
        <v>2702.970162854811</v>
      </c>
      <c r="L166" s="157">
        <f>IF(SUM(RES_hhdet_in_tes!L167:L168,RES_hhdet_in_tes!L171:L172)=0,0,SUM(RES_hhdet_in_tes!L167:L168,RES_hhdet_in_tes!L171:L172)/0.086*1000000/SUM(RES_hhdet_in_new!L167:L168,RES_hhdet_in_new!L171:L172))</f>
        <v>2840.3117593875627</v>
      </c>
      <c r="M166" s="157">
        <f>IF(SUM(RES_hhdet_in_tes!M167:M168,RES_hhdet_in_tes!M171:M172)=0,0,SUM(RES_hhdet_in_tes!M167:M168,RES_hhdet_in_tes!M171:M172)/0.086*1000000/SUM(RES_hhdet_in_new!M167:M168,RES_hhdet_in_new!M171:M172))</f>
        <v>2871.3076173514987</v>
      </c>
      <c r="N166" s="157">
        <f>IF(SUM(RES_hhdet_in_tes!N167:N168,RES_hhdet_in_tes!N171:N172)=0,0,SUM(RES_hhdet_in_tes!N167:N168,RES_hhdet_in_tes!N171:N172)/0.086*1000000/SUM(RES_hhdet_in_new!N167:N168,RES_hhdet_in_new!N171:N172))</f>
        <v>2999.5209035676853</v>
      </c>
      <c r="O166" s="157">
        <f>IF(SUM(RES_hhdet_in_tes!O167:O168,RES_hhdet_in_tes!O171:O172)=0,0,SUM(RES_hhdet_in_tes!O167:O168,RES_hhdet_in_tes!O171:O172)/0.086*1000000/SUM(RES_hhdet_in_new!O167:O168,RES_hhdet_in_new!O171:O172))</f>
        <v>3006.2864877132301</v>
      </c>
      <c r="P166" s="157">
        <f>IF(SUM(RES_hhdet_in_tes!P167:P168,RES_hhdet_in_tes!P171:P172)=0,0,SUM(RES_hhdet_in_tes!P167:P168,RES_hhdet_in_tes!P171:P172)/0.086*1000000/SUM(RES_hhdet_in_new!P167:P168,RES_hhdet_in_new!P171:P172))</f>
        <v>3012.7184344160769</v>
      </c>
      <c r="Q166" s="157">
        <f>IF(SUM(RES_hhdet_in_tes!Q167:Q168,RES_hhdet_in_tes!Q171:Q172)=0,0,SUM(RES_hhdet_in_tes!Q167:Q168,RES_hhdet_in_tes!Q171:Q172)/0.086*1000000/SUM(RES_hhdet_in_new!Q167:Q168,RES_hhdet_in_new!Q171:Q172))</f>
        <v>2968.4718986430871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2459.8324532630013</v>
      </c>
      <c r="D171" s="162">
        <f>IF(RES_hhdet_in_tes!D171=0,0,RES_hhdet_in_tes!D171/0.086*1000000/RES_hhdet_in_new!D171)</f>
        <v>2460.2518438273655</v>
      </c>
      <c r="E171" s="162">
        <f>IF(RES_hhdet_in_tes!E171=0,0,RES_hhdet_in_tes!E171/0.086*1000000/RES_hhdet_in_new!E171)</f>
        <v>2392.5509874952536</v>
      </c>
      <c r="F171" s="162">
        <f>IF(RES_hhdet_in_tes!F171=0,0,RES_hhdet_in_tes!F171/0.086*1000000/RES_hhdet_in_new!F171)</f>
        <v>2403.2960049493113</v>
      </c>
      <c r="G171" s="162">
        <f>IF(RES_hhdet_in_tes!G171=0,0,RES_hhdet_in_tes!G171/0.086*1000000/RES_hhdet_in_new!G171)</f>
        <v>2456.9472000340793</v>
      </c>
      <c r="H171" s="162">
        <f>IF(RES_hhdet_in_tes!H171=0,0,RES_hhdet_in_tes!H171/0.086*1000000/RES_hhdet_in_new!H171)</f>
        <v>2502.1546153750355</v>
      </c>
      <c r="I171" s="162">
        <f>IF(RES_hhdet_in_tes!I171=0,0,RES_hhdet_in_tes!I171/0.086*1000000/RES_hhdet_in_new!I171)</f>
        <v>2454.2699957949135</v>
      </c>
      <c r="J171" s="162">
        <f>IF(RES_hhdet_in_tes!J171=0,0,RES_hhdet_in_tes!J171/0.086*1000000/RES_hhdet_in_new!J171)</f>
        <v>2531.066821161302</v>
      </c>
      <c r="K171" s="162">
        <f>IF(RES_hhdet_in_tes!K171=0,0,RES_hhdet_in_tes!K171/0.086*1000000/RES_hhdet_in_new!K171)</f>
        <v>2703.1783154095788</v>
      </c>
      <c r="L171" s="162">
        <f>IF(RES_hhdet_in_tes!L171=0,0,RES_hhdet_in_tes!L171/0.086*1000000/RES_hhdet_in_new!L171)</f>
        <v>2842.9919652131402</v>
      </c>
      <c r="M171" s="162">
        <f>IF(RES_hhdet_in_tes!M171=0,0,RES_hhdet_in_tes!M171/0.086*1000000/RES_hhdet_in_new!M171)</f>
        <v>2873.7334082872812</v>
      </c>
      <c r="N171" s="162">
        <f>IF(RES_hhdet_in_tes!N171=0,0,RES_hhdet_in_tes!N171/0.086*1000000/RES_hhdet_in_new!N171)</f>
        <v>3002.7504097090937</v>
      </c>
      <c r="O171" s="162">
        <f>IF(RES_hhdet_in_tes!O171=0,0,RES_hhdet_in_tes!O171/0.086*1000000/RES_hhdet_in_new!O171)</f>
        <v>3010.4033643147909</v>
      </c>
      <c r="P171" s="162">
        <f>IF(RES_hhdet_in_tes!P171=0,0,RES_hhdet_in_tes!P171/0.086*1000000/RES_hhdet_in_new!P171)</f>
        <v>3017.0394255360638</v>
      </c>
      <c r="Q171" s="162">
        <f>IF(RES_hhdet_in_tes!Q171=0,0,RES_hhdet_in_tes!Q171/0.086*1000000/RES_hhdet_in_new!Q171)</f>
        <v>2972.8169055414596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2452.5965880046087</v>
      </c>
      <c r="D172" s="160">
        <f>IF(RES_hhdet_in_tes!D172=0,0,RES_hhdet_in_tes!D172/0.086*1000000/RES_hhdet_in_new!D172)</f>
        <v>2452.8803877026908</v>
      </c>
      <c r="E172" s="160">
        <f>IF(RES_hhdet_in_tes!E172=0,0,RES_hhdet_in_tes!E172/0.086*1000000/RES_hhdet_in_new!E172)</f>
        <v>2392.109617351829</v>
      </c>
      <c r="F172" s="160">
        <f>IF(RES_hhdet_in_tes!F172=0,0,RES_hhdet_in_tes!F172/0.086*1000000/RES_hhdet_in_new!F172)</f>
        <v>2402.0534936435788</v>
      </c>
      <c r="G172" s="160">
        <f>IF(RES_hhdet_in_tes!G172=0,0,RES_hhdet_in_tes!G172/0.086*1000000/RES_hhdet_in_new!G172)</f>
        <v>2462.7252506612972</v>
      </c>
      <c r="H172" s="160">
        <f>IF(RES_hhdet_in_tes!H172=0,0,RES_hhdet_in_tes!H172/0.086*1000000/RES_hhdet_in_new!H172)</f>
        <v>2513.6482990967888</v>
      </c>
      <c r="I172" s="160">
        <f>IF(RES_hhdet_in_tes!I172=0,0,RES_hhdet_in_tes!I172/0.086*1000000/RES_hhdet_in_new!I172)</f>
        <v>2470.2489389759521</v>
      </c>
      <c r="J172" s="160">
        <f>IF(RES_hhdet_in_tes!J172=0,0,RES_hhdet_in_tes!J172/0.086*1000000/RES_hhdet_in_new!J172)</f>
        <v>2536.0789260172255</v>
      </c>
      <c r="K172" s="160">
        <f>IF(RES_hhdet_in_tes!K172=0,0,RES_hhdet_in_tes!K172/0.086*1000000/RES_hhdet_in_new!K172)</f>
        <v>2689.6824915789034</v>
      </c>
      <c r="L172" s="160">
        <f>IF(RES_hhdet_in_tes!L172=0,0,RES_hhdet_in_tes!L172/0.086*1000000/RES_hhdet_in_new!L172)</f>
        <v>2814.8602782253261</v>
      </c>
      <c r="M172" s="160">
        <f>IF(RES_hhdet_in_tes!M172=0,0,RES_hhdet_in_tes!M172/0.086*1000000/RES_hhdet_in_new!M172)</f>
        <v>2840.4055960847213</v>
      </c>
      <c r="N172" s="160">
        <f>IF(RES_hhdet_in_tes!N172=0,0,RES_hhdet_in_tes!N172/0.086*1000000/RES_hhdet_in_new!N172)</f>
        <v>2951.1821526482945</v>
      </c>
      <c r="O172" s="160">
        <f>IF(RES_hhdet_in_tes!O172=0,0,RES_hhdet_in_tes!O172/0.086*1000000/RES_hhdet_in_new!O172)</f>
        <v>2954.8454556670276</v>
      </c>
      <c r="P172" s="160">
        <f>IF(RES_hhdet_in_tes!P172=0,0,RES_hhdet_in_tes!P172/0.086*1000000/RES_hhdet_in_new!P172)</f>
        <v>2957.866917561671</v>
      </c>
      <c r="Q172" s="160">
        <f>IF(RES_hhdet_in_tes!Q172=0,0,RES_hhdet_in_tes!Q172/0.086*1000000/RES_hhdet_in_new!Q172)</f>
        <v>2912.832797232591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2215.6678465823607</v>
      </c>
      <c r="D173" s="156">
        <f>IF(RES_hhdet_in_tes!D173=0,0,RES_hhdet_in_tes!D173/0.086*1000000/RES_hhdet_in_new!D172)</f>
        <v>2216.2433879293976</v>
      </c>
      <c r="E173" s="156">
        <f>IF(RES_hhdet_in_tes!E173=0,0,RES_hhdet_in_tes!E173/0.086*1000000/RES_hhdet_in_new!E172)</f>
        <v>2155.6695200039617</v>
      </c>
      <c r="F173" s="156">
        <f>IF(RES_hhdet_in_tes!F173=0,0,RES_hhdet_in_tes!F173/0.086*1000000/RES_hhdet_in_new!F172)</f>
        <v>2165.941382238495</v>
      </c>
      <c r="G173" s="156">
        <f>IF(RES_hhdet_in_tes!G173=0,0,RES_hhdet_in_tes!G173/0.086*1000000/RES_hhdet_in_new!G172)</f>
        <v>2226.4617307977915</v>
      </c>
      <c r="H173" s="156">
        <f>IF(RES_hhdet_in_tes!H173=0,0,RES_hhdet_in_tes!H173/0.086*1000000/RES_hhdet_in_new!H172)</f>
        <v>2277.66836558658</v>
      </c>
      <c r="I173" s="156">
        <f>IF(RES_hhdet_in_tes!I173=0,0,RES_hhdet_in_tes!I173/0.086*1000000/RES_hhdet_in_new!I172)</f>
        <v>2236.3736005940036</v>
      </c>
      <c r="J173" s="156">
        <f>IF(RES_hhdet_in_tes!J173=0,0,RES_hhdet_in_tes!J173/0.086*1000000/RES_hhdet_in_new!J172)</f>
        <v>2299.7177774497982</v>
      </c>
      <c r="K173" s="156">
        <f>IF(RES_hhdet_in_tes!K173=0,0,RES_hhdet_in_tes!K173/0.086*1000000/RES_hhdet_in_new!K172)</f>
        <v>2454.0872452340982</v>
      </c>
      <c r="L173" s="156">
        <f>IF(RES_hhdet_in_tes!L173=0,0,RES_hhdet_in_tes!L173/0.086*1000000/RES_hhdet_in_new!L172)</f>
        <v>2580.6080906997759</v>
      </c>
      <c r="M173" s="156">
        <f>IF(RES_hhdet_in_tes!M173=0,0,RES_hhdet_in_tes!M173/0.086*1000000/RES_hhdet_in_new!M172)</f>
        <v>2606.9732334549421</v>
      </c>
      <c r="N173" s="156">
        <f>IF(RES_hhdet_in_tes!N173=0,0,RES_hhdet_in_tes!N173/0.086*1000000/RES_hhdet_in_new!N172)</f>
        <v>2718.4938258716588</v>
      </c>
      <c r="O173" s="156">
        <f>IF(RES_hhdet_in_tes!O173=0,0,RES_hhdet_in_tes!O173/0.086*1000000/RES_hhdet_in_new!O172)</f>
        <v>2722.3207726347359</v>
      </c>
      <c r="P173" s="156">
        <f>IF(RES_hhdet_in_tes!P173=0,0,RES_hhdet_in_tes!P173/0.086*1000000/RES_hhdet_in_new!P172)</f>
        <v>2726.2914735260733</v>
      </c>
      <c r="Q173" s="156">
        <f>IF(RES_hhdet_in_tes!Q173=0,0,RES_hhdet_in_tes!Q173/0.086*1000000/RES_hhdet_in_new!Q172)</f>
        <v>2685.2805494700792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236.9287414222479</v>
      </c>
      <c r="D174" s="57">
        <f>IF(RES_hhdet_in_tes!D174=0,0,RES_hhdet_in_tes!D174/0.086*1000000/RES_hhdet_in_new!D172)</f>
        <v>236.63699977329327</v>
      </c>
      <c r="E174" s="57">
        <f>IF(RES_hhdet_in_tes!E174=0,0,RES_hhdet_in_tes!E174/0.086*1000000/RES_hhdet_in_new!E172)</f>
        <v>236.44009734786783</v>
      </c>
      <c r="F174" s="57">
        <f>IF(RES_hhdet_in_tes!F174=0,0,RES_hhdet_in_tes!F174/0.086*1000000/RES_hhdet_in_new!F172)</f>
        <v>236.11211140508405</v>
      </c>
      <c r="G174" s="57">
        <f>IF(RES_hhdet_in_tes!G174=0,0,RES_hhdet_in_tes!G174/0.086*1000000/RES_hhdet_in_new!G172)</f>
        <v>236.26351986350559</v>
      </c>
      <c r="H174" s="57">
        <f>IF(RES_hhdet_in_tes!H174=0,0,RES_hhdet_in_tes!H174/0.086*1000000/RES_hhdet_in_new!H172)</f>
        <v>235.9799335102087</v>
      </c>
      <c r="I174" s="57">
        <f>IF(RES_hhdet_in_tes!I174=0,0,RES_hhdet_in_tes!I174/0.086*1000000/RES_hhdet_in_new!I172)</f>
        <v>233.87533838194915</v>
      </c>
      <c r="J174" s="57">
        <f>IF(RES_hhdet_in_tes!J174=0,0,RES_hhdet_in_tes!J174/0.086*1000000/RES_hhdet_in_new!J172)</f>
        <v>236.36114856742719</v>
      </c>
      <c r="K174" s="57">
        <f>IF(RES_hhdet_in_tes!K174=0,0,RES_hhdet_in_tes!K174/0.086*1000000/RES_hhdet_in_new!K172)</f>
        <v>235.59524634480559</v>
      </c>
      <c r="L174" s="57">
        <f>IF(RES_hhdet_in_tes!L174=0,0,RES_hhdet_in_tes!L174/0.086*1000000/RES_hhdet_in_new!L172)</f>
        <v>234.25218752555008</v>
      </c>
      <c r="M174" s="57">
        <f>IF(RES_hhdet_in_tes!M174=0,0,RES_hhdet_in_tes!M174/0.086*1000000/RES_hhdet_in_new!M172)</f>
        <v>233.43236262977936</v>
      </c>
      <c r="N174" s="57">
        <f>IF(RES_hhdet_in_tes!N174=0,0,RES_hhdet_in_tes!N174/0.086*1000000/RES_hhdet_in_new!N172)</f>
        <v>232.68832677663622</v>
      </c>
      <c r="O174" s="57">
        <f>IF(RES_hhdet_in_tes!O174=0,0,RES_hhdet_in_tes!O174/0.086*1000000/RES_hhdet_in_new!O172)</f>
        <v>232.52468303229151</v>
      </c>
      <c r="P174" s="57">
        <f>IF(RES_hhdet_in_tes!P174=0,0,RES_hhdet_in_tes!P174/0.086*1000000/RES_hhdet_in_new!P172)</f>
        <v>231.57544403559766</v>
      </c>
      <c r="Q174" s="57">
        <f>IF(RES_hhdet_in_tes!Q174=0,0,RES_hhdet_in_tes!Q174/0.086*1000000/RES_hhdet_in_new!Q172)</f>
        <v>227.55224776251245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699.58558228469929</v>
      </c>
      <c r="D175" s="157">
        <f>IF(SUM(RES_hhdet_in_tes!D176:D177)=0,0,SUM(RES_hhdet_in_tes!D176:D177)/0.086*1000000/SUM(RES_hhdet_in_new!D176:D177))</f>
        <v>704.66450570139989</v>
      </c>
      <c r="E175" s="157">
        <f>IF(SUM(RES_hhdet_in_tes!E176:E177)=0,0,SUM(RES_hhdet_in_tes!E176:E177)/0.086*1000000/SUM(RES_hhdet_in_new!E176:E177))</f>
        <v>707.9246920074545</v>
      </c>
      <c r="F175" s="157">
        <f>IF(SUM(RES_hhdet_in_tes!F176:F177)=0,0,SUM(RES_hhdet_in_tes!F176:F177)/0.086*1000000/SUM(RES_hhdet_in_new!F176:F177))</f>
        <v>716.42708646926417</v>
      </c>
      <c r="G175" s="157">
        <f>IF(SUM(RES_hhdet_in_tes!G176:G177)=0,0,SUM(RES_hhdet_in_tes!G176:G177)/0.086*1000000/SUM(RES_hhdet_in_new!G176:G177))</f>
        <v>733.72966411709046</v>
      </c>
      <c r="H175" s="157">
        <f>IF(SUM(RES_hhdet_in_tes!H176:H177)=0,0,SUM(RES_hhdet_in_tes!H176:H177)/0.086*1000000/SUM(RES_hhdet_in_new!H176:H177))</f>
        <v>755.65389433540793</v>
      </c>
      <c r="I175" s="157">
        <f>IF(SUM(RES_hhdet_in_tes!I176:I177)=0,0,SUM(RES_hhdet_in_tes!I176:I177)/0.086*1000000/SUM(RES_hhdet_in_new!I176:I177))</f>
        <v>757.6574587717414</v>
      </c>
      <c r="J175" s="157">
        <f>IF(SUM(RES_hhdet_in_tes!J176:J177)=0,0,SUM(RES_hhdet_in_tes!J176:J177)/0.086*1000000/SUM(RES_hhdet_in_new!J176:J177))</f>
        <v>776.79307424844217</v>
      </c>
      <c r="K175" s="157">
        <f>IF(SUM(RES_hhdet_in_tes!K176:K177)=0,0,SUM(RES_hhdet_in_tes!K176:K177)/0.086*1000000/SUM(RES_hhdet_in_new!K176:K177))</f>
        <v>833.64835045491066</v>
      </c>
      <c r="L175" s="157">
        <f>IF(SUM(RES_hhdet_in_tes!L176:L177)=0,0,SUM(RES_hhdet_in_tes!L176:L177)/0.086*1000000/SUM(RES_hhdet_in_new!L176:L177))</f>
        <v>888.39167958117764</v>
      </c>
      <c r="M175" s="157">
        <f>IF(SUM(RES_hhdet_in_tes!M176:M177)=0,0,SUM(RES_hhdet_in_tes!M176:M177)/0.086*1000000/SUM(RES_hhdet_in_new!M176:M177))</f>
        <v>900.40305207017821</v>
      </c>
      <c r="N175" s="157">
        <f>IF(SUM(RES_hhdet_in_tes!N176:N177)=0,0,SUM(RES_hhdet_in_tes!N176:N177)/0.086*1000000/SUM(RES_hhdet_in_new!N176:N177))</f>
        <v>950.12737585897855</v>
      </c>
      <c r="O175" s="157">
        <f>IF(SUM(RES_hhdet_in_tes!O176:O177)=0,0,SUM(RES_hhdet_in_tes!O176:O177)/0.086*1000000/SUM(RES_hhdet_in_new!O176:O177))</f>
        <v>947.72322144361681</v>
      </c>
      <c r="P175" s="157">
        <f>IF(SUM(RES_hhdet_in_tes!P176:P177)=0,0,SUM(RES_hhdet_in_tes!P176:P177)/0.086*1000000/SUM(RES_hhdet_in_new!P176:P177))</f>
        <v>946.55873568235279</v>
      </c>
      <c r="Q175" s="157">
        <f>IF(SUM(RES_hhdet_in_tes!Q176:Q177)=0,0,SUM(RES_hhdet_in_tes!Q176:Q177)/0.086*1000000/SUM(RES_hhdet_in_new!Q176:Q177))</f>
        <v>938.17431347329955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699.58558228469929</v>
      </c>
      <c r="D177" s="57">
        <f>IF(RES_hhdet_in_tes!D177=0,0,RES_hhdet_in_tes!D177/0.086*1000000/RES_hhdet_in_new!D177)</f>
        <v>704.66450570139989</v>
      </c>
      <c r="E177" s="57">
        <f>IF(RES_hhdet_in_tes!E177=0,0,RES_hhdet_in_tes!E177/0.086*1000000/RES_hhdet_in_new!E177)</f>
        <v>707.9246920074545</v>
      </c>
      <c r="F177" s="57">
        <f>IF(RES_hhdet_in_tes!F177=0,0,RES_hhdet_in_tes!F177/0.086*1000000/RES_hhdet_in_new!F177)</f>
        <v>716.42708646926417</v>
      </c>
      <c r="G177" s="57">
        <f>IF(RES_hhdet_in_tes!G177=0,0,RES_hhdet_in_tes!G177/0.086*1000000/RES_hhdet_in_new!G177)</f>
        <v>733.72966411709046</v>
      </c>
      <c r="H177" s="57">
        <f>IF(RES_hhdet_in_tes!H177=0,0,RES_hhdet_in_tes!H177/0.086*1000000/RES_hhdet_in_new!H177)</f>
        <v>755.65389433540793</v>
      </c>
      <c r="I177" s="57">
        <f>IF(RES_hhdet_in_tes!I177=0,0,RES_hhdet_in_tes!I177/0.086*1000000/RES_hhdet_in_new!I177)</f>
        <v>757.6574587717414</v>
      </c>
      <c r="J177" s="57">
        <f>IF(RES_hhdet_in_tes!J177=0,0,RES_hhdet_in_tes!J177/0.086*1000000/RES_hhdet_in_new!J177)</f>
        <v>776.79307424844217</v>
      </c>
      <c r="K177" s="57">
        <f>IF(RES_hhdet_in_tes!K177=0,0,RES_hhdet_in_tes!K177/0.086*1000000/RES_hhdet_in_new!K177)</f>
        <v>833.64835045491066</v>
      </c>
      <c r="L177" s="57">
        <f>IF(RES_hhdet_in_tes!L177=0,0,RES_hhdet_in_tes!L177/0.086*1000000/RES_hhdet_in_new!L177)</f>
        <v>888.39167958117764</v>
      </c>
      <c r="M177" s="57">
        <f>IF(RES_hhdet_in_tes!M177=0,0,RES_hhdet_in_tes!M177/0.086*1000000/RES_hhdet_in_new!M177)</f>
        <v>900.40305207017821</v>
      </c>
      <c r="N177" s="57">
        <f>IF(RES_hhdet_in_tes!N177=0,0,RES_hhdet_in_tes!N177/0.086*1000000/RES_hhdet_in_new!N177)</f>
        <v>950.12737585897855</v>
      </c>
      <c r="O177" s="57">
        <f>IF(RES_hhdet_in_tes!O177=0,0,RES_hhdet_in_tes!O177/0.086*1000000/RES_hhdet_in_new!O177)</f>
        <v>947.72322144361681</v>
      </c>
      <c r="P177" s="57">
        <f>IF(RES_hhdet_in_tes!P177=0,0,RES_hhdet_in_tes!P177/0.086*1000000/RES_hhdet_in_new!P177)</f>
        <v>946.55873568235279</v>
      </c>
      <c r="Q177" s="57">
        <f>IF(RES_hhdet_in_tes!Q177=0,0,RES_hhdet_in_tes!Q177/0.086*1000000/RES_hhdet_in_new!Q177)</f>
        <v>938.17431347329955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9860.3135027218414</v>
      </c>
      <c r="D3" s="168">
        <f t="shared" ref="D3" si="1">SUM(D4,D7,D9,D19)</f>
        <v>9836.1719493853197</v>
      </c>
      <c r="E3" s="168">
        <f t="shared" ref="E3" si="2">SUM(E4,E7,E9,E19)</f>
        <v>10403.551299602657</v>
      </c>
      <c r="F3" s="168">
        <f t="shared" ref="F3" si="3">SUM(F4,F7,F9,F19)</f>
        <v>9646.884890657635</v>
      </c>
      <c r="G3" s="168">
        <f t="shared" ref="G3" si="4">SUM(G4,G7,G9,G19)</f>
        <v>9452.4576222538508</v>
      </c>
      <c r="H3" s="168">
        <f t="shared" ref="H3" si="5">SUM(H4,H7,H9,H19)</f>
        <v>9692.4264077395528</v>
      </c>
      <c r="I3" s="168">
        <f t="shared" ref="I3" si="6">SUM(I4,I7,I9,I19)</f>
        <v>9889.9043397116511</v>
      </c>
      <c r="J3" s="168">
        <f t="shared" ref="J3" si="7">SUM(J4,J7,J9,J19)</f>
        <v>0</v>
      </c>
      <c r="K3" s="168">
        <f t="shared" ref="K3" si="8">SUM(K4,K7,K9,K19)</f>
        <v>9958.4890588640519</v>
      </c>
      <c r="L3" s="168">
        <f t="shared" ref="L3" si="9">SUM(L4,L7,L9,L19)</f>
        <v>11173.050288419196</v>
      </c>
      <c r="M3" s="168">
        <f t="shared" ref="M3" si="10">SUM(M4,M7,M9,M19)</f>
        <v>0</v>
      </c>
      <c r="N3" s="168">
        <f t="shared" ref="N3" si="11">SUM(N4,N7,N9,N19)</f>
        <v>10479.554503049721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9860.3135027218414</v>
      </c>
      <c r="D4" s="157">
        <f t="shared" si="15"/>
        <v>9836.1719493853197</v>
      </c>
      <c r="E4" s="157">
        <f t="shared" si="15"/>
        <v>10403.551299602657</v>
      </c>
      <c r="F4" s="157">
        <f t="shared" si="15"/>
        <v>9646.884890657635</v>
      </c>
      <c r="G4" s="157">
        <f t="shared" si="15"/>
        <v>9452.4576222538508</v>
      </c>
      <c r="H4" s="157">
        <f t="shared" si="15"/>
        <v>9692.4264077395528</v>
      </c>
      <c r="I4" s="157">
        <f t="shared" si="15"/>
        <v>9889.9043397116511</v>
      </c>
      <c r="J4" s="157">
        <f t="shared" si="15"/>
        <v>0</v>
      </c>
      <c r="K4" s="157">
        <f t="shared" si="15"/>
        <v>9958.4890588640519</v>
      </c>
      <c r="L4" s="157">
        <f t="shared" si="15"/>
        <v>11173.050288419196</v>
      </c>
      <c r="M4" s="157">
        <f t="shared" si="15"/>
        <v>0</v>
      </c>
      <c r="N4" s="157">
        <f t="shared" si="15"/>
        <v>10479.554503049721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9860.3135027218414</v>
      </c>
      <c r="D5" s="156">
        <f>IF(RES_hhdet_in_emi!D5=0,0,RES_hhdet_in_emi!D5*1000000/RES_hhdet_in_new!D5)</f>
        <v>9836.1719493853197</v>
      </c>
      <c r="E5" s="156">
        <f>IF(RES_hhdet_in_emi!E5=0,0,RES_hhdet_in_emi!E5*1000000/RES_hhdet_in_new!E5)</f>
        <v>10403.551299602657</v>
      </c>
      <c r="F5" s="156">
        <f>IF(RES_hhdet_in_emi!F5=0,0,RES_hhdet_in_emi!F5*1000000/RES_hhdet_in_new!F5)</f>
        <v>9646.884890657635</v>
      </c>
      <c r="G5" s="156">
        <f>IF(RES_hhdet_in_emi!G5=0,0,RES_hhdet_in_emi!G5*1000000/RES_hhdet_in_new!G5)</f>
        <v>9452.4576222538508</v>
      </c>
      <c r="H5" s="156">
        <f>IF(RES_hhdet_in_emi!H5=0,0,RES_hhdet_in_emi!H5*1000000/RES_hhdet_in_new!H5)</f>
        <v>9692.4264077395528</v>
      </c>
      <c r="I5" s="156">
        <f>IF(RES_hhdet_in_emi!I5=0,0,RES_hhdet_in_emi!I5*1000000/RES_hhdet_in_new!I5)</f>
        <v>9889.9043397116511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9958.4890588640519</v>
      </c>
      <c r="L5" s="156">
        <f>IF(RES_hhdet_in_emi!L5=0,0,RES_hhdet_in_emi!L5*1000000/RES_hhdet_in_new!L5)</f>
        <v>11173.050288419196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10479.554503049721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6805.5551409912096</v>
      </c>
      <c r="D43" s="168">
        <f t="shared" ref="D43" si="35">SUM(D44,D47,D49,D58)</f>
        <v>6925.0052970933866</v>
      </c>
      <c r="E43" s="168">
        <f t="shared" ref="E43" si="36">SUM(E44,E47,E49,E58)</f>
        <v>7121.3167764933842</v>
      </c>
      <c r="F43" s="168">
        <f t="shared" ref="F43" si="37">SUM(F44,F47,F49,F58)</f>
        <v>0</v>
      </c>
      <c r="G43" s="168">
        <f t="shared" ref="G43" si="38">SUM(G44,G47,G49,G58)</f>
        <v>6739.5983648611718</v>
      </c>
      <c r="H43" s="168">
        <f t="shared" ref="H43" si="39">SUM(H44,H47,H49,H58)</f>
        <v>6712.2596333554975</v>
      </c>
      <c r="I43" s="168">
        <f t="shared" ref="I43" si="40">SUM(I44,I47,I49,I58)</f>
        <v>6590.102279825508</v>
      </c>
      <c r="J43" s="168">
        <f t="shared" ref="J43" si="41">SUM(J44,J47,J49,J58)</f>
        <v>0</v>
      </c>
      <c r="K43" s="168">
        <f t="shared" ref="K43" si="42">SUM(K44,K47,K49,K58)</f>
        <v>6513.5776321469148</v>
      </c>
      <c r="L43" s="168">
        <f t="shared" ref="L43" si="43">SUM(L44,L47,L49,L58)</f>
        <v>7229.6297085886736</v>
      </c>
      <c r="M43" s="168">
        <f t="shared" ref="M43" si="44">SUM(M44,M47,M49,M58)</f>
        <v>5579.0319649729845</v>
      </c>
      <c r="N43" s="168">
        <f t="shared" ref="N43" si="45">SUM(N44,N47,N49,N58)</f>
        <v>6531.5864317736477</v>
      </c>
      <c r="O43" s="168">
        <f t="shared" ref="O43" si="46">SUM(O44,O47,O49,O58)</f>
        <v>5992.9195831932047</v>
      </c>
      <c r="P43" s="168">
        <f t="shared" ref="P43" si="47">SUM(P44,P47,P49,P58)</f>
        <v>6396.2026603162649</v>
      </c>
      <c r="Q43" s="168">
        <f t="shared" ref="Q43" si="48">SUM(Q44,Q47,Q49,Q58)</f>
        <v>6538.224819549996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6068.658456442583</v>
      </c>
      <c r="D44" s="157">
        <f t="shared" si="49"/>
        <v>5894.5563047065953</v>
      </c>
      <c r="E44" s="157">
        <f t="shared" si="49"/>
        <v>6499.932371485731</v>
      </c>
      <c r="F44" s="157">
        <f t="shared" si="49"/>
        <v>0</v>
      </c>
      <c r="G44" s="157">
        <f t="shared" si="49"/>
        <v>5763.7807588912956</v>
      </c>
      <c r="H44" s="157">
        <f t="shared" si="49"/>
        <v>5801.1820869943003</v>
      </c>
      <c r="I44" s="157">
        <f t="shared" si="49"/>
        <v>5992.2265236216508</v>
      </c>
      <c r="J44" s="157">
        <f t="shared" si="49"/>
        <v>0</v>
      </c>
      <c r="K44" s="157">
        <f t="shared" si="49"/>
        <v>5973.9815152091214</v>
      </c>
      <c r="L44" s="157">
        <f t="shared" si="49"/>
        <v>6607.3707978296752</v>
      </c>
      <c r="M44" s="157">
        <f t="shared" si="49"/>
        <v>5392.0548479320651</v>
      </c>
      <c r="N44" s="157">
        <f t="shared" si="49"/>
        <v>6084.3715321694381</v>
      </c>
      <c r="O44" s="157">
        <f t="shared" si="49"/>
        <v>5604.9718470741491</v>
      </c>
      <c r="P44" s="157">
        <f t="shared" si="49"/>
        <v>5765.4244380840246</v>
      </c>
      <c r="Q44" s="157">
        <f t="shared" si="49"/>
        <v>5689.3154331010956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6068.658456442583</v>
      </c>
      <c r="D45" s="156">
        <f>IF(RES_hhdet_in_emi!D45=0,0,RES_hhdet_in_emi!D45*1000000/RES_hhdet_in_new!D45)</f>
        <v>5894.5563047065953</v>
      </c>
      <c r="E45" s="156">
        <f>IF(RES_hhdet_in_emi!E45=0,0,RES_hhdet_in_emi!E45*1000000/RES_hhdet_in_new!E45)</f>
        <v>6499.932371485731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5763.7807588912956</v>
      </c>
      <c r="H45" s="156">
        <f>IF(RES_hhdet_in_emi!H45=0,0,RES_hhdet_in_emi!H45*1000000/RES_hhdet_in_new!H45)</f>
        <v>5801.1820869943003</v>
      </c>
      <c r="I45" s="156">
        <f>IF(RES_hhdet_in_emi!I45=0,0,RES_hhdet_in_emi!I45*1000000/RES_hhdet_in_new!I45)</f>
        <v>5992.2265236216508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5973.9815152091214</v>
      </c>
      <c r="L45" s="156">
        <f>IF(RES_hhdet_in_emi!L45=0,0,RES_hhdet_in_emi!L45*1000000/RES_hhdet_in_new!L45)</f>
        <v>6607.3707978296752</v>
      </c>
      <c r="M45" s="156">
        <f>IF(RES_hhdet_in_emi!M45=0,0,RES_hhdet_in_emi!M45*1000000/RES_hhdet_in_new!M45)</f>
        <v>5392.0548479320651</v>
      </c>
      <c r="N45" s="156">
        <f>IF(RES_hhdet_in_emi!N45=0,0,RES_hhdet_in_emi!N45*1000000/RES_hhdet_in_new!N45)</f>
        <v>6084.3715321694381</v>
      </c>
      <c r="O45" s="156">
        <f>IF(RES_hhdet_in_emi!O45=0,0,RES_hhdet_in_emi!O45*1000000/RES_hhdet_in_new!O45)</f>
        <v>5604.9718470741491</v>
      </c>
      <c r="P45" s="156">
        <f>IF(RES_hhdet_in_emi!P45=0,0,RES_hhdet_in_emi!P45*1000000/RES_hhdet_in_new!P45)</f>
        <v>5765.4244380840246</v>
      </c>
      <c r="Q45" s="156">
        <f>IF(RES_hhdet_in_emi!Q45=0,0,RES_hhdet_in_emi!Q45*1000000/RES_hhdet_in_new!Q45)</f>
        <v>5689.3154331010956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736.89668454862669</v>
      </c>
      <c r="D49" s="157">
        <f>IF(SUM(RES_hhdet_in_emi!D50:D51,RES_hhdet_in_emi!D54:D55)=0,0,SUM(RES_hhdet_in_emi!D50:D51,RES_hhdet_in_emi!D54:D55)*1000000/SUM(RES_hhdet_in_new!D50:D51,RES_hhdet_in_new!D54:D55))</f>
        <v>1030.4489923867916</v>
      </c>
      <c r="E49" s="157">
        <f>IF(SUM(RES_hhdet_in_emi!E50:E51,RES_hhdet_in_emi!E54:E55)=0,0,SUM(RES_hhdet_in_emi!E50:E51,RES_hhdet_in_emi!E54:E55)*1000000/SUM(RES_hhdet_in_new!E50:E51,RES_hhdet_in_new!E54:E55))</f>
        <v>621.38440500765341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975.81760596987658</v>
      </c>
      <c r="H49" s="157">
        <f>IF(SUM(RES_hhdet_in_emi!H50:H51,RES_hhdet_in_emi!H54:H55)=0,0,SUM(RES_hhdet_in_emi!H50:H51,RES_hhdet_in_emi!H54:H55)*1000000/SUM(RES_hhdet_in_new!H50:H51,RES_hhdet_in_new!H54:H55))</f>
        <v>911.07754636119751</v>
      </c>
      <c r="I49" s="157">
        <f>IF(SUM(RES_hhdet_in_emi!I50:I51,RES_hhdet_in_emi!I54:I55)=0,0,SUM(RES_hhdet_in_emi!I50:I51,RES_hhdet_in_emi!I54:I55)*1000000/SUM(RES_hhdet_in_new!I50:I51,RES_hhdet_in_new!I54:I55))</f>
        <v>597.87575620385758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539.59611693779368</v>
      </c>
      <c r="L49" s="157">
        <f>IF(SUM(RES_hhdet_in_emi!L50:L51,RES_hhdet_in_emi!L54:L55)=0,0,SUM(RES_hhdet_in_emi!L50:L51,RES_hhdet_in_emi!L54:L55)*1000000/SUM(RES_hhdet_in_new!L50:L51,RES_hhdet_in_new!L54:L55))</f>
        <v>622.25891075899824</v>
      </c>
      <c r="M49" s="157">
        <f>IF(SUM(RES_hhdet_in_emi!M50:M51,RES_hhdet_in_emi!M54:M55)=0,0,SUM(RES_hhdet_in_emi!M50:M51,RES_hhdet_in_emi!M54:M55)*1000000/SUM(RES_hhdet_in_new!M50:M51,RES_hhdet_in_new!M54:M55))</f>
        <v>186.97711704091958</v>
      </c>
      <c r="N49" s="157">
        <f>IF(SUM(RES_hhdet_in_emi!N50:N51,RES_hhdet_in_emi!N54:N55)=0,0,SUM(RES_hhdet_in_emi!N50:N51,RES_hhdet_in_emi!N54:N55)*1000000/SUM(RES_hhdet_in_new!N50:N51,RES_hhdet_in_new!N54:N55))</f>
        <v>447.21489960420985</v>
      </c>
      <c r="O49" s="157">
        <f>IF(SUM(RES_hhdet_in_emi!O50:O51,RES_hhdet_in_emi!O54:O55)=0,0,SUM(RES_hhdet_in_emi!O50:O51,RES_hhdet_in_emi!O54:O55)*1000000/SUM(RES_hhdet_in_new!O50:O51,RES_hhdet_in_new!O54:O55))</f>
        <v>387.947736119056</v>
      </c>
      <c r="P49" s="157">
        <f>IF(SUM(RES_hhdet_in_emi!P50:P51,RES_hhdet_in_emi!P54:P55)=0,0,SUM(RES_hhdet_in_emi!P50:P51,RES_hhdet_in_emi!P54:P55)*1000000/SUM(RES_hhdet_in_new!P50:P51,RES_hhdet_in_new!P54:P55))</f>
        <v>630.77822223224007</v>
      </c>
      <c r="Q49" s="157">
        <f>IF(SUM(RES_hhdet_in_emi!Q50:Q51,RES_hhdet_in_emi!Q54:Q55)=0,0,SUM(RES_hhdet_in_emi!Q50:Q51,RES_hhdet_in_emi!Q54:Q55)*1000000/SUM(RES_hhdet_in_new!Q50:Q51,RES_hhdet_in_new!Q54:Q55))</f>
        <v>848.90938644890082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1076.103277024245</v>
      </c>
      <c r="D50" s="132">
        <f>IF(RES_hhdet_in_emi!D50=0,0,RES_hhdet_in_emi!D50*1000000/RES_hhdet_in_new!D50)</f>
        <v>1031.2572521448194</v>
      </c>
      <c r="E50" s="132">
        <f>IF(RES_hhdet_in_emi!E50=0,0,RES_hhdet_in_emi!E50*1000000/RES_hhdet_in_new!E50)</f>
        <v>1072.2115210888987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1016.6868420262063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1027.6875730013037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960.01140127598626</v>
      </c>
      <c r="L50" s="132">
        <f>IF(RES_hhdet_in_emi!L50=0,0,RES_hhdet_in_emi!L50*1000000/RES_hhdet_in_new!L50)</f>
        <v>948.04660826757549</v>
      </c>
      <c r="M50" s="132">
        <f>IF(RES_hhdet_in_emi!M50=0,0,RES_hhdet_in_emi!M50*1000000/RES_hhdet_in_new!M50)</f>
        <v>945.08207579439193</v>
      </c>
      <c r="N50" s="132">
        <f>IF(RES_hhdet_in_emi!N50=0,0,RES_hhdet_in_emi!N50*1000000/RES_hhdet_in_new!N50)</f>
        <v>958.05179486994848</v>
      </c>
      <c r="O50" s="132">
        <f>IF(RES_hhdet_in_emi!O50=0,0,RES_hhdet_in_emi!O50*1000000/RES_hhdet_in_new!O50)</f>
        <v>969.02492491740622</v>
      </c>
      <c r="P50" s="132">
        <f>IF(RES_hhdet_in_emi!P50=0,0,RES_hhdet_in_emi!P50*1000000/RES_hhdet_in_new!P50)</f>
        <v>973.01125738893791</v>
      </c>
      <c r="Q50" s="132">
        <f>IF(RES_hhdet_in_emi!Q50=0,0,RES_hhdet_in_emi!Q50*1000000/RES_hhdet_in_new!Q50)</f>
        <v>957.70412356575207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975.36545149350536</v>
      </c>
      <c r="D51" s="132">
        <f>IF(RES_hhdet_in_emi!D51=0,0,RES_hhdet_in_emi!D51*1000000/RES_hhdet_in_new!D51)</f>
        <v>934.10749857073392</v>
      </c>
      <c r="E51" s="132">
        <f>IF(RES_hhdet_in_emi!E51=0,0,RES_hhdet_in_emi!E51*1000000/RES_hhdet_in_new!E51)</f>
        <v>973.19442983740191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929.58151131496186</v>
      </c>
      <c r="H51" s="132">
        <f>IF(RES_hhdet_in_emi!H51=0,0,RES_hhdet_in_emi!H51*1000000/RES_hhdet_in_new!H51)</f>
        <v>911.07754636119751</v>
      </c>
      <c r="I51" s="132">
        <f>IF(RES_hhdet_in_emi!I51=0,0,RES_hhdet_in_emi!I51*1000000/RES_hhdet_in_new!I51)</f>
        <v>948.76049228453178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888.21140682612224</v>
      </c>
      <c r="L51" s="132">
        <f>IF(RES_hhdet_in_emi!L51=0,0,RES_hhdet_in_emi!L51*1000000/RES_hhdet_in_new!L51)</f>
        <v>878.2771634109198</v>
      </c>
      <c r="M51" s="132">
        <f>IF(RES_hhdet_in_emi!M51=0,0,RES_hhdet_in_emi!M51*1000000/RES_hhdet_in_new!M51)</f>
        <v>873.75497500056395</v>
      </c>
      <c r="N51" s="132">
        <f>IF(RES_hhdet_in_emi!N51=0,0,RES_hhdet_in_emi!N51*1000000/RES_hhdet_in_new!N51)</f>
        <v>882.09538671780194</v>
      </c>
      <c r="O51" s="132">
        <f>IF(RES_hhdet_in_emi!O51=0,0,RES_hhdet_in_emi!O51*1000000/RES_hhdet_in_new!O51)</f>
        <v>887.36648106350935</v>
      </c>
      <c r="P51" s="132">
        <f>IF(RES_hhdet_in_emi!P51=0,0,RES_hhdet_in_emi!P51*1000000/RES_hhdet_in_new!P51)</f>
        <v>885.40303531340476</v>
      </c>
      <c r="Q51" s="132">
        <f>IF(RES_hhdet_in_emi!Q51=0,0,RES_hhdet_in_emi!Q51*1000000/RES_hhdet_in_new!Q51)</f>
        <v>868.2744583454562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975.36545149350536</v>
      </c>
      <c r="D52" s="165">
        <f>IF(RES_hhdet_in_emi!D52=0,0,RES_hhdet_in_emi!D52*1000000/RES_hhdet_in_new!D51)</f>
        <v>934.10749857073392</v>
      </c>
      <c r="E52" s="165">
        <f>IF(RES_hhdet_in_emi!E52=0,0,RES_hhdet_in_emi!E52*1000000/RES_hhdet_in_new!E51)</f>
        <v>973.19442983740191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929.58151131496186</v>
      </c>
      <c r="H52" s="165">
        <f>IF(RES_hhdet_in_emi!H52=0,0,RES_hhdet_in_emi!H52*1000000/RES_hhdet_in_new!H51)</f>
        <v>911.07754636119751</v>
      </c>
      <c r="I52" s="165">
        <f>IF(RES_hhdet_in_emi!I52=0,0,RES_hhdet_in_emi!I52*1000000/RES_hhdet_in_new!I51)</f>
        <v>948.76049228453178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888.21140682612224</v>
      </c>
      <c r="L52" s="165">
        <f>IF(RES_hhdet_in_emi!L52=0,0,RES_hhdet_in_emi!L52*1000000/RES_hhdet_in_new!L51)</f>
        <v>878.2771634109198</v>
      </c>
      <c r="M52" s="165">
        <f>IF(RES_hhdet_in_emi!M52=0,0,RES_hhdet_in_emi!M52*1000000/RES_hhdet_in_new!M51)</f>
        <v>873.75497500056395</v>
      </c>
      <c r="N52" s="165">
        <f>IF(RES_hhdet_in_emi!N52=0,0,RES_hhdet_in_emi!N52*1000000/RES_hhdet_in_new!N51)</f>
        <v>882.09538671780194</v>
      </c>
      <c r="O52" s="165">
        <f>IF(RES_hhdet_in_emi!O52=0,0,RES_hhdet_in_emi!O52*1000000/RES_hhdet_in_new!O51)</f>
        <v>887.36648106350935</v>
      </c>
      <c r="P52" s="165">
        <f>IF(RES_hhdet_in_emi!P52=0,0,RES_hhdet_in_emi!P52*1000000/RES_hhdet_in_new!P51)</f>
        <v>885.40303531340476</v>
      </c>
      <c r="Q52" s="165">
        <f>IF(RES_hhdet_in_emi!Q52=0,0,RES_hhdet_in_emi!Q52*1000000/RES_hhdet_in_new!Q51)</f>
        <v>868.2744583454562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5089.1699490894907</v>
      </c>
      <c r="D62" s="168">
        <f t="shared" ref="D62" si="52">SUM(D63,D66,D68,D77)</f>
        <v>5110.3840966462949</v>
      </c>
      <c r="E62" s="168">
        <f t="shared" ref="E62" si="53">SUM(E63,E66,E68,E77)</f>
        <v>5046.3232067147519</v>
      </c>
      <c r="F62" s="168">
        <f t="shared" ref="F62" si="54">SUM(F63,F66,F68,F77)</f>
        <v>5010.4255225544484</v>
      </c>
      <c r="G62" s="168">
        <f t="shared" ref="G62" si="55">SUM(G63,G66,G68,G77)</f>
        <v>4809.35435843918</v>
      </c>
      <c r="H62" s="168">
        <f t="shared" ref="H62" si="56">SUM(H63,H66,H68,H77)</f>
        <v>4858.6729097618181</v>
      </c>
      <c r="I62" s="168">
        <f t="shared" ref="I62" si="57">SUM(I63,I66,I68,I77)</f>
        <v>4966.4084355403975</v>
      </c>
      <c r="J62" s="168">
        <f t="shared" ref="J62" si="58">SUM(J63,J66,J68,J77)</f>
        <v>4987.1865269998289</v>
      </c>
      <c r="K62" s="168">
        <f t="shared" ref="K62" si="59">SUM(K63,K66,K68,K77)</f>
        <v>5079.6246599154856</v>
      </c>
      <c r="L62" s="168">
        <f t="shared" ref="L62" si="60">SUM(L63,L66,L68,L77)</f>
        <v>5504.1947769314647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4302.421766073121</v>
      </c>
      <c r="D63" s="157">
        <f t="shared" si="66"/>
        <v>4364.3890399847724</v>
      </c>
      <c r="E63" s="157">
        <f t="shared" si="66"/>
        <v>4375.9481891600317</v>
      </c>
      <c r="F63" s="157">
        <f t="shared" si="66"/>
        <v>4182.9665279050168</v>
      </c>
      <c r="G63" s="157">
        <f t="shared" si="66"/>
        <v>4093.7727158641223</v>
      </c>
      <c r="H63" s="157">
        <f t="shared" si="66"/>
        <v>4190.4538260474901</v>
      </c>
      <c r="I63" s="157">
        <f t="shared" si="66"/>
        <v>4238.5881729364955</v>
      </c>
      <c r="J63" s="157">
        <f t="shared" si="66"/>
        <v>4062.1005541656609</v>
      </c>
      <c r="K63" s="157">
        <f t="shared" si="66"/>
        <v>4303.1699229317028</v>
      </c>
      <c r="L63" s="157">
        <f t="shared" si="66"/>
        <v>4749.199765310098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4302.421766073121</v>
      </c>
      <c r="D64" s="156">
        <f>IF(RES_hhdet_in_emi!D64=0,0,RES_hhdet_in_emi!D64*1000000/RES_hhdet_in_new!D64)</f>
        <v>4364.3890399847724</v>
      </c>
      <c r="E64" s="156">
        <f>IF(RES_hhdet_in_emi!E64=0,0,RES_hhdet_in_emi!E64*1000000/RES_hhdet_in_new!E64)</f>
        <v>4375.9481891600317</v>
      </c>
      <c r="F64" s="156">
        <f>IF(RES_hhdet_in_emi!F64=0,0,RES_hhdet_in_emi!F64*1000000/RES_hhdet_in_new!F64)</f>
        <v>4182.9665279050168</v>
      </c>
      <c r="G64" s="156">
        <f>IF(RES_hhdet_in_emi!G64=0,0,RES_hhdet_in_emi!G64*1000000/RES_hhdet_in_new!G64)</f>
        <v>4093.7727158641223</v>
      </c>
      <c r="H64" s="156">
        <f>IF(RES_hhdet_in_emi!H64=0,0,RES_hhdet_in_emi!H64*1000000/RES_hhdet_in_new!H64)</f>
        <v>4190.4538260474901</v>
      </c>
      <c r="I64" s="156">
        <f>IF(RES_hhdet_in_emi!I64=0,0,RES_hhdet_in_emi!I64*1000000/RES_hhdet_in_new!I64)</f>
        <v>4238.5881729364955</v>
      </c>
      <c r="J64" s="156">
        <f>IF(RES_hhdet_in_emi!J64=0,0,RES_hhdet_in_emi!J64*1000000/RES_hhdet_in_new!J64)</f>
        <v>4062.1005541656609</v>
      </c>
      <c r="K64" s="156">
        <f>IF(RES_hhdet_in_emi!K64=0,0,RES_hhdet_in_emi!K64*1000000/RES_hhdet_in_new!K64)</f>
        <v>4303.1699229317028</v>
      </c>
      <c r="L64" s="156">
        <f>IF(RES_hhdet_in_emi!L64=0,0,RES_hhdet_in_emi!L64*1000000/RES_hhdet_in_new!L64)</f>
        <v>4749.199765310098</v>
      </c>
      <c r="M64" s="156">
        <f>IF(RES_hhdet_in_emi!M64=0,0,RES_hhdet_in_emi!M64*1000000/RES_hhdet_in_new!M64)</f>
        <v>0</v>
      </c>
      <c r="N64" s="156">
        <f>IF(RES_hhdet_in_emi!N64=0,0,RES_hhdet_in_emi!N64*1000000/RES_hhdet_in_new!N64)</f>
        <v>0</v>
      </c>
      <c r="O64" s="156">
        <f>IF(RES_hhdet_in_emi!O64=0,0,RES_hhdet_in_emi!O64*1000000/RES_hhdet_in_new!O64)</f>
        <v>0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582.67231721895484</v>
      </c>
      <c r="D68" s="157">
        <f>IF(SUM(RES_hhdet_in_emi!D69:D70,RES_hhdet_in_emi!D73:D74)=0,0,SUM(RES_hhdet_in_emi!D69:D70,RES_hhdet_in_emi!D73:D74)*1000000/SUM(RES_hhdet_in_new!D69:D70,RES_hhdet_in_new!D73:D74))</f>
        <v>567.92221884633545</v>
      </c>
      <c r="E68" s="157">
        <f>IF(SUM(RES_hhdet_in_emi!E69:E70,RES_hhdet_in_emi!E73:E74)=0,0,SUM(RES_hhdet_in_emi!E69:E70,RES_hhdet_in_emi!E73:E74)*1000000/SUM(RES_hhdet_in_new!E69:E70,RES_hhdet_in_new!E73:E74))</f>
        <v>462.85368638382056</v>
      </c>
      <c r="F68" s="157">
        <f>IF(SUM(RES_hhdet_in_emi!F69:F70,RES_hhdet_in_emi!F73:F74)=0,0,SUM(RES_hhdet_in_emi!F69:F70,RES_hhdet_in_emi!F73:F74)*1000000/SUM(RES_hhdet_in_new!F69:F70,RES_hhdet_in_new!F73:F74))</f>
        <v>627.45376685026815</v>
      </c>
      <c r="G68" s="157">
        <f>IF(SUM(RES_hhdet_in_emi!G69:G70,RES_hhdet_in_emi!G73:G74)=0,0,SUM(RES_hhdet_in_emi!G69:G70,RES_hhdet_in_emi!G73:G74)*1000000/SUM(RES_hhdet_in_new!G69:G70,RES_hhdet_in_new!G73:G74))</f>
        <v>514.52189092711342</v>
      </c>
      <c r="H68" s="157">
        <f>IF(SUM(RES_hhdet_in_emi!H69:H70,RES_hhdet_in_emi!H73:H74)=0,0,SUM(RES_hhdet_in_emi!H69:H70,RES_hhdet_in_emi!H73:H74)*1000000/SUM(RES_hhdet_in_new!H69:H70,RES_hhdet_in_new!H73:H74))</f>
        <v>541.47977883993838</v>
      </c>
      <c r="I68" s="157">
        <f>IF(SUM(RES_hhdet_in_emi!I69:I70,RES_hhdet_in_emi!I73:I74)=0,0,SUM(RES_hhdet_in_emi!I69:I70,RES_hhdet_in_emi!I73:I74)*1000000/SUM(RES_hhdet_in_new!I69:I70,RES_hhdet_in_new!I73:I74))</f>
        <v>552.2559410715462</v>
      </c>
      <c r="J68" s="157">
        <f>IF(SUM(RES_hhdet_in_emi!J69:J70,RES_hhdet_in_emi!J73:J74)=0,0,SUM(RES_hhdet_in_emi!J69:J70,RES_hhdet_in_emi!J73:J74)*1000000/SUM(RES_hhdet_in_new!J69:J70,RES_hhdet_in_new!J73:J74))</f>
        <v>668.67349294087091</v>
      </c>
      <c r="K68" s="157">
        <f>IF(SUM(RES_hhdet_in_emi!K69:K70,RES_hhdet_in_emi!K73:K74)=0,0,SUM(RES_hhdet_in_emi!K69:K70,RES_hhdet_in_emi!K73:K74)*1000000/SUM(RES_hhdet_in_new!K69:K70,RES_hhdet_in_new!K73:K74))</f>
        <v>545.93871244026946</v>
      </c>
      <c r="L68" s="157">
        <f>IF(SUM(RES_hhdet_in_emi!L69:L70,RES_hhdet_in_emi!L73:L74)=0,0,SUM(RES_hhdet_in_emi!L69:L70,RES_hhdet_in_emi!L73:L74)*1000000/SUM(RES_hhdet_in_new!L69:L70,RES_hhdet_in_new!L73:L74))</f>
        <v>476.53753111461401</v>
      </c>
      <c r="M68" s="157">
        <f>IF(SUM(RES_hhdet_in_emi!M69:M70,RES_hhdet_in_emi!M73:M74)=0,0,SUM(RES_hhdet_in_emi!M69:M70,RES_hhdet_in_emi!M73:M74)*1000000/SUM(RES_hhdet_in_new!M69:M70,RES_hhdet_in_new!M73:M74))</f>
        <v>0</v>
      </c>
      <c r="N68" s="157">
        <f>IF(SUM(RES_hhdet_in_emi!N69:N70,RES_hhdet_in_emi!N73:N74)=0,0,SUM(RES_hhdet_in_emi!N69:N70,RES_hhdet_in_emi!N73:N74)*1000000/SUM(RES_hhdet_in_new!N69:N70,RES_hhdet_in_new!N73:N74))</f>
        <v>0</v>
      </c>
      <c r="O68" s="157">
        <f>IF(SUM(RES_hhdet_in_emi!O69:O70,RES_hhdet_in_emi!O73:O74)=0,0,SUM(RES_hhdet_in_emi!O69:O70,RES_hhdet_in_emi!O73:O74)*1000000/SUM(RES_hhdet_in_new!O69:O70,RES_hhdet_in_new!O73:O74))</f>
        <v>0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767.98514037199959</v>
      </c>
      <c r="D69" s="132">
        <f>IF(RES_hhdet_in_emi!D69=0,0,RES_hhdet_in_emi!D69*1000000/RES_hhdet_in_new!D69)</f>
        <v>766.0846848882295</v>
      </c>
      <c r="E69" s="132">
        <f>IF(RES_hhdet_in_emi!E69=0,0,RES_hhdet_in_emi!E69*1000000/RES_hhdet_in_new!E69)</f>
        <v>741.15685122085176</v>
      </c>
      <c r="F69" s="132">
        <f>IF(RES_hhdet_in_emi!F69=0,0,RES_hhdet_in_emi!F69*1000000/RES_hhdet_in_new!F69)</f>
        <v>739.65145725455807</v>
      </c>
      <c r="G69" s="132">
        <f>IF(RES_hhdet_in_emi!G69=0,0,RES_hhdet_in_emi!G69*1000000/RES_hhdet_in_new!G69)</f>
        <v>733.65566534143898</v>
      </c>
      <c r="H69" s="132">
        <f>IF(RES_hhdet_in_emi!H69=0,0,RES_hhdet_in_emi!H69*1000000/RES_hhdet_in_new!H69)</f>
        <v>729.63999618204286</v>
      </c>
      <c r="I69" s="132">
        <f>IF(RES_hhdet_in_emi!I69=0,0,RES_hhdet_in_emi!I69*1000000/RES_hhdet_in_new!I69)</f>
        <v>724.53364635967705</v>
      </c>
      <c r="J69" s="132">
        <f>IF(RES_hhdet_in_emi!J69=0,0,RES_hhdet_in_emi!J69*1000000/RES_hhdet_in_new!J69)</f>
        <v>717.95997373046214</v>
      </c>
      <c r="K69" s="132">
        <f>IF(RES_hhdet_in_emi!K69=0,0,RES_hhdet_in_emi!K69*1000000/RES_hhdet_in_new!K69)</f>
        <v>709.62811908235778</v>
      </c>
      <c r="L69" s="132">
        <f>IF(RES_hhdet_in_emi!L69=0,0,RES_hhdet_in_emi!L69*1000000/RES_hhdet_in_new!L69)</f>
        <v>699.0437143648868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694.0137273216875</v>
      </c>
      <c r="D70" s="132">
        <f>IF(RES_hhdet_in_emi!D70=0,0,RES_hhdet_in_emi!D70*1000000/RES_hhdet_in_new!D70)</f>
        <v>694.14079769296416</v>
      </c>
      <c r="E70" s="132">
        <f>IF(RES_hhdet_in_emi!E70=0,0,RES_hhdet_in_emi!E70*1000000/RES_hhdet_in_new!E70)</f>
        <v>671.24188496631302</v>
      </c>
      <c r="F70" s="132">
        <f>IF(RES_hhdet_in_emi!F70=0,0,RES_hhdet_in_emi!F70*1000000/RES_hhdet_in_new!F70)</f>
        <v>671.82770554921183</v>
      </c>
      <c r="G70" s="132">
        <f>IF(RES_hhdet_in_emi!G70=0,0,RES_hhdet_in_emi!G70*1000000/RES_hhdet_in_new!G70)</f>
        <v>670.15247714942768</v>
      </c>
      <c r="H70" s="132">
        <f>IF(RES_hhdet_in_emi!H70=0,0,RES_hhdet_in_emi!H70*1000000/RES_hhdet_in_new!H70)</f>
        <v>670.59069342493092</v>
      </c>
      <c r="I70" s="132">
        <f>IF(RES_hhdet_in_emi!I70=0,0,RES_hhdet_in_emi!I70*1000000/RES_hhdet_in_new!I70)</f>
        <v>666.67507768058044</v>
      </c>
      <c r="J70" s="132">
        <f>IF(RES_hhdet_in_emi!J70=0,0,RES_hhdet_in_emi!J70*1000000/RES_hhdet_in_new!J70)</f>
        <v>661.15206772773081</v>
      </c>
      <c r="K70" s="132">
        <f>IF(RES_hhdet_in_emi!K70=0,0,RES_hhdet_in_emi!K70*1000000/RES_hhdet_in_new!K70)</f>
        <v>651.83787072434131</v>
      </c>
      <c r="L70" s="132">
        <f>IF(RES_hhdet_in_emi!L70=0,0,RES_hhdet_in_emi!L70*1000000/RES_hhdet_in_new!L70)</f>
        <v>642.2745558646277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694.0137273216875</v>
      </c>
      <c r="D71" s="165">
        <f>IF(RES_hhdet_in_emi!D71=0,0,RES_hhdet_in_emi!D71*1000000/RES_hhdet_in_new!D70)</f>
        <v>694.14079769296416</v>
      </c>
      <c r="E71" s="165">
        <f>IF(RES_hhdet_in_emi!E71=0,0,RES_hhdet_in_emi!E71*1000000/RES_hhdet_in_new!E70)</f>
        <v>671.24188496631302</v>
      </c>
      <c r="F71" s="165">
        <f>IF(RES_hhdet_in_emi!F71=0,0,RES_hhdet_in_emi!F71*1000000/RES_hhdet_in_new!F70)</f>
        <v>671.82770554921183</v>
      </c>
      <c r="G71" s="165">
        <f>IF(RES_hhdet_in_emi!G71=0,0,RES_hhdet_in_emi!G71*1000000/RES_hhdet_in_new!G70)</f>
        <v>670.15247714942768</v>
      </c>
      <c r="H71" s="165">
        <f>IF(RES_hhdet_in_emi!H71=0,0,RES_hhdet_in_emi!H71*1000000/RES_hhdet_in_new!H70)</f>
        <v>670.59069342493092</v>
      </c>
      <c r="I71" s="165">
        <f>IF(RES_hhdet_in_emi!I71=0,0,RES_hhdet_in_emi!I71*1000000/RES_hhdet_in_new!I70)</f>
        <v>666.67507768058044</v>
      </c>
      <c r="J71" s="165">
        <f>IF(RES_hhdet_in_emi!J71=0,0,RES_hhdet_in_emi!J71*1000000/RES_hhdet_in_new!J70)</f>
        <v>661.15206772773081</v>
      </c>
      <c r="K71" s="165">
        <f>IF(RES_hhdet_in_emi!K71=0,0,RES_hhdet_in_emi!K71*1000000/RES_hhdet_in_new!K70)</f>
        <v>651.83787072434131</v>
      </c>
      <c r="L71" s="165">
        <f>IF(RES_hhdet_in_emi!L71=0,0,RES_hhdet_in_emi!L71*1000000/RES_hhdet_in_new!L70)</f>
        <v>642.2745558646277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204.07586579741465</v>
      </c>
      <c r="D77" s="157">
        <f>IF(SUM(RES_hhdet_in_emi!D78:D79)=0,0,SUM(RES_hhdet_in_emi!D78:D79)*1000000/SUM(RES_hhdet_in_new!D78:D79))</f>
        <v>178.07283781518697</v>
      </c>
      <c r="E77" s="157">
        <f>IF(SUM(RES_hhdet_in_emi!E78:E79)=0,0,SUM(RES_hhdet_in_emi!E78:E79)*1000000/SUM(RES_hhdet_in_new!E78:E79))</f>
        <v>207.521331170899</v>
      </c>
      <c r="F77" s="157">
        <f>IF(SUM(RES_hhdet_in_emi!F78:F79)=0,0,SUM(RES_hhdet_in_emi!F78:F79)*1000000/SUM(RES_hhdet_in_new!F78:F79))</f>
        <v>200.00522779916378</v>
      </c>
      <c r="G77" s="157">
        <f>IF(SUM(RES_hhdet_in_emi!G78:G79)=0,0,SUM(RES_hhdet_in_emi!G78:G79)*1000000/SUM(RES_hhdet_in_new!G78:G79))</f>
        <v>201.05975164794356</v>
      </c>
      <c r="H77" s="157">
        <f>IF(SUM(RES_hhdet_in_emi!H78:H79)=0,0,SUM(RES_hhdet_in_emi!H78:H79)*1000000/SUM(RES_hhdet_in_new!H78:H79))</f>
        <v>126.73930487438955</v>
      </c>
      <c r="I77" s="157">
        <f>IF(SUM(RES_hhdet_in_emi!I78:I79)=0,0,SUM(RES_hhdet_in_emi!I78:I79)*1000000/SUM(RES_hhdet_in_new!I78:I79))</f>
        <v>175.56432153235573</v>
      </c>
      <c r="J77" s="157">
        <f>IF(SUM(RES_hhdet_in_emi!J78:J79)=0,0,SUM(RES_hhdet_in_emi!J78:J79)*1000000/SUM(RES_hhdet_in_new!J78:J79))</f>
        <v>256.41247989329742</v>
      </c>
      <c r="K77" s="157">
        <f>IF(SUM(RES_hhdet_in_emi!K78:K79)=0,0,SUM(RES_hhdet_in_emi!K78:K79)*1000000/SUM(RES_hhdet_in_new!K78:K79))</f>
        <v>230.51602454351394</v>
      </c>
      <c r="L77" s="157">
        <f>IF(SUM(RES_hhdet_in_emi!L78:L79)=0,0,SUM(RES_hhdet_in_emi!L78:L79)*1000000/SUM(RES_hhdet_in_new!L78:L79))</f>
        <v>278.45748050675274</v>
      </c>
      <c r="M77" s="157">
        <f>IF(SUM(RES_hhdet_in_emi!M78:M79)=0,0,SUM(RES_hhdet_in_emi!M78:M79)*1000000/SUM(RES_hhdet_in_new!M78:M79))</f>
        <v>0</v>
      </c>
      <c r="N77" s="157">
        <f>IF(SUM(RES_hhdet_in_emi!N78:N79)=0,0,SUM(RES_hhdet_in_emi!N78:N79)*1000000/SUM(RES_hhdet_in_new!N78:N79))</f>
        <v>0</v>
      </c>
      <c r="O77" s="157">
        <f>IF(SUM(RES_hhdet_in_emi!O78:O79)=0,0,SUM(RES_hhdet_in_emi!O78:O79)*1000000/SUM(RES_hhdet_in_new!O78:O79))</f>
        <v>0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275.09678039062851</v>
      </c>
      <c r="D78" s="156">
        <f>IF(RES_hhdet_in_emi!D78=0,0,RES_hhdet_in_emi!D78*1000000/RES_hhdet_in_new!D78)</f>
        <v>276.73046715552562</v>
      </c>
      <c r="E78" s="156">
        <f>IF(RES_hhdet_in_emi!E78=0,0,RES_hhdet_in_emi!E78*1000000/RES_hhdet_in_new!E78)</f>
        <v>275.5609226927171</v>
      </c>
      <c r="F78" s="156">
        <f>IF(RES_hhdet_in_emi!F78=0,0,RES_hhdet_in_emi!F78*1000000/RES_hhdet_in_new!F78)</f>
        <v>277.02912922337163</v>
      </c>
      <c r="G78" s="156">
        <f>IF(RES_hhdet_in_emi!G78=0,0,RES_hhdet_in_emi!G78*1000000/RES_hhdet_in_new!G78)</f>
        <v>277.43354507817935</v>
      </c>
      <c r="H78" s="156">
        <f>IF(RES_hhdet_in_emi!H78=0,0,RES_hhdet_in_emi!H78*1000000/RES_hhdet_in_new!H78)</f>
        <v>280.70007149121045</v>
      </c>
      <c r="I78" s="156">
        <f>IF(RES_hhdet_in_emi!I78=0,0,RES_hhdet_in_emi!I78*1000000/RES_hhdet_in_new!I78)</f>
        <v>280.57962060682945</v>
      </c>
      <c r="J78" s="156">
        <f>IF(RES_hhdet_in_emi!J78=0,0,RES_hhdet_in_emi!J78*1000000/RES_hhdet_in_new!J78)</f>
        <v>279.46067555422354</v>
      </c>
      <c r="K78" s="156">
        <f>IF(RES_hhdet_in_emi!K78=0,0,RES_hhdet_in_emi!K78*1000000/RES_hhdet_in_new!K78)</f>
        <v>278.36505780292492</v>
      </c>
      <c r="L78" s="156">
        <f>IF(RES_hhdet_in_emi!L78=0,0,RES_hhdet_in_emi!L78*1000000/RES_hhdet_in_new!L78)</f>
        <v>278.45748050675274</v>
      </c>
      <c r="M78" s="156">
        <f>IF(RES_hhdet_in_emi!M78=0,0,RES_hhdet_in_emi!M78*1000000/RES_hhdet_in_new!M78)</f>
        <v>0</v>
      </c>
      <c r="N78" s="156">
        <f>IF(RES_hhdet_in_emi!N78=0,0,RES_hhdet_in_emi!N78*1000000/RES_hhdet_in_new!N78)</f>
        <v>0</v>
      </c>
      <c r="O78" s="156">
        <f>IF(RES_hhdet_in_emi!O78=0,0,RES_hhdet_in_emi!O78*1000000/RES_hhdet_in_new!O78)</f>
        <v>0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347.55752952354004</v>
      </c>
      <c r="D3" s="184">
        <f>RES_hhdet_in_fech!D3/RES_summary!D$21</f>
        <v>340.64792632521858</v>
      </c>
      <c r="E3" s="184">
        <f>RES_hhdet_in_fech!E3/RES_summary!E$21</f>
        <v>348.73933580357311</v>
      </c>
      <c r="F3" s="184">
        <f>RES_hhdet_in_fech!F3/RES_summary!F$21</f>
        <v>323.3979895737728</v>
      </c>
      <c r="G3" s="184">
        <f>RES_hhdet_in_fech!G3/RES_summary!G$21</f>
        <v>316.68142586182086</v>
      </c>
      <c r="H3" s="184">
        <f>RES_hhdet_in_fech!H3/RES_summary!H$21</f>
        <v>315.80675321779989</v>
      </c>
      <c r="I3" s="184">
        <f>RES_hhdet_in_fech!I3/RES_summary!I$21</f>
        <v>313.94987460582462</v>
      </c>
      <c r="J3" s="184">
        <f>RES_hhdet_in_fech!J3/RES_summary!J$21</f>
        <v>0</v>
      </c>
      <c r="K3" s="184">
        <f>RES_hhdet_in_fech!K3/RES_summary!K$21</f>
        <v>313.09343410647455</v>
      </c>
      <c r="L3" s="184">
        <f>RES_hhdet_in_fech!L3/RES_summary!L$21</f>
        <v>346.2001528782626</v>
      </c>
      <c r="M3" s="184">
        <f>RES_hhdet_in_fech!M3/RES_summary!M$21</f>
        <v>0</v>
      </c>
      <c r="N3" s="184">
        <f>RES_hhdet_in_fech!N3/RES_summary!N$21</f>
        <v>322.83134774296434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295.56136421906945</v>
      </c>
      <c r="D4" s="178">
        <f>RES_hhdet_in_fech!D4/RES_summary!D$21</f>
        <v>289.7748916729837</v>
      </c>
      <c r="E4" s="178">
        <f>RES_hhdet_in_fech!E4/RES_summary!E$21</f>
        <v>300.5997063453035</v>
      </c>
      <c r="F4" s="178">
        <f>RES_hhdet_in_fech!F4/RES_summary!F$21</f>
        <v>275.74407418155732</v>
      </c>
      <c r="G4" s="178">
        <f>RES_hhdet_in_fech!G4/RES_summary!G$21</f>
        <v>268.73520973439071</v>
      </c>
      <c r="H4" s="178">
        <f>RES_hhdet_in_fech!H4/RES_summary!H$21</f>
        <v>268.61910573314884</v>
      </c>
      <c r="I4" s="178">
        <f>RES_hhdet_in_fech!I4/RES_summary!I$21</f>
        <v>268.18989973138287</v>
      </c>
      <c r="J4" s="178">
        <f>RES_hhdet_in_fech!J4/RES_summary!J$21</f>
        <v>0</v>
      </c>
      <c r="K4" s="178">
        <f>RES_hhdet_in_fech!K4/RES_summary!K$21</f>
        <v>265.08804421220827</v>
      </c>
      <c r="L4" s="178">
        <f>RES_hhdet_in_fech!L4/RES_summary!L$21</f>
        <v>296.33727979464385</v>
      </c>
      <c r="M4" s="178">
        <f>RES_hhdet_in_fech!M4/RES_summary!M$21</f>
        <v>0</v>
      </c>
      <c r="N4" s="178">
        <f>RES_hhdet_in_fech!N4/RES_summary!N$21</f>
        <v>272.07804094961068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294.32046712374722</v>
      </c>
      <c r="D5" s="177">
        <f>RES_hhdet_in_fech!D5/RES_summary!D$21</f>
        <v>288.53452267166256</v>
      </c>
      <c r="E5" s="177">
        <f>RES_hhdet_in_fech!E5/RES_summary!E$21</f>
        <v>299.33330400222081</v>
      </c>
      <c r="F5" s="177">
        <f>RES_hhdet_in_fech!F5/RES_summary!F$21</f>
        <v>274.53770419929231</v>
      </c>
      <c r="G5" s="177">
        <f>RES_hhdet_in_fech!G5/RES_summary!G$21</f>
        <v>267.33599433595913</v>
      </c>
      <c r="H5" s="177">
        <f>RES_hhdet_in_fech!H5/RES_summary!H$21</f>
        <v>267.19632989965805</v>
      </c>
      <c r="I5" s="177">
        <f>RES_hhdet_in_fech!I5/RES_summary!I$21</f>
        <v>267.18644888132923</v>
      </c>
      <c r="J5" s="177">
        <f>RES_hhdet_in_fech!J5/RES_summary!J$21</f>
        <v>0</v>
      </c>
      <c r="K5" s="177">
        <f>RES_hhdet_in_fech!K5/RES_summary!K$21</f>
        <v>263.38573842164237</v>
      </c>
      <c r="L5" s="177">
        <f>RES_hhdet_in_fech!L5/RES_summary!L$21</f>
        <v>294.26749613573116</v>
      </c>
      <c r="M5" s="177">
        <f>RES_hhdet_in_fech!M5/RES_summary!M$21</f>
        <v>0</v>
      </c>
      <c r="N5" s="177">
        <f>RES_hhdet_in_fech!N5/RES_summary!N$21</f>
        <v>269.62010985569759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1.2408970953222129</v>
      </c>
      <c r="D6" s="177">
        <f>RES_hhdet_in_fech!D6/RES_summary!D$21</f>
        <v>1.2403690013211042</v>
      </c>
      <c r="E6" s="177">
        <f>RES_hhdet_in_fech!E6/RES_summary!E$21</f>
        <v>1.2664023430827269</v>
      </c>
      <c r="F6" s="177">
        <f>RES_hhdet_in_fech!F6/RES_summary!F$21</f>
        <v>1.2063699822650045</v>
      </c>
      <c r="G6" s="177">
        <f>RES_hhdet_in_fech!G6/RES_summary!G$21</f>
        <v>1.3992153984316176</v>
      </c>
      <c r="H6" s="177">
        <f>RES_hhdet_in_fech!H6/RES_summary!H$21</f>
        <v>1.4227758334908189</v>
      </c>
      <c r="I6" s="177">
        <f>RES_hhdet_in_fech!I6/RES_summary!I$21</f>
        <v>1.003450850053633</v>
      </c>
      <c r="J6" s="177">
        <f>RES_hhdet_in_fech!J6/RES_summary!J$21</f>
        <v>0</v>
      </c>
      <c r="K6" s="177">
        <f>RES_hhdet_in_fech!K6/RES_summary!K$21</f>
        <v>1.7023057905658954</v>
      </c>
      <c r="L6" s="177">
        <f>RES_hhdet_in_fech!L6/RES_summary!L$21</f>
        <v>2.0697836589126659</v>
      </c>
      <c r="M6" s="177">
        <f>RES_hhdet_in_fech!M6/RES_summary!M$21</f>
        <v>0</v>
      </c>
      <c r="N6" s="177">
        <f>RES_hhdet_in_fech!N6/RES_summary!N$21</f>
        <v>2.4579310939130852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6.2149366787316769</v>
      </c>
      <c r="D7" s="178">
        <f>RES_hhdet_in_fech!D7/RES_summary!D$21</f>
        <v>5.9087036971352029</v>
      </c>
      <c r="E7" s="178">
        <f>RES_hhdet_in_fech!E7/RES_summary!E$21</f>
        <v>5.2824316210266984</v>
      </c>
      <c r="F7" s="178">
        <f>RES_hhdet_in_fech!F7/RES_summary!F$21</f>
        <v>5.2283824430385897</v>
      </c>
      <c r="G7" s="178">
        <f>RES_hhdet_in_fech!G7/RES_summary!G$21</f>
        <v>5.1394879358140866</v>
      </c>
      <c r="H7" s="178">
        <f>RES_hhdet_in_fech!H7/RES_summary!H$21</f>
        <v>4.8850805227992842</v>
      </c>
      <c r="I7" s="178">
        <f>RES_hhdet_in_fech!I7/RES_summary!I$21</f>
        <v>4.9776756705881162</v>
      </c>
      <c r="J7" s="178">
        <f>RES_hhdet_in_fech!J7/RES_summary!J$21</f>
        <v>0</v>
      </c>
      <c r="K7" s="178">
        <f>RES_hhdet_in_fech!K7/RES_summary!K$21</f>
        <v>4.7241847314336773</v>
      </c>
      <c r="L7" s="178">
        <f>RES_hhdet_in_fech!L7/RES_summary!L$21</f>
        <v>4.3652381022833397</v>
      </c>
      <c r="M7" s="178">
        <f>RES_hhdet_in_fech!M7/RES_summary!M$21</f>
        <v>0</v>
      </c>
      <c r="N7" s="178">
        <f>RES_hhdet_in_fech!N7/RES_summary!N$21</f>
        <v>3.7658046494665176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6.2149366787316769</v>
      </c>
      <c r="D8" s="177">
        <f>RES_hhdet_in_fech!D8/RES_summary!D$21</f>
        <v>5.9087036971352029</v>
      </c>
      <c r="E8" s="177">
        <f>RES_hhdet_in_fech!E8/RES_summary!E$21</f>
        <v>5.2824316210266984</v>
      </c>
      <c r="F8" s="177">
        <f>RES_hhdet_in_fech!F8/RES_summary!F$21</f>
        <v>5.2283824430385897</v>
      </c>
      <c r="G8" s="177">
        <f>RES_hhdet_in_fech!G8/RES_summary!G$21</f>
        <v>5.1394879358140866</v>
      </c>
      <c r="H8" s="177">
        <f>RES_hhdet_in_fech!H8/RES_summary!H$21</f>
        <v>4.8850805227992842</v>
      </c>
      <c r="I8" s="177">
        <f>RES_hhdet_in_fech!I8/RES_summary!I$21</f>
        <v>4.9776756705881162</v>
      </c>
      <c r="J8" s="177">
        <f>RES_hhdet_in_fech!J8/RES_summary!J$21</f>
        <v>0</v>
      </c>
      <c r="K8" s="177">
        <f>RES_hhdet_in_fech!K8/RES_summary!K$21</f>
        <v>4.7241847314336773</v>
      </c>
      <c r="L8" s="177">
        <f>RES_hhdet_in_fech!L8/RES_summary!L$21</f>
        <v>4.3652381022833397</v>
      </c>
      <c r="M8" s="177">
        <f>RES_hhdet_in_fech!M8/RES_summary!M$21</f>
        <v>0</v>
      </c>
      <c r="N8" s="177">
        <f>RES_hhdet_in_fech!N8/RES_summary!N$21</f>
        <v>3.7658046494665176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36.382098850032129</v>
      </c>
      <c r="D9" s="178">
        <f>RES_hhdet_in_fech!D9/RES_summary!D$21</f>
        <v>35.655570607980771</v>
      </c>
      <c r="E9" s="178">
        <f>RES_hhdet_in_fech!E9/RES_summary!E$21</f>
        <v>33.723130100149497</v>
      </c>
      <c r="F9" s="178">
        <f>RES_hhdet_in_fech!F9/RES_summary!F$21</f>
        <v>33.328307451079773</v>
      </c>
      <c r="G9" s="178">
        <f>RES_hhdet_in_fech!G9/RES_summary!G$21</f>
        <v>33.591764170507886</v>
      </c>
      <c r="H9" s="178">
        <f>RES_hhdet_in_fech!H9/RES_summary!H$21</f>
        <v>33.094343435320027</v>
      </c>
      <c r="I9" s="178">
        <f>RES_hhdet_in_fech!I9/RES_summary!I$21</f>
        <v>31.728690525559724</v>
      </c>
      <c r="J9" s="178">
        <f>RES_hhdet_in_fech!J9/RES_summary!J$21</f>
        <v>0</v>
      </c>
      <c r="K9" s="178">
        <f>RES_hhdet_in_fech!K9/RES_summary!K$21</f>
        <v>33.631448158939577</v>
      </c>
      <c r="L9" s="178">
        <f>RES_hhdet_in_fech!L9/RES_summary!L$21</f>
        <v>35.206089637197287</v>
      </c>
      <c r="M9" s="178">
        <f>RES_hhdet_in_fech!M9/RES_summary!M$21</f>
        <v>0</v>
      </c>
      <c r="N9" s="178">
        <f>RES_hhdet_in_fech!N9/RES_summary!N$21</f>
        <v>36.253604280325625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36.397939722157922</v>
      </c>
      <c r="D15" s="180">
        <f>RES_hhdet_in_fech!D15/RES_summary!D$21</f>
        <v>35.663075235757468</v>
      </c>
      <c r="E15" s="180">
        <f>RES_hhdet_in_fech!E15/RES_summary!E$21</f>
        <v>33.729578357334361</v>
      </c>
      <c r="F15" s="180">
        <f>RES_hhdet_in_fech!F15/RES_summary!F$21</f>
        <v>33.338148740038406</v>
      </c>
      <c r="G15" s="180">
        <f>RES_hhdet_in_fech!G15/RES_summary!G$21</f>
        <v>33.628182729599267</v>
      </c>
      <c r="H15" s="180">
        <f>RES_hhdet_in_fech!H15/RES_summary!H$21</f>
        <v>33.134659216954198</v>
      </c>
      <c r="I15" s="180">
        <f>RES_hhdet_in_fech!I15/RES_summary!I$21</f>
        <v>31.73248245684092</v>
      </c>
      <c r="J15" s="180">
        <f>RES_hhdet_in_fech!J15/RES_summary!J$21</f>
        <v>0</v>
      </c>
      <c r="K15" s="180">
        <f>RES_hhdet_in_fech!K15/RES_summary!K$21</f>
        <v>33.643450249747026</v>
      </c>
      <c r="L15" s="180">
        <f>RES_hhdet_in_fech!L15/RES_summary!L$21</f>
        <v>35.273546885554673</v>
      </c>
      <c r="M15" s="180">
        <f>RES_hhdet_in_fech!M15/RES_summary!M$21</f>
        <v>0</v>
      </c>
      <c r="N15" s="180">
        <f>RES_hhdet_in_fech!N15/RES_summary!N$21</f>
        <v>36.253604280325625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35.464794320972693</v>
      </c>
      <c r="D16" s="179">
        <f>RES_hhdet_in_fech!D16/RES_summary!D$21</f>
        <v>34.760725317650241</v>
      </c>
      <c r="E16" s="179">
        <f>RES_hhdet_in_fech!E16/RES_summary!E$21</f>
        <v>32.947539724333545</v>
      </c>
      <c r="F16" s="179">
        <f>RES_hhdet_in_fech!F16/RES_summary!F$21</f>
        <v>32.585229641536557</v>
      </c>
      <c r="G16" s="179">
        <f>RES_hhdet_in_fech!G16/RES_summary!G$21</f>
        <v>33.037376112314419</v>
      </c>
      <c r="H16" s="179">
        <f>RES_hhdet_in_fech!H16/RES_summary!H$21</f>
        <v>32.696557460932503</v>
      </c>
      <c r="I16" s="179">
        <f>RES_hhdet_in_fech!I16/RES_summary!I$21</f>
        <v>31.415301989519811</v>
      </c>
      <c r="J16" s="179">
        <f>RES_hhdet_in_fech!J16/RES_summary!J$21</f>
        <v>0</v>
      </c>
      <c r="K16" s="179">
        <f>RES_hhdet_in_fech!K16/RES_summary!K$21</f>
        <v>32.870426697370888</v>
      </c>
      <c r="L16" s="179">
        <f>RES_hhdet_in_fech!L16/RES_summary!L$21</f>
        <v>34.266223550450576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32.863487520354603</v>
      </c>
      <c r="D17" s="177">
        <f>RES_hhdet_in_fech!D17/RES_summary!D$21</f>
        <v>32.203526986623089</v>
      </c>
      <c r="E17" s="177">
        <f>RES_hhdet_in_fech!E17/RES_summary!E$21</f>
        <v>30.450782340251529</v>
      </c>
      <c r="F17" s="177">
        <f>RES_hhdet_in_fech!F17/RES_summary!F$21</f>
        <v>30.114557190801492</v>
      </c>
      <c r="G17" s="177">
        <f>RES_hhdet_in_fech!G17/RES_summary!G$21</f>
        <v>30.565584635479631</v>
      </c>
      <c r="H17" s="177">
        <f>RES_hhdet_in_fech!H17/RES_summary!H$21</f>
        <v>30.277623584945399</v>
      </c>
      <c r="I17" s="177">
        <f>RES_hhdet_in_fech!I17/RES_summary!I$21</f>
        <v>29.05311240543621</v>
      </c>
      <c r="J17" s="177">
        <f>RES_hhdet_in_fech!J17/RES_summary!J$21</f>
        <v>0</v>
      </c>
      <c r="K17" s="177">
        <f>RES_hhdet_in_fech!K17/RES_summary!K$21</f>
        <v>30.563511495563958</v>
      </c>
      <c r="L17" s="177">
        <f>RES_hhdet_in_fech!L17/RES_summary!L$21</f>
        <v>31.970996753216021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2.6013068006180915</v>
      </c>
      <c r="D18" s="177">
        <f>RES_hhdet_in_fech!D18/RES_summary!D$21</f>
        <v>2.5571983310271515</v>
      </c>
      <c r="E18" s="177">
        <f>RES_hhdet_in_fech!E18/RES_summary!E$21</f>
        <v>2.4967573840820152</v>
      </c>
      <c r="F18" s="177">
        <f>RES_hhdet_in_fech!F18/RES_summary!F$21</f>
        <v>2.4706724507350692</v>
      </c>
      <c r="G18" s="177">
        <f>RES_hhdet_in_fech!G18/RES_summary!G$21</f>
        <v>2.4717914768347842</v>
      </c>
      <c r="H18" s="177">
        <f>RES_hhdet_in_fech!H18/RES_summary!H$21</f>
        <v>2.4189338759871064</v>
      </c>
      <c r="I18" s="177">
        <f>RES_hhdet_in_fech!I18/RES_summary!I$21</f>
        <v>2.3621895840836005</v>
      </c>
      <c r="J18" s="177">
        <f>RES_hhdet_in_fech!J18/RES_summary!J$21</f>
        <v>0</v>
      </c>
      <c r="K18" s="177">
        <f>RES_hhdet_in_fech!K18/RES_summary!K$21</f>
        <v>2.3069152018069281</v>
      </c>
      <c r="L18" s="177">
        <f>RES_hhdet_in_fech!L18/RES_summary!L$21</f>
        <v>2.2952267972345561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9.3991297757067365</v>
      </c>
      <c r="D19" s="178">
        <f>RES_hhdet_in_fech!D19/RES_summary!D$21</f>
        <v>9.308760347118934</v>
      </c>
      <c r="E19" s="178">
        <f>RES_hhdet_in_fech!E19/RES_summary!E$21</f>
        <v>9.1340677370934298</v>
      </c>
      <c r="F19" s="178">
        <f>RES_hhdet_in_fech!F19/RES_summary!F$21</f>
        <v>9.0972254980971243</v>
      </c>
      <c r="G19" s="178">
        <f>RES_hhdet_in_fech!G19/RES_summary!G$21</f>
        <v>9.2149640211081323</v>
      </c>
      <c r="H19" s="178">
        <f>RES_hhdet_in_fech!H19/RES_summary!H$21</f>
        <v>9.2082235265317003</v>
      </c>
      <c r="I19" s="178">
        <f>RES_hhdet_in_fech!I19/RES_summary!I$21</f>
        <v>9.0536086782938625</v>
      </c>
      <c r="J19" s="178">
        <f>RES_hhdet_in_fech!J19/RES_summary!J$21</f>
        <v>0</v>
      </c>
      <c r="K19" s="178">
        <f>RES_hhdet_in_fech!K19/RES_summary!K$21</f>
        <v>9.6497570038930043</v>
      </c>
      <c r="L19" s="178">
        <f>RES_hhdet_in_fech!L19/RES_summary!L$21</f>
        <v>10.29154534413818</v>
      </c>
      <c r="M19" s="178">
        <f>RES_hhdet_in_fech!M19/RES_summary!M$21</f>
        <v>0</v>
      </c>
      <c r="N19" s="178">
        <f>RES_hhdet_in_fech!N19/RES_summary!N$21</f>
        <v>10.733897863561477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9.3991297757067365</v>
      </c>
      <c r="D22" s="176">
        <f>RES_hhdet_in_fech!D22/RES_summary!D$21</f>
        <v>9.308760347118934</v>
      </c>
      <c r="E22" s="176">
        <f>RES_hhdet_in_fech!E22/RES_summary!E$21</f>
        <v>9.1340677370934298</v>
      </c>
      <c r="F22" s="176">
        <f>RES_hhdet_in_fech!F22/RES_summary!F$21</f>
        <v>9.0972254980971243</v>
      </c>
      <c r="G22" s="176">
        <f>RES_hhdet_in_fech!G22/RES_summary!G$21</f>
        <v>9.2149640211081323</v>
      </c>
      <c r="H22" s="176">
        <f>RES_hhdet_in_fech!H22/RES_summary!H$21</f>
        <v>9.2082235265317003</v>
      </c>
      <c r="I22" s="176">
        <f>RES_hhdet_in_fech!I22/RES_summary!I$21</f>
        <v>9.0536086782938625</v>
      </c>
      <c r="J22" s="176">
        <f>RES_hhdet_in_fech!J22/RES_summary!J$21</f>
        <v>0</v>
      </c>
      <c r="K22" s="176">
        <f>RES_hhdet_in_fech!K22/RES_summary!K$21</f>
        <v>9.6497570038930043</v>
      </c>
      <c r="L22" s="176">
        <f>RES_hhdet_in_fech!L22/RES_summary!L$21</f>
        <v>10.29154534413818</v>
      </c>
      <c r="M22" s="176">
        <f>RES_hhdet_in_fech!M22/RES_summary!M$21</f>
        <v>0</v>
      </c>
      <c r="N22" s="176">
        <f>RES_hhdet_in_fech!N22/RES_summary!N$21</f>
        <v>10.733897863561477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317.72330381987524</v>
      </c>
      <c r="D43" s="184">
        <f>RES_hhdet_in_fech!D43/RES_summary!D$21</f>
        <v>307.15914604706768</v>
      </c>
      <c r="E43" s="184">
        <f>RES_hhdet_in_fech!E43/RES_summary!E$21</f>
        <v>323.54917567987928</v>
      </c>
      <c r="F43" s="184">
        <f>RES_hhdet_in_fech!F43/RES_summary!F$21</f>
        <v>0</v>
      </c>
      <c r="G43" s="184">
        <f>RES_hhdet_in_fech!G43/RES_summary!G$21</f>
        <v>289.62449135009041</v>
      </c>
      <c r="H43" s="184">
        <f>RES_hhdet_in_fech!H43/RES_summary!H$21</f>
        <v>282.6605559073343</v>
      </c>
      <c r="I43" s="184">
        <f>RES_hhdet_in_fech!I43/RES_summary!I$21</f>
        <v>283.54001365826838</v>
      </c>
      <c r="J43" s="184">
        <f>RES_hhdet_in_fech!J43/RES_summary!J$21</f>
        <v>0</v>
      </c>
      <c r="K43" s="184">
        <f>RES_hhdet_in_fech!K43/RES_summary!K$21</f>
        <v>280.67874192170831</v>
      </c>
      <c r="L43" s="184">
        <f>RES_hhdet_in_fech!L43/RES_summary!L$21</f>
        <v>307.08802140074283</v>
      </c>
      <c r="M43" s="184">
        <f>RES_hhdet_in_fech!M43/RES_summary!M$21</f>
        <v>257.04460850225462</v>
      </c>
      <c r="N43" s="184">
        <f>RES_hhdet_in_fech!N43/RES_summary!N$21</f>
        <v>278.85366793786665</v>
      </c>
      <c r="O43" s="184">
        <f>RES_hhdet_in_fech!O43/RES_summary!O$21</f>
        <v>256.46222124459075</v>
      </c>
      <c r="P43" s="184">
        <f>RES_hhdet_in_fech!P43/RES_summary!P$21</f>
        <v>259.59337498413134</v>
      </c>
      <c r="Q43" s="184">
        <f>RES_hhdet_in_fech!Q43/RES_summary!Q$21</f>
        <v>254.85110347894684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259.46732177542566</v>
      </c>
      <c r="D44" s="178">
        <f>RES_hhdet_in_fech!D44/RES_summary!D$21</f>
        <v>249.02500144333192</v>
      </c>
      <c r="E44" s="178">
        <f>RES_hhdet_in_fech!E44/RES_summary!E$21</f>
        <v>269.27584396855872</v>
      </c>
      <c r="F44" s="178">
        <f>RES_hhdet_in_fech!F44/RES_summary!F$21</f>
        <v>0</v>
      </c>
      <c r="G44" s="178">
        <f>RES_hhdet_in_fech!G44/RES_summary!G$21</f>
        <v>235.28501885551469</v>
      </c>
      <c r="H44" s="178">
        <f>RES_hhdet_in_fech!H44/RES_summary!H$21</f>
        <v>230.92823730701122</v>
      </c>
      <c r="I44" s="178">
        <f>RES_hhdet_in_fech!I44/RES_summary!I$21</f>
        <v>233.99906556735675</v>
      </c>
      <c r="J44" s="178">
        <f>RES_hhdet_in_fech!J44/RES_summary!J$21</f>
        <v>0</v>
      </c>
      <c r="K44" s="178">
        <f>RES_hhdet_in_fech!K44/RES_summary!K$21</f>
        <v>230.96758751766467</v>
      </c>
      <c r="L44" s="178">
        <f>RES_hhdet_in_fech!L44/RES_summary!L$21</f>
        <v>256.67331380004703</v>
      </c>
      <c r="M44" s="178">
        <f>RES_hhdet_in_fech!M44/RES_summary!M$21</f>
        <v>207.30582163781364</v>
      </c>
      <c r="N44" s="178">
        <f>RES_hhdet_in_fech!N44/RES_summary!N$21</f>
        <v>228.59288505436058</v>
      </c>
      <c r="O44" s="178">
        <f>RES_hhdet_in_fech!O44/RES_summary!O$21</f>
        <v>206.72318437222921</v>
      </c>
      <c r="P44" s="178">
        <f>RES_hhdet_in_fech!P44/RES_summary!P$21</f>
        <v>210.65479643439133</v>
      </c>
      <c r="Q44" s="178">
        <f>RES_hhdet_in_fech!Q44/RES_summary!Q$21</f>
        <v>207.35006513236044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256.33959025959757</v>
      </c>
      <c r="D45" s="177">
        <f>RES_hhdet_in_fech!D45/RES_summary!D$21</f>
        <v>245.96724594574127</v>
      </c>
      <c r="E45" s="177">
        <f>RES_hhdet_in_fech!E45/RES_summary!E$21</f>
        <v>266.01479882459319</v>
      </c>
      <c r="F45" s="177">
        <f>RES_hhdet_in_fech!F45/RES_summary!F$21</f>
        <v>0</v>
      </c>
      <c r="G45" s="177">
        <f>RES_hhdet_in_fech!G45/RES_summary!G$21</f>
        <v>231.80410316179839</v>
      </c>
      <c r="H45" s="177">
        <f>RES_hhdet_in_fech!H45/RES_summary!H$21</f>
        <v>227.46450187597338</v>
      </c>
      <c r="I45" s="177">
        <f>RES_hhdet_in_fech!I45/RES_summary!I$21</f>
        <v>231.50384337726027</v>
      </c>
      <c r="J45" s="177">
        <f>RES_hhdet_in_fech!J45/RES_summary!J$21</f>
        <v>0</v>
      </c>
      <c r="K45" s="177">
        <f>RES_hhdet_in_fech!K45/RES_summary!K$21</f>
        <v>226.79357222706398</v>
      </c>
      <c r="L45" s="177">
        <f>RES_hhdet_in_fech!L45/RES_summary!L$21</f>
        <v>251.63906997445423</v>
      </c>
      <c r="M45" s="177">
        <f>RES_hhdet_in_fech!M45/RES_summary!M$21</f>
        <v>202.4049011613734</v>
      </c>
      <c r="N45" s="177">
        <f>RES_hhdet_in_fech!N45/RES_summary!N$21</f>
        <v>222.8340498810777</v>
      </c>
      <c r="O45" s="177">
        <f>RES_hhdet_in_fech!O45/RES_summary!O$21</f>
        <v>201.76635820795849</v>
      </c>
      <c r="P45" s="177">
        <f>RES_hhdet_in_fech!P45/RES_summary!P$21</f>
        <v>206.07300465765252</v>
      </c>
      <c r="Q45" s="177">
        <f>RES_hhdet_in_fech!Q45/RES_summary!Q$21</f>
        <v>202.19190800613936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3.1277315158281009</v>
      </c>
      <c r="D46" s="177">
        <f>RES_hhdet_in_fech!D46/RES_summary!D$21</f>
        <v>3.0577554975906529</v>
      </c>
      <c r="E46" s="177">
        <f>RES_hhdet_in_fech!E46/RES_summary!E$21</f>
        <v>3.2610451439655357</v>
      </c>
      <c r="F46" s="177">
        <f>RES_hhdet_in_fech!F46/RES_summary!F$21</f>
        <v>0</v>
      </c>
      <c r="G46" s="177">
        <f>RES_hhdet_in_fech!G46/RES_summary!G$21</f>
        <v>3.4809156937163035</v>
      </c>
      <c r="H46" s="177">
        <f>RES_hhdet_in_fech!H46/RES_summary!H$21</f>
        <v>3.4637354310378106</v>
      </c>
      <c r="I46" s="177">
        <f>RES_hhdet_in_fech!I46/RES_summary!I$21</f>
        <v>2.4952221900964897</v>
      </c>
      <c r="J46" s="177">
        <f>RES_hhdet_in_fech!J46/RES_summary!J$21</f>
        <v>0</v>
      </c>
      <c r="K46" s="177">
        <f>RES_hhdet_in_fech!K46/RES_summary!K$21</f>
        <v>4.1740152906006811</v>
      </c>
      <c r="L46" s="177">
        <f>RES_hhdet_in_fech!L46/RES_summary!L$21</f>
        <v>5.034243825592787</v>
      </c>
      <c r="M46" s="177">
        <f>RES_hhdet_in_fech!M46/RES_summary!M$21</f>
        <v>4.9009204764402332</v>
      </c>
      <c r="N46" s="177">
        <f>RES_hhdet_in_fech!N46/RES_summary!N$21</f>
        <v>5.7588351732828986</v>
      </c>
      <c r="O46" s="177">
        <f>RES_hhdet_in_fech!O46/RES_summary!O$21</f>
        <v>4.9568261642707201</v>
      </c>
      <c r="P46" s="177">
        <f>RES_hhdet_in_fech!P46/RES_summary!P$21</f>
        <v>4.5817917767388137</v>
      </c>
      <c r="Q46" s="177">
        <f>RES_hhdet_in_fech!Q46/RES_summary!Q$21</f>
        <v>5.1581571262210764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6.2365647763054923</v>
      </c>
      <c r="D47" s="178">
        <f>RES_hhdet_in_fech!D47/RES_summary!D$21</f>
        <v>5.7991533515657263</v>
      </c>
      <c r="E47" s="178">
        <f>RES_hhdet_in_fech!E47/RES_summary!E$21</f>
        <v>5.4773252714278904</v>
      </c>
      <c r="F47" s="178">
        <f>RES_hhdet_in_fech!F47/RES_summary!F$21</f>
        <v>0</v>
      </c>
      <c r="G47" s="178">
        <f>RES_hhdet_in_fech!G47/RES_summary!G$21</f>
        <v>4.724067145145332</v>
      </c>
      <c r="H47" s="178">
        <f>RES_hhdet_in_fech!H47/RES_summary!H$21</f>
        <v>4.4054271987056648</v>
      </c>
      <c r="I47" s="178">
        <f>RES_hhdet_in_fech!I47/RES_summary!I$21</f>
        <v>4.1246380167840151</v>
      </c>
      <c r="J47" s="178">
        <f>RES_hhdet_in_fech!J47/RES_summary!J$21</f>
        <v>0</v>
      </c>
      <c r="K47" s="178">
        <f>RES_hhdet_in_fech!K47/RES_summary!K$21</f>
        <v>4.6425183760183248</v>
      </c>
      <c r="L47" s="178">
        <f>RES_hhdet_in_fech!L47/RES_summary!L$21</f>
        <v>4.3363690149401561</v>
      </c>
      <c r="M47" s="178">
        <f>RES_hhdet_in_fech!M47/RES_summary!M$21</f>
        <v>4.1070596484307815</v>
      </c>
      <c r="N47" s="178">
        <f>RES_hhdet_in_fech!N47/RES_summary!N$21</f>
        <v>3.8895031432890312</v>
      </c>
      <c r="O47" s="178">
        <f>RES_hhdet_in_fech!O47/RES_summary!O$21</f>
        <v>3.8043055913357704</v>
      </c>
      <c r="P47" s="178">
        <f>RES_hhdet_in_fech!P47/RES_summary!P$21</f>
        <v>3.5010248458634257</v>
      </c>
      <c r="Q47" s="178">
        <f>RES_hhdet_in_fech!Q47/RES_summary!Q$21</f>
        <v>3.2423327526596242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6.2365647763054923</v>
      </c>
      <c r="D48" s="177">
        <f>RES_hhdet_in_fech!D48/RES_summary!D$21</f>
        <v>5.7991533515657263</v>
      </c>
      <c r="E48" s="177">
        <f>RES_hhdet_in_fech!E48/RES_summary!E$21</f>
        <v>5.4773252714278904</v>
      </c>
      <c r="F48" s="177">
        <f>RES_hhdet_in_fech!F48/RES_summary!F$21</f>
        <v>0</v>
      </c>
      <c r="G48" s="177">
        <f>RES_hhdet_in_fech!G48/RES_summary!G$21</f>
        <v>4.724067145145332</v>
      </c>
      <c r="H48" s="177">
        <f>RES_hhdet_in_fech!H48/RES_summary!H$21</f>
        <v>4.4054271987056648</v>
      </c>
      <c r="I48" s="177">
        <f>RES_hhdet_in_fech!I48/RES_summary!I$21</f>
        <v>4.1246380167840151</v>
      </c>
      <c r="J48" s="177">
        <f>RES_hhdet_in_fech!J48/RES_summary!J$21</f>
        <v>0</v>
      </c>
      <c r="K48" s="177">
        <f>RES_hhdet_in_fech!K48/RES_summary!K$21</f>
        <v>4.6425183760183248</v>
      </c>
      <c r="L48" s="177">
        <f>RES_hhdet_in_fech!L48/RES_summary!L$21</f>
        <v>4.3363690149401561</v>
      </c>
      <c r="M48" s="177">
        <f>RES_hhdet_in_fech!M48/RES_summary!M$21</f>
        <v>4.1070596484307815</v>
      </c>
      <c r="N48" s="177">
        <f>RES_hhdet_in_fech!N48/RES_summary!N$21</f>
        <v>3.8895031432890312</v>
      </c>
      <c r="O48" s="177">
        <f>RES_hhdet_in_fech!O48/RES_summary!O$21</f>
        <v>3.8043055913357704</v>
      </c>
      <c r="P48" s="177">
        <f>RES_hhdet_in_fech!P48/RES_summary!P$21</f>
        <v>3.5010248458634257</v>
      </c>
      <c r="Q48" s="177">
        <f>RES_hhdet_in_fech!Q48/RES_summary!Q$21</f>
        <v>3.2423327526596242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42.619876709335443</v>
      </c>
      <c r="D49" s="178">
        <f>RES_hhdet_in_fech!D49/RES_summary!D$21</f>
        <v>43.019564600918372</v>
      </c>
      <c r="E49" s="178">
        <f>RES_hhdet_in_fech!E49/RES_summary!E$21</f>
        <v>39.661608928117687</v>
      </c>
      <c r="F49" s="178">
        <f>RES_hhdet_in_fech!F49/RES_summary!F$21</f>
        <v>0</v>
      </c>
      <c r="G49" s="178">
        <f>RES_hhdet_in_fech!G49/RES_summary!G$21</f>
        <v>40.386682089802072</v>
      </c>
      <c r="H49" s="178">
        <f>RES_hhdet_in_fech!H49/RES_summary!H$21</f>
        <v>38.103074720366024</v>
      </c>
      <c r="I49" s="178">
        <f>RES_hhdet_in_fech!I49/RES_summary!I$21</f>
        <v>36.36076385776007</v>
      </c>
      <c r="J49" s="178">
        <f>RES_hhdet_in_fech!J49/RES_summary!J$21</f>
        <v>0</v>
      </c>
      <c r="K49" s="178">
        <f>RES_hhdet_in_fech!K49/RES_summary!K$21</f>
        <v>35.463118016284909</v>
      </c>
      <c r="L49" s="178">
        <f>RES_hhdet_in_fech!L49/RES_summary!L$21</f>
        <v>35.866075987505972</v>
      </c>
      <c r="M49" s="178">
        <f>RES_hhdet_in_fech!M49/RES_summary!M$21</f>
        <v>35.428886890672899</v>
      </c>
      <c r="N49" s="178">
        <f>RES_hhdet_in_fech!N49/RES_summary!N$21</f>
        <v>35.717016367852125</v>
      </c>
      <c r="O49" s="178">
        <f>RES_hhdet_in_fech!O49/RES_summary!O$21</f>
        <v>35.407148687286025</v>
      </c>
      <c r="P49" s="178">
        <f>RES_hhdet_in_fech!P49/RES_summary!P$21</f>
        <v>35.008588971177204</v>
      </c>
      <c r="Q49" s="178">
        <f>RES_hhdet_in_fech!Q49/RES_summary!Q$21</f>
        <v>34.013022656764875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45.454506146504372</v>
      </c>
      <c r="D50" s="183">
        <f>RES_hhdet_in_fech!D50/RES_summary!D$21</f>
        <v>43.032162737863615</v>
      </c>
      <c r="E50" s="183">
        <f>RES_hhdet_in_fech!E50/RES_summary!E$21</f>
        <v>43.88109226045362</v>
      </c>
      <c r="F50" s="183">
        <f>RES_hhdet_in_fech!F50/RES_summary!F$21</f>
        <v>0</v>
      </c>
      <c r="G50" s="183">
        <f>RES_hhdet_in_fech!G50/RES_summary!G$21</f>
        <v>40.888470861549393</v>
      </c>
      <c r="H50" s="183">
        <f>RES_hhdet_in_fech!H50/RES_summary!H$21</f>
        <v>0</v>
      </c>
      <c r="I50" s="183">
        <f>RES_hhdet_in_fech!I50/RES_summary!I$21</f>
        <v>39.703709798517025</v>
      </c>
      <c r="J50" s="183">
        <f>RES_hhdet_in_fech!J50/RES_summary!J$21</f>
        <v>0</v>
      </c>
      <c r="K50" s="183">
        <f>RES_hhdet_in_fech!K50/RES_summary!K$21</f>
        <v>36.445445055326523</v>
      </c>
      <c r="L50" s="183">
        <f>RES_hhdet_in_fech!L50/RES_summary!L$21</f>
        <v>36.105975295839329</v>
      </c>
      <c r="M50" s="183">
        <f>RES_hhdet_in_fech!M50/RES_summary!M$21</f>
        <v>35.476130999281644</v>
      </c>
      <c r="N50" s="183">
        <f>RES_hhdet_in_fech!N50/RES_summary!N$21</f>
        <v>35.087693168958332</v>
      </c>
      <c r="O50" s="183">
        <f>RES_hhdet_in_fech!O50/RES_summary!O$21</f>
        <v>34.882714034573965</v>
      </c>
      <c r="P50" s="183">
        <f>RES_hhdet_in_fech!P50/RES_summary!P$21</f>
        <v>34.778246689239964</v>
      </c>
      <c r="Q50" s="183">
        <f>RES_hhdet_in_fech!Q50/RES_summary!Q$21</f>
        <v>34.035733529993216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43.789104550472125</v>
      </c>
      <c r="D51" s="183">
        <f>RES_hhdet_in_fech!D51/RES_summary!D$21</f>
        <v>41.517914518071976</v>
      </c>
      <c r="E51" s="183">
        <f>RES_hhdet_in_fech!E51/RES_summary!E$21</f>
        <v>42.313339800617186</v>
      </c>
      <c r="F51" s="183">
        <f>RES_hhdet_in_fech!F51/RES_summary!F$21</f>
        <v>0</v>
      </c>
      <c r="G51" s="183">
        <f>RES_hhdet_in_fech!G51/RES_summary!G$21</f>
        <v>39.818999515180302</v>
      </c>
      <c r="H51" s="183">
        <f>RES_hhdet_in_fech!H51/RES_summary!H$21</f>
        <v>38.103074720366024</v>
      </c>
      <c r="I51" s="183">
        <f>RES_hhdet_in_fech!I51/RES_summary!I$21</f>
        <v>38.978484495292072</v>
      </c>
      <c r="J51" s="183">
        <f>RES_hhdet_in_fech!J51/RES_summary!J$21</f>
        <v>0</v>
      </c>
      <c r="K51" s="183">
        <f>RES_hhdet_in_fech!K51/RES_summary!K$21</f>
        <v>35.991970812528422</v>
      </c>
      <c r="L51" s="183">
        <f>RES_hhdet_in_fech!L51/RES_summary!L$21</f>
        <v>35.712266201508974</v>
      </c>
      <c r="M51" s="183">
        <f>RES_hhdet_in_fech!M51/RES_summary!M$21</f>
        <v>35.018371239648495</v>
      </c>
      <c r="N51" s="183">
        <f>RES_hhdet_in_fech!N51/RES_summary!N$21</f>
        <v>34.494030150976315</v>
      </c>
      <c r="O51" s="183">
        <f>RES_hhdet_in_fech!O51/RES_summary!O$21</f>
        <v>34.109260765482283</v>
      </c>
      <c r="P51" s="183">
        <f>RES_hhdet_in_fech!P51/RES_summary!P$21</f>
        <v>33.796085233463543</v>
      </c>
      <c r="Q51" s="183">
        <f>RES_hhdet_in_fech!Q51/RES_summary!Q$21</f>
        <v>32.957373110083992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41.199349408728438</v>
      </c>
      <c r="D52" s="182">
        <f>RES_hhdet_in_fech!D52/RES_summary!D$21</f>
        <v>38.978310998107489</v>
      </c>
      <c r="E52" s="182">
        <f>RES_hhdet_in_fech!E52/RES_summary!E$21</f>
        <v>39.828740619840694</v>
      </c>
      <c r="F52" s="182">
        <f>RES_hhdet_in_fech!F52/RES_summary!F$21</f>
        <v>0</v>
      </c>
      <c r="G52" s="182">
        <f>RES_hhdet_in_fech!G52/RES_summary!G$21</f>
        <v>37.385323550648586</v>
      </c>
      <c r="H52" s="182">
        <f>RES_hhdet_in_fech!H52/RES_summary!H$21</f>
        <v>35.723374502938171</v>
      </c>
      <c r="I52" s="182">
        <f>RES_hhdet_in_fech!I52/RES_summary!I$21</f>
        <v>36.654438803762211</v>
      </c>
      <c r="J52" s="182">
        <f>RES_hhdet_in_fech!J52/RES_summary!J$21</f>
        <v>0</v>
      </c>
      <c r="K52" s="182">
        <f>RES_hhdet_in_fech!K52/RES_summary!K$21</f>
        <v>33.719662060231663</v>
      </c>
      <c r="L52" s="182">
        <f>RES_hhdet_in_fech!L52/RES_summary!L$21</f>
        <v>33.448833937565681</v>
      </c>
      <c r="M52" s="182">
        <f>RES_hhdet_in_fech!M52/RES_summary!M$21</f>
        <v>32.798681456675645</v>
      </c>
      <c r="N52" s="182">
        <f>RES_hhdet_in_fech!N52/RES_summary!N$21</f>
        <v>32.305865341141924</v>
      </c>
      <c r="O52" s="182">
        <f>RES_hhdet_in_fech!O52/RES_summary!O$21</f>
        <v>31.943194036461868</v>
      </c>
      <c r="P52" s="182">
        <f>RES_hhdet_in_fech!P52/RES_summary!P$21</f>
        <v>31.646874532740139</v>
      </c>
      <c r="Q52" s="182">
        <f>RES_hhdet_in_fech!Q52/RES_summary!Q$21</f>
        <v>30.857503239220627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2.5897551417436837</v>
      </c>
      <c r="D53" s="181">
        <f>RES_hhdet_in_fech!D53/RES_summary!D$21</f>
        <v>2.5396035199644889</v>
      </c>
      <c r="E53" s="181">
        <f>RES_hhdet_in_fech!E53/RES_summary!E$21</f>
        <v>2.4845991807764936</v>
      </c>
      <c r="F53" s="181">
        <f>RES_hhdet_in_fech!F53/RES_summary!F$21</f>
        <v>0</v>
      </c>
      <c r="G53" s="181">
        <f>RES_hhdet_in_fech!G53/RES_summary!G$21</f>
        <v>2.433675964531723</v>
      </c>
      <c r="H53" s="181">
        <f>RES_hhdet_in_fech!H53/RES_summary!H$21</f>
        <v>2.3797002174278599</v>
      </c>
      <c r="I53" s="181">
        <f>RES_hhdet_in_fech!I53/RES_summary!I$21</f>
        <v>2.3240456915298608</v>
      </c>
      <c r="J53" s="181">
        <f>RES_hhdet_in_fech!J53/RES_summary!J$21</f>
        <v>0</v>
      </c>
      <c r="K53" s="181">
        <f>RES_hhdet_in_fech!K53/RES_summary!K$21</f>
        <v>2.2723087522967544</v>
      </c>
      <c r="L53" s="181">
        <f>RES_hhdet_in_fech!L53/RES_summary!L$21</f>
        <v>2.2634322639432853</v>
      </c>
      <c r="M53" s="181">
        <f>RES_hhdet_in_fech!M53/RES_summary!M$21</f>
        <v>2.2196897829728499</v>
      </c>
      <c r="N53" s="181">
        <f>RES_hhdet_in_fech!N53/RES_summary!N$21</f>
        <v>2.1881648098343853</v>
      </c>
      <c r="O53" s="181">
        <f>RES_hhdet_in_fech!O53/RES_summary!O$21</f>
        <v>2.1660667290204136</v>
      </c>
      <c r="P53" s="181">
        <f>RES_hhdet_in_fech!P53/RES_summary!P$21</f>
        <v>2.1492107007234114</v>
      </c>
      <c r="Q53" s="181">
        <f>RES_hhdet_in_fech!Q53/RES_summary!Q$21</f>
        <v>2.0998698708633654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36.523155885777463</v>
      </c>
      <c r="D54" s="180">
        <f>RES_hhdet_in_fech!D54/RES_summary!D$21</f>
        <v>0</v>
      </c>
      <c r="E54" s="180">
        <f>RES_hhdet_in_fech!E54/RES_summary!E$21</f>
        <v>33.859469763974467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31.71995237299673</v>
      </c>
      <c r="J54" s="180">
        <f>RES_hhdet_in_fech!J54/RES_summary!J$21</f>
        <v>0</v>
      </c>
      <c r="K54" s="180">
        <f>RES_hhdet_in_fech!K54/RES_summary!K$21</f>
        <v>34.223441968801161</v>
      </c>
      <c r="L54" s="180">
        <f>RES_hhdet_in_fech!L54/RES_summary!L$21</f>
        <v>35.499386628532946</v>
      </c>
      <c r="M54" s="180">
        <f>RES_hhdet_in_fech!M54/RES_summary!M$21</f>
        <v>35.461871372242868</v>
      </c>
      <c r="N54" s="180">
        <f>RES_hhdet_in_fech!N54/RES_summary!N$21</f>
        <v>36.347618249035605</v>
      </c>
      <c r="O54" s="180">
        <f>RES_hhdet_in_fech!O54/RES_summary!O$21</f>
        <v>35.84943599718639</v>
      </c>
      <c r="P54" s="180">
        <f>RES_hhdet_in_fech!P54/RES_summary!P$21</f>
        <v>35.643432368121161</v>
      </c>
      <c r="Q54" s="180">
        <f>RES_hhdet_in_fech!Q54/RES_summary!Q$21</f>
        <v>34.645111532200382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35.58990325641021</v>
      </c>
      <c r="D55" s="179">
        <f>RES_hhdet_in_fech!D55/RES_summary!D$21</f>
        <v>0</v>
      </c>
      <c r="E55" s="179">
        <f>RES_hhdet_in_fech!E55/RES_summary!E$21</f>
        <v>33.071886957461622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31.114138377568235</v>
      </c>
      <c r="J55" s="179">
        <f>RES_hhdet_in_fech!J55/RES_summary!J$21</f>
        <v>0</v>
      </c>
      <c r="K55" s="179">
        <f>RES_hhdet_in_fech!K55/RES_summary!K$21</f>
        <v>33.222589125932679</v>
      </c>
      <c r="L55" s="179">
        <f>RES_hhdet_in_fech!L55/RES_summary!L$21</f>
        <v>34.566467856167129</v>
      </c>
      <c r="M55" s="179">
        <f>RES_hhdet_in_fech!M55/RES_summary!M$21</f>
        <v>34.256064075172333</v>
      </c>
      <c r="N55" s="179">
        <f>RES_hhdet_in_fech!N55/RES_summary!N$21</f>
        <v>35.078343194828783</v>
      </c>
      <c r="O55" s="179">
        <f>RES_hhdet_in_fech!O55/RES_summary!O$21</f>
        <v>34.613951317668466</v>
      </c>
      <c r="P55" s="179">
        <f>RES_hhdet_in_fech!P55/RES_summary!P$21</f>
        <v>34.326870644343259</v>
      </c>
      <c r="Q55" s="179">
        <f>RES_hhdet_in_fech!Q55/RES_summary!Q$21</f>
        <v>33.405080904914001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32.979419841890845</v>
      </c>
      <c r="D56" s="177">
        <f>RES_hhdet_in_fech!D56/RES_summary!D$21</f>
        <v>0</v>
      </c>
      <c r="E56" s="177">
        <f>RES_hhdet_in_fech!E56/RES_summary!E$21</f>
        <v>30.565706567136946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28.774593985547227</v>
      </c>
      <c r="J56" s="177">
        <f>RES_hhdet_in_fech!J56/RES_summary!J$21</f>
        <v>0</v>
      </c>
      <c r="K56" s="177">
        <f>RES_hhdet_in_fech!K56/RES_summary!K$21</f>
        <v>30.890958429330571</v>
      </c>
      <c r="L56" s="177">
        <f>RES_hhdet_in_fech!L56/RES_summary!L$21</f>
        <v>32.251130036917473</v>
      </c>
      <c r="M56" s="177">
        <f>RES_hhdet_in_fech!M56/RES_summary!M$21</f>
        <v>31.980860723776463</v>
      </c>
      <c r="N56" s="177">
        <f>RES_hhdet_in_fech!N56/RES_summary!N$21</f>
        <v>32.838216491297878</v>
      </c>
      <c r="O56" s="177">
        <f>RES_hhdet_in_fech!O56/RES_summary!O$21</f>
        <v>32.397703051434917</v>
      </c>
      <c r="P56" s="177">
        <f>RES_hhdet_in_fech!P56/RES_summary!P$21</f>
        <v>32.130091319568265</v>
      </c>
      <c r="Q56" s="177">
        <f>RES_hhdet_in_fech!Q56/RES_summary!Q$21</f>
        <v>31.262505387129632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2.6104834145193663</v>
      </c>
      <c r="D57" s="177">
        <f>RES_hhdet_in_fech!D57/RES_summary!D$21</f>
        <v>0</v>
      </c>
      <c r="E57" s="177">
        <f>RES_hhdet_in_fech!E57/RES_summary!E$21</f>
        <v>2.5061803903246753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2.3395443920210082</v>
      </c>
      <c r="J57" s="177">
        <f>RES_hhdet_in_fech!J57/RES_summary!J$21</f>
        <v>0</v>
      </c>
      <c r="K57" s="177">
        <f>RES_hhdet_in_fech!K57/RES_summary!K$21</f>
        <v>2.3316306966021147</v>
      </c>
      <c r="L57" s="177">
        <f>RES_hhdet_in_fech!L57/RES_summary!L$21</f>
        <v>2.3153378192496645</v>
      </c>
      <c r="M57" s="177">
        <f>RES_hhdet_in_fech!M57/RES_summary!M$21</f>
        <v>2.2752033513958669</v>
      </c>
      <c r="N57" s="177">
        <f>RES_hhdet_in_fech!N57/RES_summary!N$21</f>
        <v>2.240126703530906</v>
      </c>
      <c r="O57" s="177">
        <f>RES_hhdet_in_fech!O57/RES_summary!O$21</f>
        <v>2.2162482662335519</v>
      </c>
      <c r="P57" s="177">
        <f>RES_hhdet_in_fech!P57/RES_summary!P$21</f>
        <v>2.1967793247750005</v>
      </c>
      <c r="Q57" s="177">
        <f>RES_hhdet_in_fech!Q57/RES_summary!Q$21</f>
        <v>2.1425755177843628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9.399540558808587</v>
      </c>
      <c r="D58" s="178">
        <f>RES_hhdet_in_fech!D58/RES_summary!D$21</f>
        <v>9.3154266512516575</v>
      </c>
      <c r="E58" s="178">
        <f>RES_hhdet_in_fech!E58/RES_summary!E$21</f>
        <v>9.1343975117749743</v>
      </c>
      <c r="F58" s="178">
        <f>RES_hhdet_in_fech!F58/RES_summary!F$21</f>
        <v>0</v>
      </c>
      <c r="G58" s="178">
        <f>RES_hhdet_in_fech!G58/RES_summary!G$21</f>
        <v>9.2287232596282607</v>
      </c>
      <c r="H58" s="178">
        <f>RES_hhdet_in_fech!H58/RES_summary!H$21</f>
        <v>9.223816681251364</v>
      </c>
      <c r="I58" s="178">
        <f>RES_hhdet_in_fech!I58/RES_summary!I$21</f>
        <v>9.0555462163675671</v>
      </c>
      <c r="J58" s="178">
        <f>RES_hhdet_in_fech!J58/RES_summary!J$21</f>
        <v>0</v>
      </c>
      <c r="K58" s="178">
        <f>RES_hhdet_in_fech!K58/RES_summary!K$21</f>
        <v>9.6055180117404078</v>
      </c>
      <c r="L58" s="178">
        <f>RES_hhdet_in_fech!L58/RES_summary!L$21</f>
        <v>10.21226259824971</v>
      </c>
      <c r="M58" s="178">
        <f>RES_hhdet_in_fech!M58/RES_summary!M$21</f>
        <v>10.202840325337247</v>
      </c>
      <c r="N58" s="178">
        <f>RES_hhdet_in_fech!N58/RES_summary!N$21</f>
        <v>10.654263372364897</v>
      </c>
      <c r="O58" s="178">
        <f>RES_hhdet_in_fech!O58/RES_summary!O$21</f>
        <v>10.52758259373976</v>
      </c>
      <c r="P58" s="178">
        <f>RES_hhdet_in_fech!P58/RES_summary!P$21</f>
        <v>10.428964732699404</v>
      </c>
      <c r="Q58" s="178">
        <f>RES_hhdet_in_fech!Q58/RES_summary!Q$21</f>
        <v>10.245682937161931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9.399540558808587</v>
      </c>
      <c r="D60" s="176">
        <f>RES_hhdet_in_fech!D60/RES_summary!D$21</f>
        <v>9.3154266512516575</v>
      </c>
      <c r="E60" s="176">
        <f>RES_hhdet_in_fech!E60/RES_summary!E$21</f>
        <v>9.1343975117749743</v>
      </c>
      <c r="F60" s="176">
        <f>RES_hhdet_in_fech!F60/RES_summary!F$21</f>
        <v>0</v>
      </c>
      <c r="G60" s="176">
        <f>RES_hhdet_in_fech!G60/RES_summary!G$21</f>
        <v>9.2287232596282607</v>
      </c>
      <c r="H60" s="176">
        <f>RES_hhdet_in_fech!H60/RES_summary!H$21</f>
        <v>9.223816681251364</v>
      </c>
      <c r="I60" s="176">
        <f>RES_hhdet_in_fech!I60/RES_summary!I$21</f>
        <v>9.0555462163675671</v>
      </c>
      <c r="J60" s="176">
        <f>RES_hhdet_in_fech!J60/RES_summary!J$21</f>
        <v>0</v>
      </c>
      <c r="K60" s="176">
        <f>RES_hhdet_in_fech!K60/RES_summary!K$21</f>
        <v>9.6055180117404078</v>
      </c>
      <c r="L60" s="176">
        <f>RES_hhdet_in_fech!L60/RES_summary!L$21</f>
        <v>10.21226259824971</v>
      </c>
      <c r="M60" s="176">
        <f>RES_hhdet_in_fech!M60/RES_summary!M$21</f>
        <v>10.202840325337247</v>
      </c>
      <c r="N60" s="176">
        <f>RES_hhdet_in_fech!N60/RES_summary!N$21</f>
        <v>10.654263372364897</v>
      </c>
      <c r="O60" s="176">
        <f>RES_hhdet_in_fech!O60/RES_summary!O$21</f>
        <v>10.52758259373976</v>
      </c>
      <c r="P60" s="176">
        <f>RES_hhdet_in_fech!P60/RES_summary!P$21</f>
        <v>10.428964732699404</v>
      </c>
      <c r="Q60" s="176">
        <f>RES_hhdet_in_fech!Q60/RES_summary!Q$21</f>
        <v>10.245682937161931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304.56785111133945</v>
      </c>
      <c r="D62" s="184">
        <f>RES_hhdet_in_fech!D62/RES_summary!D$21</f>
        <v>303.50082704861615</v>
      </c>
      <c r="E62" s="184">
        <f>RES_hhdet_in_fech!E62/RES_summary!E$21</f>
        <v>296.60334783982114</v>
      </c>
      <c r="F62" s="184">
        <f>RES_hhdet_in_fech!F62/RES_summary!F$21</f>
        <v>284.11246806099194</v>
      </c>
      <c r="G62" s="184">
        <f>RES_hhdet_in_fech!G62/RES_summary!G$21</f>
        <v>277.02452421968837</v>
      </c>
      <c r="H62" s="184">
        <f>RES_hhdet_in_fech!H62/RES_summary!H$21</f>
        <v>274.00953515168061</v>
      </c>
      <c r="I62" s="184">
        <f>RES_hhdet_in_fech!I62/RES_summary!I$21</f>
        <v>271.70383303659014</v>
      </c>
      <c r="J62" s="184">
        <f>RES_hhdet_in_fech!J62/RES_summary!J$21</f>
        <v>262.59143158000012</v>
      </c>
      <c r="K62" s="184">
        <f>RES_hhdet_in_fech!K62/RES_summary!K$21</f>
        <v>270.26040620496309</v>
      </c>
      <c r="L62" s="184">
        <f>RES_hhdet_in_fech!L62/RES_summary!L$21</f>
        <v>292.49440094166187</v>
      </c>
      <c r="M62" s="184">
        <f>RES_hhdet_in_fech!M62/RES_summary!M$21</f>
        <v>0</v>
      </c>
      <c r="N62" s="184">
        <f>RES_hhdet_in_fech!N62/RES_summary!N$21</f>
        <v>0</v>
      </c>
      <c r="O62" s="184">
        <f>RES_hhdet_in_fech!O62/RES_summary!O$21</f>
        <v>0</v>
      </c>
      <c r="P62" s="184">
        <f>RES_hhdet_in_fech!P62/RES_summary!P$21</f>
        <v>0</v>
      </c>
      <c r="Q62" s="184">
        <f>RES_hhdet_in_fech!Q62/RES_summary!Q$21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243.22159335839021</v>
      </c>
      <c r="D63" s="178">
        <f>RES_hhdet_in_fech!D63/RES_summary!D$21</f>
        <v>243.81080751336748</v>
      </c>
      <c r="E63" s="178">
        <f>RES_hhdet_in_fech!E63/RES_summary!E$21</f>
        <v>239.70932427598316</v>
      </c>
      <c r="F63" s="178">
        <f>RES_hhdet_in_fech!F63/RES_summary!F$21</f>
        <v>226.7497063532546</v>
      </c>
      <c r="G63" s="178">
        <f>RES_hhdet_in_fech!G63/RES_summary!G$21</f>
        <v>221.05614700145117</v>
      </c>
      <c r="H63" s="178">
        <f>RES_hhdet_in_fech!H63/RES_summary!H$21</f>
        <v>220.69079133975413</v>
      </c>
      <c r="I63" s="178">
        <f>RES_hhdet_in_fech!I63/RES_summary!I$21</f>
        <v>218.90058653931902</v>
      </c>
      <c r="J63" s="178">
        <f>RES_hhdet_in_fech!J63/RES_summary!J$21</f>
        <v>207.66986408898407</v>
      </c>
      <c r="K63" s="178">
        <f>RES_hhdet_in_fech!K63/RES_summary!K$21</f>
        <v>217.38443818545926</v>
      </c>
      <c r="L63" s="178">
        <f>RES_hhdet_in_fech!L63/RES_summary!L$21</f>
        <v>239.5441186878318</v>
      </c>
      <c r="M63" s="178">
        <f>RES_hhdet_in_fech!M63/RES_summary!M$21</f>
        <v>0</v>
      </c>
      <c r="N63" s="178">
        <f>RES_hhdet_in_fech!N63/RES_summary!N$21</f>
        <v>0</v>
      </c>
      <c r="O63" s="178">
        <f>RES_hhdet_in_fech!O63/RES_summary!O$21</f>
        <v>0</v>
      </c>
      <c r="P63" s="178">
        <f>RES_hhdet_in_fech!P63/RES_summary!P$21</f>
        <v>0</v>
      </c>
      <c r="Q63" s="178">
        <f>RES_hhdet_in_fech!Q63/RES_summary!Q$21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240.10098537356407</v>
      </c>
      <c r="D64" s="177">
        <f>RES_hhdet_in_fech!D64/RES_summary!D$21</f>
        <v>240.61118361584178</v>
      </c>
      <c r="E64" s="177">
        <f>RES_hhdet_in_fech!E64/RES_summary!E$21</f>
        <v>236.60678460381831</v>
      </c>
      <c r="F64" s="177">
        <f>RES_hhdet_in_fech!F64/RES_summary!F$21</f>
        <v>223.70770779026196</v>
      </c>
      <c r="G64" s="177">
        <f>RES_hhdet_in_fech!G64/RES_summary!G$21</f>
        <v>217.53319122990283</v>
      </c>
      <c r="H64" s="177">
        <f>RES_hhdet_in_fech!H64/RES_summary!H$21</f>
        <v>217.09751802109571</v>
      </c>
      <c r="I64" s="177">
        <f>RES_hhdet_in_fech!I64/RES_summary!I$21</f>
        <v>216.36477776687866</v>
      </c>
      <c r="J64" s="177">
        <f>RES_hhdet_in_fech!J64/RES_summary!J$21</f>
        <v>205.15025913241863</v>
      </c>
      <c r="K64" s="177">
        <f>RES_hhdet_in_fech!K64/RES_summary!K$21</f>
        <v>213.11805566656378</v>
      </c>
      <c r="L64" s="177">
        <f>RES_hhdet_in_fech!L64/RES_summary!L$21</f>
        <v>234.45939778264028</v>
      </c>
      <c r="M64" s="177">
        <f>RES_hhdet_in_fech!M64/RES_summary!M$21</f>
        <v>0</v>
      </c>
      <c r="N64" s="177">
        <f>RES_hhdet_in_fech!N64/RES_summary!N$21</f>
        <v>0</v>
      </c>
      <c r="O64" s="177">
        <f>RES_hhdet_in_fech!O64/RES_summary!O$21</f>
        <v>0</v>
      </c>
      <c r="P64" s="177">
        <f>RES_hhdet_in_fech!P64/RES_summary!P$21</f>
        <v>0</v>
      </c>
      <c r="Q64" s="177">
        <f>RES_hhdet_in_fech!Q64/RES_summary!Q$21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3.1206079848261186</v>
      </c>
      <c r="D65" s="177">
        <f>RES_hhdet_in_fech!D65/RES_summary!D$21</f>
        <v>3.1996238975257194</v>
      </c>
      <c r="E65" s="177">
        <f>RES_hhdet_in_fech!E65/RES_summary!E$21</f>
        <v>3.1025396721648342</v>
      </c>
      <c r="F65" s="177">
        <f>RES_hhdet_in_fech!F65/RES_summary!F$21</f>
        <v>3.0419985629926383</v>
      </c>
      <c r="G65" s="177">
        <f>RES_hhdet_in_fech!G65/RES_summary!G$21</f>
        <v>3.5229557715483297</v>
      </c>
      <c r="H65" s="177">
        <f>RES_hhdet_in_fech!H65/RES_summary!H$21</f>
        <v>3.5932733186584249</v>
      </c>
      <c r="I65" s="177">
        <f>RES_hhdet_in_fech!I65/RES_summary!I$21</f>
        <v>2.5358087724403671</v>
      </c>
      <c r="J65" s="177">
        <f>RES_hhdet_in_fech!J65/RES_summary!J$21</f>
        <v>2.5196049565654364</v>
      </c>
      <c r="K65" s="177">
        <f>RES_hhdet_in_fech!K65/RES_summary!K$21</f>
        <v>4.2663825188954787</v>
      </c>
      <c r="L65" s="177">
        <f>RES_hhdet_in_fech!L65/RES_summary!L$21</f>
        <v>5.0847209051915323</v>
      </c>
      <c r="M65" s="177">
        <f>RES_hhdet_in_fech!M65/RES_summary!M$21</f>
        <v>0</v>
      </c>
      <c r="N65" s="177">
        <f>RES_hhdet_in_fech!N65/RES_summary!N$21</f>
        <v>0</v>
      </c>
      <c r="O65" s="177">
        <f>RES_hhdet_in_fech!O65/RES_summary!O$21</f>
        <v>0</v>
      </c>
      <c r="P65" s="177">
        <f>RES_hhdet_in_fech!P65/RES_summary!P$21</f>
        <v>0</v>
      </c>
      <c r="Q65" s="177">
        <f>RES_hhdet_in_fech!Q65/RES_summary!Q$21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6.2388132147651012</v>
      </c>
      <c r="D66" s="178">
        <f>RES_hhdet_in_fech!D66/RES_summary!D$21</f>
        <v>5.9789648619550642</v>
      </c>
      <c r="E66" s="178">
        <f>RES_hhdet_in_fech!E66/RES_summary!E$21</f>
        <v>5.6500470010173718</v>
      </c>
      <c r="F66" s="178">
        <f>RES_hhdet_in_fech!F66/RES_summary!F$21</f>
        <v>5.4951730860863774</v>
      </c>
      <c r="G66" s="178">
        <f>RES_hhdet_in_fech!G66/RES_summary!G$21</f>
        <v>5.3065641204057759</v>
      </c>
      <c r="H66" s="178">
        <f>RES_hhdet_in_fech!H66/RES_summary!H$21</f>
        <v>4.9372598176829445</v>
      </c>
      <c r="I66" s="178">
        <f>RES_hhdet_in_fech!I66/RES_summary!I$21</f>
        <v>4.5194150894356255</v>
      </c>
      <c r="J66" s="178">
        <f>RES_hhdet_in_fech!J66/RES_summary!J$21</f>
        <v>5.2331387102003468</v>
      </c>
      <c r="K66" s="178">
        <f>RES_hhdet_in_fech!K66/RES_summary!K$21</f>
        <v>4.9054431566472578</v>
      </c>
      <c r="L66" s="178">
        <f>RES_hhdet_in_fech!L66/RES_summary!L$21</f>
        <v>4.4590509625475594</v>
      </c>
      <c r="M66" s="178">
        <f>RES_hhdet_in_fech!M66/RES_summary!M$21</f>
        <v>0</v>
      </c>
      <c r="N66" s="178">
        <f>RES_hhdet_in_fech!N66/RES_summary!N$21</f>
        <v>0</v>
      </c>
      <c r="O66" s="178">
        <f>RES_hhdet_in_fech!O66/RES_summary!O$21</f>
        <v>0</v>
      </c>
      <c r="P66" s="178">
        <f>RES_hhdet_in_fech!P66/RES_summary!P$21</f>
        <v>0</v>
      </c>
      <c r="Q66" s="178">
        <f>RES_hhdet_in_fech!Q66/RES_summary!Q$21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6.2388132147651012</v>
      </c>
      <c r="D67" s="177">
        <f>RES_hhdet_in_fech!D67/RES_summary!D$21</f>
        <v>5.9789648619550642</v>
      </c>
      <c r="E67" s="177">
        <f>RES_hhdet_in_fech!E67/RES_summary!E$21</f>
        <v>5.6500470010173718</v>
      </c>
      <c r="F67" s="177">
        <f>RES_hhdet_in_fech!F67/RES_summary!F$21</f>
        <v>5.4951730860863774</v>
      </c>
      <c r="G67" s="177">
        <f>RES_hhdet_in_fech!G67/RES_summary!G$21</f>
        <v>5.3065641204057759</v>
      </c>
      <c r="H67" s="177">
        <f>RES_hhdet_in_fech!H67/RES_summary!H$21</f>
        <v>4.9372598176829445</v>
      </c>
      <c r="I67" s="177">
        <f>RES_hhdet_in_fech!I67/RES_summary!I$21</f>
        <v>4.5194150894356255</v>
      </c>
      <c r="J67" s="177">
        <f>RES_hhdet_in_fech!J67/RES_summary!J$21</f>
        <v>5.2331387102003468</v>
      </c>
      <c r="K67" s="177">
        <f>RES_hhdet_in_fech!K67/RES_summary!K$21</f>
        <v>4.9054431566472578</v>
      </c>
      <c r="L67" s="177">
        <f>RES_hhdet_in_fech!L67/RES_summary!L$21</f>
        <v>4.4590509625475594</v>
      </c>
      <c r="M67" s="177">
        <f>RES_hhdet_in_fech!M67/RES_summary!M$21</f>
        <v>0</v>
      </c>
      <c r="N67" s="177">
        <f>RES_hhdet_in_fech!N67/RES_summary!N$21</f>
        <v>0</v>
      </c>
      <c r="O67" s="177">
        <f>RES_hhdet_in_fech!O67/RES_summary!O$21</f>
        <v>0</v>
      </c>
      <c r="P67" s="177">
        <f>RES_hhdet_in_fech!P67/RES_summary!P$21</f>
        <v>0</v>
      </c>
      <c r="Q67" s="177">
        <f>RES_hhdet_in_fech!Q67/RES_summary!Q$21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41.288971587035789</v>
      </c>
      <c r="D68" s="178">
        <f>RES_hhdet_in_fech!D68/RES_summary!D$21</f>
        <v>40.56278723003895</v>
      </c>
      <c r="E68" s="178">
        <f>RES_hhdet_in_fech!E68/RES_summary!E$21</f>
        <v>37.760849974770402</v>
      </c>
      <c r="F68" s="178">
        <f>RES_hhdet_in_fech!F68/RES_summary!F$21</f>
        <v>38.628115205322516</v>
      </c>
      <c r="G68" s="178">
        <f>RES_hhdet_in_fech!G68/RES_summary!G$21</f>
        <v>37.421157549518817</v>
      </c>
      <c r="H68" s="178">
        <f>RES_hhdet_in_fech!H68/RES_summary!H$21</f>
        <v>36.713372170531763</v>
      </c>
      <c r="I68" s="178">
        <f>RES_hhdet_in_fech!I68/RES_summary!I$21</f>
        <v>35.890148250473324</v>
      </c>
      <c r="J68" s="178">
        <f>RES_hhdet_in_fech!J68/RES_summary!J$21</f>
        <v>35.974551844988888</v>
      </c>
      <c r="K68" s="178">
        <f>RES_hhdet_in_fech!K68/RES_summary!K$21</f>
        <v>34.881488127727977</v>
      </c>
      <c r="L68" s="178">
        <f>RES_hhdet_in_fech!L68/RES_summary!L$21</f>
        <v>34.744289403395484</v>
      </c>
      <c r="M68" s="178">
        <f>RES_hhdet_in_fech!M68/RES_summary!M$21</f>
        <v>0</v>
      </c>
      <c r="N68" s="178">
        <f>RES_hhdet_in_fech!N68/RES_summary!N$21</f>
        <v>0</v>
      </c>
      <c r="O68" s="178">
        <f>RES_hhdet_in_fech!O68/RES_summary!O$21</f>
        <v>0</v>
      </c>
      <c r="P68" s="178">
        <f>RES_hhdet_in_fech!P68/RES_summary!P$21</f>
        <v>0</v>
      </c>
      <c r="Q68" s="178">
        <f>RES_hhdet_in_fech!Q68/RES_summary!Q$21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42.85818522247552</v>
      </c>
      <c r="D69" s="183">
        <f>RES_hhdet_in_fech!D69/RES_summary!D$21</f>
        <v>42.234672732467772</v>
      </c>
      <c r="E69" s="183">
        <f>RES_hhdet_in_fech!E69/RES_summary!E$21</f>
        <v>40.074226630210021</v>
      </c>
      <c r="F69" s="183">
        <f>RES_hhdet_in_fech!F69/RES_summary!F$21</f>
        <v>39.557029912217672</v>
      </c>
      <c r="G69" s="183">
        <f>RES_hhdet_in_fech!G69/RES_summary!G$21</f>
        <v>38.984689483899039</v>
      </c>
      <c r="H69" s="183">
        <f>RES_hhdet_in_fech!H69/RES_summary!H$21</f>
        <v>37.800925340215912</v>
      </c>
      <c r="I69" s="183">
        <f>RES_hhdet_in_fech!I69/RES_summary!I$21</f>
        <v>36.984853206588355</v>
      </c>
      <c r="J69" s="183">
        <f>RES_hhdet_in_fech!J69/RES_summary!J$21</f>
        <v>36.259485134227909</v>
      </c>
      <c r="K69" s="183">
        <f>RES_hhdet_in_fech!K69/RES_summary!K$21</f>
        <v>35.144920533865047</v>
      </c>
      <c r="L69" s="183">
        <f>RES_hhdet_in_fech!L69/RES_summary!L$21</f>
        <v>34.510523118209946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41.338513251652735</v>
      </c>
      <c r="D70" s="183">
        <f>RES_hhdet_in_fech!D70/RES_summary!D$21</f>
        <v>40.845540158352314</v>
      </c>
      <c r="E70" s="183">
        <f>RES_hhdet_in_fech!E70/RES_summary!E$21</f>
        <v>38.807309220429339</v>
      </c>
      <c r="F70" s="183">
        <f>RES_hhdet_in_fech!F70/RES_summary!F$21</f>
        <v>38.417885182986751</v>
      </c>
      <c r="G70" s="183">
        <f>RES_hhdet_in_fech!G70/RES_summary!G$21</f>
        <v>38.094049361842679</v>
      </c>
      <c r="H70" s="183">
        <f>RES_hhdet_in_fech!H70/RES_summary!H$21</f>
        <v>37.183149481104991</v>
      </c>
      <c r="I70" s="183">
        <f>RES_hhdet_in_fech!I70/RES_summary!I$21</f>
        <v>36.414758606718422</v>
      </c>
      <c r="J70" s="183">
        <f>RES_hhdet_in_fech!J70/RES_summary!J$21</f>
        <v>35.774330427742633</v>
      </c>
      <c r="K70" s="183">
        <f>RES_hhdet_in_fech!K70/RES_summary!K$21</f>
        <v>34.605077256320016</v>
      </c>
      <c r="L70" s="183">
        <f>RES_hhdet_in_fech!L70/RES_summary!L$21</f>
        <v>34.006851456782037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38.730135921752215</v>
      </c>
      <c r="D71" s="182">
        <f>RES_hhdet_in_fech!D71/RES_summary!D$21</f>
        <v>38.268366407943191</v>
      </c>
      <c r="E71" s="182">
        <f>RES_hhdet_in_fech!E71/RES_summary!E$21</f>
        <v>36.293936131764653</v>
      </c>
      <c r="F71" s="182">
        <f>RES_hhdet_in_fech!F71/RES_summary!F$21</f>
        <v>35.929772575463907</v>
      </c>
      <c r="G71" s="182">
        <f>RES_hhdet_in_fech!G71/RES_summary!G$21</f>
        <v>35.610283492293952</v>
      </c>
      <c r="H71" s="182">
        <f>RES_hhdet_in_fech!H71/RES_summary!H$21</f>
        <v>34.741720394498422</v>
      </c>
      <c r="I71" s="182">
        <f>RES_hhdet_in_fech!I71/RES_summary!I$21</f>
        <v>34.031380058596817</v>
      </c>
      <c r="J71" s="182">
        <f>RES_hhdet_in_fech!J71/RES_summary!J$21</f>
        <v>33.390487559739235</v>
      </c>
      <c r="K71" s="182">
        <f>RES_hhdet_in_fech!K71/RES_summary!K$21</f>
        <v>32.282810603946821</v>
      </c>
      <c r="L71" s="182">
        <f>RES_hhdet_in_fech!L71/RES_summary!L$21</f>
        <v>31.707932498244968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2.6083773299005215</v>
      </c>
      <c r="D72" s="181">
        <f>RES_hhdet_in_fech!D72/RES_summary!D$21</f>
        <v>2.5771737504091212</v>
      </c>
      <c r="E72" s="181">
        <f>RES_hhdet_in_fech!E72/RES_summary!E$21</f>
        <v>2.5133730886646886</v>
      </c>
      <c r="F72" s="181">
        <f>RES_hhdet_in_fech!F72/RES_summary!F$21</f>
        <v>2.4881126075228397</v>
      </c>
      <c r="G72" s="181">
        <f>RES_hhdet_in_fech!G72/RES_summary!G$21</f>
        <v>2.4837658695487268</v>
      </c>
      <c r="H72" s="181">
        <f>RES_hhdet_in_fech!H72/RES_summary!H$21</f>
        <v>2.4414290866065671</v>
      </c>
      <c r="I72" s="181">
        <f>RES_hhdet_in_fech!I72/RES_summary!I$21</f>
        <v>2.3833785481216054</v>
      </c>
      <c r="J72" s="181">
        <f>RES_hhdet_in_fech!J72/RES_summary!J$21</f>
        <v>2.3838428680034061</v>
      </c>
      <c r="K72" s="181">
        <f>RES_hhdet_in_fech!K72/RES_summary!K$21</f>
        <v>2.3222666523732016</v>
      </c>
      <c r="L72" s="181">
        <f>RES_hhdet_in_fech!L72/RES_summary!L$21</f>
        <v>2.2989189585370684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36.437247939663834</v>
      </c>
      <c r="D73" s="180">
        <f>RES_hhdet_in_fech!D73/RES_summary!D$21</f>
        <v>35.828351715619903</v>
      </c>
      <c r="E73" s="180">
        <f>RES_hhdet_in_fech!E73/RES_summary!E$21</f>
        <v>33.92944205803763</v>
      </c>
      <c r="F73" s="180">
        <f>RES_hhdet_in_fech!F73/RES_summary!F$21</f>
        <v>33.507007769752455</v>
      </c>
      <c r="G73" s="180">
        <f>RES_hhdet_in_fech!G73/RES_summary!G$21</f>
        <v>33.847642439773551</v>
      </c>
      <c r="H73" s="180">
        <f>RES_hhdet_in_fech!H73/RES_summary!H$21</f>
        <v>33.654518580171782</v>
      </c>
      <c r="I73" s="180">
        <f>RES_hhdet_in_fech!I73/RES_summary!I$21</f>
        <v>32.412537322145688</v>
      </c>
      <c r="J73" s="180">
        <f>RES_hhdet_in_fech!J73/RES_summary!J$21</f>
        <v>32.712877974743648</v>
      </c>
      <c r="K73" s="180">
        <f>RES_hhdet_in_fech!K73/RES_summary!K$21</f>
        <v>34.072037047307028</v>
      </c>
      <c r="L73" s="180">
        <f>RES_hhdet_in_fech!L73/RES_summary!L$21</f>
        <v>35.478279441420668</v>
      </c>
      <c r="M73" s="180">
        <f>RES_hhdet_in_fech!M73/RES_summary!M$21</f>
        <v>0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35.45737860461854</v>
      </c>
      <c r="D74" s="179">
        <f>RES_hhdet_in_fech!D74/RES_summary!D$21</f>
        <v>34.877895643526735</v>
      </c>
      <c r="E74" s="179">
        <f>RES_hhdet_in_fech!E74/RES_summary!E$21</f>
        <v>33.093774900624638</v>
      </c>
      <c r="F74" s="179">
        <f>RES_hhdet_in_fech!F74/RES_summary!F$21</f>
        <v>32.692054498930148</v>
      </c>
      <c r="G74" s="179">
        <f>RES_hhdet_in_fech!G74/RES_summary!G$21</f>
        <v>33.143777473902162</v>
      </c>
      <c r="H74" s="179">
        <f>RES_hhdet_in_fech!H74/RES_summary!H$21</f>
        <v>33.000337485409588</v>
      </c>
      <c r="I74" s="179">
        <f>RES_hhdet_in_fech!I74/RES_summary!I$21</f>
        <v>31.80014119687695</v>
      </c>
      <c r="J74" s="179">
        <f>RES_hhdet_in_fech!J74/RES_summary!J$21</f>
        <v>32.009513687605192</v>
      </c>
      <c r="K74" s="179">
        <f>RES_hhdet_in_fech!K74/RES_summary!K$21</f>
        <v>33.203018983991839</v>
      </c>
      <c r="L74" s="179">
        <f>RES_hhdet_in_fech!L74/RES_summary!L$21</f>
        <v>34.491053216576923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32.856615739296082</v>
      </c>
      <c r="D75" s="177">
        <f>RES_hhdet_in_fech!D75/RES_summary!D$21</f>
        <v>32.312077591275731</v>
      </c>
      <c r="E75" s="177">
        <f>RES_hhdet_in_fech!E75/RES_summary!E$21</f>
        <v>30.585935846734426</v>
      </c>
      <c r="F75" s="177">
        <f>RES_hhdet_in_fech!F75/RES_summary!F$21</f>
        <v>30.213282389695831</v>
      </c>
      <c r="G75" s="177">
        <f>RES_hhdet_in_fech!G75/RES_summary!G$21</f>
        <v>30.664025256547241</v>
      </c>
      <c r="H75" s="177">
        <f>RES_hhdet_in_fech!H75/RES_summary!H$21</f>
        <v>30.558929567837716</v>
      </c>
      <c r="I75" s="177">
        <f>RES_hhdet_in_fech!I75/RES_summary!I$21</f>
        <v>29.409014658201304</v>
      </c>
      <c r="J75" s="177">
        <f>RES_hhdet_in_fech!J75/RES_summary!J$21</f>
        <v>29.625961173006239</v>
      </c>
      <c r="K75" s="177">
        <f>RES_hhdet_in_fech!K75/RES_summary!K$21</f>
        <v>30.872761760827117</v>
      </c>
      <c r="L75" s="177">
        <f>RES_hhdet_in_fech!L75/RES_summary!L$21</f>
        <v>32.180766835266908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2.6007628653224595</v>
      </c>
      <c r="D76" s="177">
        <f>RES_hhdet_in_fech!D76/RES_summary!D$21</f>
        <v>2.5658180522510103</v>
      </c>
      <c r="E76" s="177">
        <f>RES_hhdet_in_fech!E76/RES_summary!E$21</f>
        <v>2.5078390538902049</v>
      </c>
      <c r="F76" s="177">
        <f>RES_hhdet_in_fech!F76/RES_summary!F$21</f>
        <v>2.4787721092343173</v>
      </c>
      <c r="G76" s="177">
        <f>RES_hhdet_in_fech!G76/RES_summary!G$21</f>
        <v>2.4797522173549176</v>
      </c>
      <c r="H76" s="177">
        <f>RES_hhdet_in_fech!H76/RES_summary!H$21</f>
        <v>2.441407917571877</v>
      </c>
      <c r="I76" s="177">
        <f>RES_hhdet_in_fech!I76/RES_summary!I$21</f>
        <v>2.3911265386756426</v>
      </c>
      <c r="J76" s="177">
        <f>RES_hhdet_in_fech!J76/RES_summary!J$21</f>
        <v>2.3835525145989487</v>
      </c>
      <c r="K76" s="177">
        <f>RES_hhdet_in_fech!K76/RES_summary!K$21</f>
        <v>2.3302572231647147</v>
      </c>
      <c r="L76" s="177">
        <f>RES_hhdet_in_fech!L76/RES_summary!L$21</f>
        <v>2.3102863813100143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13.818472951148346</v>
      </c>
      <c r="D77" s="178">
        <f>RES_hhdet_in_fech!D77/RES_summary!D$21</f>
        <v>13.14826744325466</v>
      </c>
      <c r="E77" s="178">
        <f>RES_hhdet_in_fech!E77/RES_summary!E$21</f>
        <v>13.483126588050197</v>
      </c>
      <c r="F77" s="178">
        <f>RES_hhdet_in_fech!F77/RES_summary!F$21</f>
        <v>13.239473416328465</v>
      </c>
      <c r="G77" s="178">
        <f>RES_hhdet_in_fech!G77/RES_summary!G$21</f>
        <v>13.24065554831259</v>
      </c>
      <c r="H77" s="178">
        <f>RES_hhdet_in_fech!H77/RES_summary!H$21</f>
        <v>11.668111823711765</v>
      </c>
      <c r="I77" s="178">
        <f>RES_hhdet_in_fech!I77/RES_summary!I$21</f>
        <v>12.393683157362158</v>
      </c>
      <c r="J77" s="178">
        <f>RES_hhdet_in_fech!J77/RES_summary!J$21</f>
        <v>13.713876935826836</v>
      </c>
      <c r="K77" s="178">
        <f>RES_hhdet_in_fech!K77/RES_summary!K$21</f>
        <v>13.089036735128555</v>
      </c>
      <c r="L77" s="178">
        <f>RES_hhdet_in_fech!L77/RES_summary!L$21</f>
        <v>13.746941887887015</v>
      </c>
      <c r="M77" s="178">
        <f>RES_hhdet_in_fech!M77/RES_summary!M$21</f>
        <v>0</v>
      </c>
      <c r="N77" s="178">
        <f>RES_hhdet_in_fech!N77/RES_summary!N$21</f>
        <v>0</v>
      </c>
      <c r="O77" s="178">
        <f>RES_hhdet_in_fech!O77/RES_summary!O$21</f>
        <v>0</v>
      </c>
      <c r="P77" s="178">
        <f>RES_hhdet_in_fech!P77/RES_summary!P$21</f>
        <v>0</v>
      </c>
      <c r="Q77" s="178">
        <f>RES_hhdet_in_fech!Q77/RES_summary!Q$21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15.352053247250684</v>
      </c>
      <c r="D78" s="177">
        <f>RES_hhdet_in_fech!D78/RES_summary!D$21</f>
        <v>15.256303834244845</v>
      </c>
      <c r="E78" s="177">
        <f>RES_hhdet_in_fech!E78/RES_summary!E$21</f>
        <v>14.899532869766514</v>
      </c>
      <c r="F78" s="177">
        <f>RES_hhdet_in_fech!F78/RES_summary!F$21</f>
        <v>14.815693856563401</v>
      </c>
      <c r="G78" s="177">
        <f>RES_hhdet_in_fech!G78/RES_summary!G$21</f>
        <v>14.74214828322301</v>
      </c>
      <c r="H78" s="177">
        <f>RES_hhdet_in_fech!H78/RES_summary!H$21</f>
        <v>14.542407901094787</v>
      </c>
      <c r="I78" s="177">
        <f>RES_hhdet_in_fech!I78/RES_summary!I$21</f>
        <v>14.322586857135871</v>
      </c>
      <c r="J78" s="177">
        <f>RES_hhdet_in_fech!J78/RES_summary!J$21</f>
        <v>14.113739737062062</v>
      </c>
      <c r="K78" s="177">
        <f>RES_hhdet_in_fech!K78/RES_summary!K$21</f>
        <v>13.786260116833304</v>
      </c>
      <c r="L78" s="177">
        <f>RES_hhdet_in_fech!L78/RES_summary!L$21</f>
        <v>13.746941887887015</v>
      </c>
      <c r="M78" s="177">
        <f>RES_hhdet_in_fech!M78/RES_summary!M$21</f>
        <v>0</v>
      </c>
      <c r="N78" s="177">
        <f>RES_hhdet_in_fech!N78/RES_summary!N$21</f>
        <v>0</v>
      </c>
      <c r="O78" s="177">
        <f>RES_hhdet_in_fech!O78/RES_summary!O$21</f>
        <v>0</v>
      </c>
      <c r="P78" s="177">
        <f>RES_hhdet_in_fech!P78/RES_summary!P$21</f>
        <v>0</v>
      </c>
      <c r="Q78" s="177">
        <f>RES_hhdet_in_fech!Q78/RES_summary!Q$21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9.4117889695421173</v>
      </c>
      <c r="D79" s="176">
        <f>RES_hhdet_in_fech!D79/RES_summary!D$21</f>
        <v>9.3433511395560664</v>
      </c>
      <c r="E79" s="176">
        <f>RES_hhdet_in_fech!E79/RES_summary!E$21</f>
        <v>9.1630754165739798</v>
      </c>
      <c r="F79" s="176">
        <f>RES_hhdet_in_fech!F79/RES_summary!F$21</f>
        <v>9.1465578098514566</v>
      </c>
      <c r="G79" s="176">
        <f>RES_hhdet_in_fech!G79/RES_summary!G$21</f>
        <v>9.2878630677604228</v>
      </c>
      <c r="H79" s="176">
        <f>RES_hhdet_in_fech!H79/RES_summary!H$21</f>
        <v>9.3020136621109675</v>
      </c>
      <c r="I79" s="176">
        <f>RES_hhdet_in_fech!I79/RES_summary!I$21</f>
        <v>9.1689466443340422</v>
      </c>
      <c r="J79" s="176">
        <f>RES_hhdet_in_fech!J79/RES_summary!J$21</f>
        <v>9.2653806634862939</v>
      </c>
      <c r="K79" s="176">
        <f>RES_hhdet_in_fech!K79/RES_summary!K$21</f>
        <v>9.7301149091007844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346.46894532038294</v>
      </c>
      <c r="D81" s="184">
        <f>RES_hhdet_in_fech!D81/RES_summary!D$21</f>
        <v>346.15392483767903</v>
      </c>
      <c r="E81" s="184">
        <f>RES_hhdet_in_fech!E81/RES_summary!E$21</f>
        <v>343.62944076750148</v>
      </c>
      <c r="F81" s="184">
        <f>RES_hhdet_in_fech!F81/RES_summary!F$21</f>
        <v>328.57331761478895</v>
      </c>
      <c r="G81" s="184">
        <f>RES_hhdet_in_fech!G81/RES_summary!G$21</f>
        <v>322.28534845003713</v>
      </c>
      <c r="H81" s="184">
        <f>RES_hhdet_in_fech!H81/RES_summary!H$21</f>
        <v>322.75192171449993</v>
      </c>
      <c r="I81" s="184">
        <f>RES_hhdet_in_fech!I81/RES_summary!I$21</f>
        <v>323.20688397751951</v>
      </c>
      <c r="J81" s="184">
        <f>RES_hhdet_in_fech!J81/RES_summary!J$21</f>
        <v>312.95328917205927</v>
      </c>
      <c r="K81" s="184">
        <f>RES_hhdet_in_fech!K81/RES_summary!K$21</f>
        <v>324.6752458130486</v>
      </c>
      <c r="L81" s="184">
        <f>RES_hhdet_in_fech!L81/RES_summary!L$21</f>
        <v>356.30352107517285</v>
      </c>
      <c r="M81" s="184">
        <f>RES_hhdet_in_fech!M81/RES_summary!M$21</f>
        <v>303.08108927129371</v>
      </c>
      <c r="N81" s="184">
        <f>RES_hhdet_in_fech!N81/RES_summary!N$21</f>
        <v>325.05602827321627</v>
      </c>
      <c r="O81" s="184">
        <f>RES_hhdet_in_fech!O81/RES_summary!O$21</f>
        <v>301.04119827691011</v>
      </c>
      <c r="P81" s="184">
        <f>RES_hhdet_in_fech!P81/RES_summary!P$21</f>
        <v>304.40447952454593</v>
      </c>
      <c r="Q81" s="184">
        <f>RES_hhdet_in_fech!Q81/RES_summary!Q$21</f>
        <v>292.22458911977674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282.37557936112171</v>
      </c>
      <c r="D82" s="178">
        <f>RES_hhdet_in_fech!D82/RES_summary!D$21</f>
        <v>283.83356063442869</v>
      </c>
      <c r="E82" s="178">
        <f>RES_hhdet_in_fech!E82/RES_summary!E$21</f>
        <v>287.06346148676141</v>
      </c>
      <c r="F82" s="178">
        <f>RES_hhdet_in_fech!F82/RES_summary!F$21</f>
        <v>269.92981409582825</v>
      </c>
      <c r="G82" s="178">
        <f>RES_hhdet_in_fech!G82/RES_summary!G$21</f>
        <v>265.39584826695517</v>
      </c>
      <c r="H82" s="178">
        <f>RES_hhdet_in_fech!H82/RES_summary!H$21</f>
        <v>267.50829958126144</v>
      </c>
      <c r="I82" s="178">
        <f>RES_hhdet_in_fech!I82/RES_summary!I$21</f>
        <v>267.71283015505173</v>
      </c>
      <c r="J82" s="178">
        <f>RES_hhdet_in_fech!J82/RES_summary!J$21</f>
        <v>257.45485441892038</v>
      </c>
      <c r="K82" s="178">
        <f>RES_hhdet_in_fech!K82/RES_summary!K$21</f>
        <v>269.8269778557023</v>
      </c>
      <c r="L82" s="178">
        <f>RES_hhdet_in_fech!L82/RES_summary!L$21</f>
        <v>300.94805614157002</v>
      </c>
      <c r="M82" s="178">
        <f>RES_hhdet_in_fech!M82/RES_summary!M$21</f>
        <v>249.51357329108762</v>
      </c>
      <c r="N82" s="178">
        <f>RES_hhdet_in_fech!N82/RES_summary!N$21</f>
        <v>271.53981217216426</v>
      </c>
      <c r="O82" s="178">
        <f>RES_hhdet_in_fech!O82/RES_summary!O$21</f>
        <v>247.99562923930154</v>
      </c>
      <c r="P82" s="178">
        <f>RES_hhdet_in_fech!P82/RES_summary!P$21</f>
        <v>251.13620837107524</v>
      </c>
      <c r="Q82" s="178">
        <f>RES_hhdet_in_fech!Q82/RES_summary!Q$21</f>
        <v>239.36523400931694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281.23576069239374</v>
      </c>
      <c r="D83" s="177">
        <f>RES_hhdet_in_fech!D83/RES_summary!D$21</f>
        <v>282.65321359205268</v>
      </c>
      <c r="E83" s="177">
        <f>RES_hhdet_in_fech!E83/RES_summary!E$21</f>
        <v>285.87809371407019</v>
      </c>
      <c r="F83" s="177">
        <f>RES_hhdet_in_fech!F83/RES_summary!F$21</f>
        <v>268.76127218104796</v>
      </c>
      <c r="G83" s="177">
        <f>RES_hhdet_in_fech!G83/RES_summary!G$21</f>
        <v>264.01890712438404</v>
      </c>
      <c r="H83" s="177">
        <f>RES_hhdet_in_fech!H83/RES_summary!H$21</f>
        <v>266.08608796752469</v>
      </c>
      <c r="I83" s="177">
        <f>RES_hhdet_in_fech!I83/RES_summary!I$21</f>
        <v>266.69918896025035</v>
      </c>
      <c r="J83" s="177">
        <f>RES_hhdet_in_fech!J83/RES_summary!J$21</f>
        <v>256.41684337747506</v>
      </c>
      <c r="K83" s="177">
        <f>RES_hhdet_in_fech!K83/RES_summary!K$21</f>
        <v>268.04870963871844</v>
      </c>
      <c r="L83" s="177">
        <f>RES_hhdet_in_fech!L83/RES_summary!L$21</f>
        <v>298.79016588738904</v>
      </c>
      <c r="M83" s="177">
        <f>RES_hhdet_in_fech!M83/RES_summary!M$21</f>
        <v>247.34184923025509</v>
      </c>
      <c r="N83" s="177">
        <f>RES_hhdet_in_fech!N83/RES_summary!N$21</f>
        <v>269.01651345942429</v>
      </c>
      <c r="O83" s="177">
        <f>RES_hhdet_in_fech!O83/RES_summary!O$21</f>
        <v>245.80316105326179</v>
      </c>
      <c r="P83" s="177">
        <f>RES_hhdet_in_fech!P83/RES_summary!P$21</f>
        <v>249.12709014310553</v>
      </c>
      <c r="Q83" s="177">
        <f>RES_hhdet_in_fech!Q83/RES_summary!Q$21</f>
        <v>237.16519428218049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1.1398186687279945</v>
      </c>
      <c r="D84" s="177">
        <f>RES_hhdet_in_fech!D84/RES_summary!D$21</f>
        <v>1.1803470423760178</v>
      </c>
      <c r="E84" s="177">
        <f>RES_hhdet_in_fech!E84/RES_summary!E$21</f>
        <v>1.1853677726912242</v>
      </c>
      <c r="F84" s="177">
        <f>RES_hhdet_in_fech!F84/RES_summary!F$21</f>
        <v>1.1685419147803013</v>
      </c>
      <c r="G84" s="177">
        <f>RES_hhdet_in_fech!G84/RES_summary!G$21</f>
        <v>1.3769411425711313</v>
      </c>
      <c r="H84" s="177">
        <f>RES_hhdet_in_fech!H84/RES_summary!H$21</f>
        <v>1.422211613736726</v>
      </c>
      <c r="I84" s="177">
        <f>RES_hhdet_in_fech!I84/RES_summary!I$21</f>
        <v>1.0136411948014121</v>
      </c>
      <c r="J84" s="177">
        <f>RES_hhdet_in_fech!J84/RES_summary!J$21</f>
        <v>1.0380110414453136</v>
      </c>
      <c r="K84" s="177">
        <f>RES_hhdet_in_fech!K84/RES_summary!K$21</f>
        <v>1.7782682169838522</v>
      </c>
      <c r="L84" s="177">
        <f>RES_hhdet_in_fech!L84/RES_summary!L$21</f>
        <v>2.157890254180971</v>
      </c>
      <c r="M84" s="177">
        <f>RES_hhdet_in_fech!M84/RES_summary!M$21</f>
        <v>2.171724060832545</v>
      </c>
      <c r="N84" s="177">
        <f>RES_hhdet_in_fech!N84/RES_summary!N$21</f>
        <v>2.5232987127399493</v>
      </c>
      <c r="O84" s="177">
        <f>RES_hhdet_in_fech!O84/RES_summary!O$21</f>
        <v>2.1924681860397577</v>
      </c>
      <c r="P84" s="177">
        <f>RES_hhdet_in_fech!P84/RES_summary!P$21</f>
        <v>2.0091182279697199</v>
      </c>
      <c r="Q84" s="177">
        <f>RES_hhdet_in_fech!Q84/RES_summary!Q$21</f>
        <v>2.2000397271364465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6.2316093463855688</v>
      </c>
      <c r="D85" s="178">
        <f>RES_hhdet_in_fech!D85/RES_summary!D$21</f>
        <v>5.9786882789194982</v>
      </c>
      <c r="E85" s="178">
        <f>RES_hhdet_in_fech!E85/RES_summary!E$21</f>
        <v>5.6860739987296149</v>
      </c>
      <c r="F85" s="178">
        <f>RES_hhdet_in_fech!F85/RES_summary!F$21</f>
        <v>5.5644451428892818</v>
      </c>
      <c r="G85" s="178">
        <f>RES_hhdet_in_fech!G85/RES_summary!G$21</f>
        <v>5.4173225751803971</v>
      </c>
      <c r="H85" s="178">
        <f>RES_hhdet_in_fech!H85/RES_summary!H$21</f>
        <v>5.0381446201368307</v>
      </c>
      <c r="I85" s="178">
        <f>RES_hhdet_in_fech!I85/RES_summary!I$21</f>
        <v>4.601575304875495</v>
      </c>
      <c r="J85" s="178">
        <f>RES_hhdet_in_fech!J85/RES_summary!J$21</f>
        <v>5.2140287275150818</v>
      </c>
      <c r="K85" s="178">
        <f>RES_hhdet_in_fech!K85/RES_summary!K$21</f>
        <v>4.8457307276429935</v>
      </c>
      <c r="L85" s="178">
        <f>RES_hhdet_in_fech!L85/RES_summary!L$21</f>
        <v>4.5039589170480019</v>
      </c>
      <c r="M85" s="178">
        <f>RES_hhdet_in_fech!M85/RES_summary!M$21</f>
        <v>4.0549116741789142</v>
      </c>
      <c r="N85" s="178">
        <f>RES_hhdet_in_fech!N85/RES_summary!N$21</f>
        <v>3.8428073260086113</v>
      </c>
      <c r="O85" s="178">
        <f>RES_hhdet_in_fech!O85/RES_summary!O$21</f>
        <v>3.7162915403219938</v>
      </c>
      <c r="P85" s="178">
        <f>RES_hhdet_in_fech!P85/RES_summary!P$21</f>
        <v>3.6635210703038834</v>
      </c>
      <c r="Q85" s="178">
        <f>RES_hhdet_in_fech!Q85/RES_summary!Q$21</f>
        <v>3.6144860789645037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6.2316093463855688</v>
      </c>
      <c r="D86" s="177">
        <f>RES_hhdet_in_fech!D86/RES_summary!D$21</f>
        <v>5.9786882789194982</v>
      </c>
      <c r="E86" s="177">
        <f>RES_hhdet_in_fech!E86/RES_summary!E$21</f>
        <v>5.6860739987296149</v>
      </c>
      <c r="F86" s="177">
        <f>RES_hhdet_in_fech!F86/RES_summary!F$21</f>
        <v>5.5644451428892818</v>
      </c>
      <c r="G86" s="177">
        <f>RES_hhdet_in_fech!G86/RES_summary!G$21</f>
        <v>5.4173225751803971</v>
      </c>
      <c r="H86" s="177">
        <f>RES_hhdet_in_fech!H86/RES_summary!H$21</f>
        <v>5.0381446201368307</v>
      </c>
      <c r="I86" s="177">
        <f>RES_hhdet_in_fech!I86/RES_summary!I$21</f>
        <v>4.601575304875495</v>
      </c>
      <c r="J86" s="177">
        <f>RES_hhdet_in_fech!J86/RES_summary!J$21</f>
        <v>5.2140287275150818</v>
      </c>
      <c r="K86" s="177">
        <f>RES_hhdet_in_fech!K86/RES_summary!K$21</f>
        <v>4.8457307276429935</v>
      </c>
      <c r="L86" s="177">
        <f>RES_hhdet_in_fech!L86/RES_summary!L$21</f>
        <v>4.5039589170480019</v>
      </c>
      <c r="M86" s="177">
        <f>RES_hhdet_in_fech!M86/RES_summary!M$21</f>
        <v>4.0549116741789142</v>
      </c>
      <c r="N86" s="177">
        <f>RES_hhdet_in_fech!N86/RES_summary!N$21</f>
        <v>3.8428073260086113</v>
      </c>
      <c r="O86" s="177">
        <f>RES_hhdet_in_fech!O86/RES_summary!O$21</f>
        <v>3.7162915403219938</v>
      </c>
      <c r="P86" s="177">
        <f>RES_hhdet_in_fech!P86/RES_summary!P$21</f>
        <v>3.6635210703038834</v>
      </c>
      <c r="Q86" s="177">
        <f>RES_hhdet_in_fech!Q86/RES_summary!Q$21</f>
        <v>3.6144860789645037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48.462567167930125</v>
      </c>
      <c r="D87" s="178">
        <f>RES_hhdet_in_fech!D87/RES_summary!D$21</f>
        <v>47.031621013930838</v>
      </c>
      <c r="E87" s="178">
        <f>RES_hhdet_in_fech!E87/RES_summary!E$21</f>
        <v>41.750430349432442</v>
      </c>
      <c r="F87" s="178">
        <f>RES_hhdet_in_fech!F87/RES_summary!F$21</f>
        <v>43.983381816168318</v>
      </c>
      <c r="G87" s="178">
        <f>RES_hhdet_in_fech!G87/RES_summary!G$21</f>
        <v>42.255232059461747</v>
      </c>
      <c r="H87" s="178">
        <f>RES_hhdet_in_fech!H87/RES_summary!H$21</f>
        <v>40.990392029954414</v>
      </c>
      <c r="I87" s="178">
        <f>RES_hhdet_in_fech!I87/RES_summary!I$21</f>
        <v>41.832706776578256</v>
      </c>
      <c r="J87" s="178">
        <f>RES_hhdet_in_fech!J87/RES_summary!J$21</f>
        <v>41.127966727534812</v>
      </c>
      <c r="K87" s="178">
        <f>RES_hhdet_in_fech!K87/RES_summary!K$21</f>
        <v>40.36982869929281</v>
      </c>
      <c r="L87" s="178">
        <f>RES_hhdet_in_fech!L87/RES_summary!L$21</f>
        <v>40.625122604526858</v>
      </c>
      <c r="M87" s="178">
        <f>RES_hhdet_in_fech!M87/RES_summary!M$21</f>
        <v>39.305222202023856</v>
      </c>
      <c r="N87" s="178">
        <f>RES_hhdet_in_fech!N87/RES_summary!N$21</f>
        <v>39.035647606483458</v>
      </c>
      <c r="O87" s="178">
        <f>RES_hhdet_in_fech!O87/RES_summary!O$21</f>
        <v>38.828169857747731</v>
      </c>
      <c r="P87" s="178">
        <f>RES_hhdet_in_fech!P87/RES_summary!P$21</f>
        <v>39.196727572156618</v>
      </c>
      <c r="Q87" s="178">
        <f>RES_hhdet_in_fech!Q87/RES_summary!Q$21</f>
        <v>38.994780330782937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50.655708183817524</v>
      </c>
      <c r="D88" s="183">
        <f>RES_hhdet_in_fech!D88/RES_summary!D$21</f>
        <v>49.636936246320161</v>
      </c>
      <c r="E88" s="183">
        <f>RES_hhdet_in_fech!E88/RES_summary!E$21</f>
        <v>48.133192837255351</v>
      </c>
      <c r="F88" s="183">
        <f>RES_hhdet_in_fech!F88/RES_summary!F$21</f>
        <v>47.335209151098837</v>
      </c>
      <c r="G88" s="183">
        <f>RES_hhdet_in_fech!G88/RES_summary!G$21</f>
        <v>46.804631948203856</v>
      </c>
      <c r="H88" s="183">
        <f>RES_hhdet_in_fech!H88/RES_summary!H$21</f>
        <v>45.313829359609343</v>
      </c>
      <c r="I88" s="183">
        <f>RES_hhdet_in_fech!I88/RES_summary!I$21</f>
        <v>44.392805234553165</v>
      </c>
      <c r="J88" s="183">
        <f>RES_hhdet_in_fech!J88/RES_summary!J$21</f>
        <v>43.988584146574397</v>
      </c>
      <c r="K88" s="183">
        <f>RES_hhdet_in_fech!K88/RES_summary!K$21</f>
        <v>42.727088481391228</v>
      </c>
      <c r="L88" s="183">
        <f>RES_hhdet_in_fech!L88/RES_summary!L$21</f>
        <v>42.07847639406036</v>
      </c>
      <c r="M88" s="183">
        <f>RES_hhdet_in_fech!M88/RES_summary!M$21</f>
        <v>41.478995731345194</v>
      </c>
      <c r="N88" s="183">
        <f>RES_hhdet_in_fech!N88/RES_summary!N$21</f>
        <v>41.422426397791696</v>
      </c>
      <c r="O88" s="183">
        <f>RES_hhdet_in_fech!O88/RES_summary!O$21</f>
        <v>40.377458715019216</v>
      </c>
      <c r="P88" s="183">
        <f>RES_hhdet_in_fech!P88/RES_summary!P$21</f>
        <v>40.466701751331783</v>
      </c>
      <c r="Q88" s="183">
        <f>RES_hhdet_in_fech!Q88/RES_summary!Q$21</f>
        <v>39.714809140378293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48.486215597877816</v>
      </c>
      <c r="D89" s="183">
        <f>RES_hhdet_in_fech!D89/RES_summary!D$21</f>
        <v>47.628012064225587</v>
      </c>
      <c r="E89" s="183">
        <f>RES_hhdet_in_fech!E89/RES_summary!E$21</f>
        <v>46.213156373787065</v>
      </c>
      <c r="F89" s="183">
        <f>RES_hhdet_in_fech!F89/RES_summary!F$21</f>
        <v>45.699413924151273</v>
      </c>
      <c r="G89" s="183">
        <f>RES_hhdet_in_fech!G89/RES_summary!G$21</f>
        <v>45.739536290313531</v>
      </c>
      <c r="H89" s="183">
        <f>RES_hhdet_in_fech!H89/RES_summary!H$21</f>
        <v>44.772462234639619</v>
      </c>
      <c r="I89" s="183">
        <f>RES_hhdet_in_fech!I89/RES_summary!I$21</f>
        <v>43.910433111649851</v>
      </c>
      <c r="J89" s="183">
        <f>RES_hhdet_in_fech!J89/RES_summary!J$21</f>
        <v>43.865844815402752</v>
      </c>
      <c r="K89" s="183">
        <f>RES_hhdet_in_fech!K89/RES_summary!K$21</f>
        <v>42.525711967754482</v>
      </c>
      <c r="L89" s="183">
        <f>RES_hhdet_in_fech!L89/RES_summary!L$21</f>
        <v>41.890144682847925</v>
      </c>
      <c r="M89" s="183">
        <f>RES_hhdet_in_fech!M89/RES_summary!M$21</f>
        <v>41.122756645795427</v>
      </c>
      <c r="N89" s="183">
        <f>RES_hhdet_in_fech!N89/RES_summary!N$21</f>
        <v>40.836489460612526</v>
      </c>
      <c r="O89" s="183">
        <f>RES_hhdet_in_fech!O89/RES_summary!O$21</f>
        <v>39.603960782188658</v>
      </c>
      <c r="P89" s="183">
        <f>RES_hhdet_in_fech!P89/RES_summary!P$21</f>
        <v>39.456379165953223</v>
      </c>
      <c r="Q89" s="183">
        <f>RES_hhdet_in_fech!Q89/RES_summary!Q$21</f>
        <v>38.501227736235577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46.007373239353363</v>
      </c>
      <c r="D90" s="182">
        <f>RES_hhdet_in_fech!D90/RES_summary!D$21</f>
        <v>45.171745500181942</v>
      </c>
      <c r="E90" s="182">
        <f>RES_hhdet_in_fech!E90/RES_summary!E$21</f>
        <v>43.808658963174906</v>
      </c>
      <c r="F90" s="182">
        <f>RES_hhdet_in_fech!F90/RES_summary!F$21</f>
        <v>43.300614143197919</v>
      </c>
      <c r="G90" s="182">
        <f>RES_hhdet_in_fech!G90/RES_summary!G$21</f>
        <v>43.322263101012851</v>
      </c>
      <c r="H90" s="182">
        <f>RES_hhdet_in_fech!H90/RES_summary!H$21</f>
        <v>42.389395539872652</v>
      </c>
      <c r="I90" s="182">
        <f>RES_hhdet_in_fech!I90/RES_summary!I$21</f>
        <v>41.580790609060813</v>
      </c>
      <c r="J90" s="182">
        <f>RES_hhdet_in_fech!J90/RES_summary!J$21</f>
        <v>41.495884020496739</v>
      </c>
      <c r="K90" s="182">
        <f>RES_hhdet_in_fech!K90/RES_summary!K$21</f>
        <v>40.2116331221495</v>
      </c>
      <c r="L90" s="182">
        <f>RES_hhdet_in_fech!L90/RES_summary!L$21</f>
        <v>39.593646493437163</v>
      </c>
      <c r="M90" s="182">
        <f>RES_hhdet_in_fech!M90/RES_summary!M$21</f>
        <v>38.867941284607056</v>
      </c>
      <c r="N90" s="182">
        <f>RES_hhdet_in_fech!N90/RES_summary!N$21</f>
        <v>38.617086570252141</v>
      </c>
      <c r="O90" s="182">
        <f>RES_hhdet_in_fech!O90/RES_summary!O$21</f>
        <v>37.409923103868948</v>
      </c>
      <c r="P90" s="182">
        <f>RES_hhdet_in_fech!P90/RES_summary!P$21</f>
        <v>37.284131061318888</v>
      </c>
      <c r="Q90" s="182">
        <f>RES_hhdet_in_fech!Q90/RES_summary!Q$21</f>
        <v>36.377299273674204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2.4788423585244548</v>
      </c>
      <c r="D91" s="181">
        <f>RES_hhdet_in_fech!D91/RES_summary!D$21</f>
        <v>2.4562665640436441</v>
      </c>
      <c r="E91" s="181">
        <f>RES_hhdet_in_fech!E91/RES_summary!E$21</f>
        <v>2.4044974106121537</v>
      </c>
      <c r="F91" s="181">
        <f>RES_hhdet_in_fech!F91/RES_summary!F$21</f>
        <v>2.3987997809533503</v>
      </c>
      <c r="G91" s="181">
        <f>RES_hhdet_in_fech!G91/RES_summary!G$21</f>
        <v>2.4172731893006891</v>
      </c>
      <c r="H91" s="181">
        <f>RES_hhdet_in_fech!H91/RES_summary!H$21</f>
        <v>2.3830666947669625</v>
      </c>
      <c r="I91" s="181">
        <f>RES_hhdet_in_fech!I91/RES_summary!I$21</f>
        <v>2.3296425025890404</v>
      </c>
      <c r="J91" s="181">
        <f>RES_hhdet_in_fech!J91/RES_summary!J$21</f>
        <v>2.3699607949060182</v>
      </c>
      <c r="K91" s="181">
        <f>RES_hhdet_in_fech!K91/RES_summary!K$21</f>
        <v>2.3140788456049881</v>
      </c>
      <c r="L91" s="181">
        <f>RES_hhdet_in_fech!L91/RES_summary!L$21</f>
        <v>2.296498189410761</v>
      </c>
      <c r="M91" s="181">
        <f>RES_hhdet_in_fech!M91/RES_summary!M$21</f>
        <v>2.2548153611883697</v>
      </c>
      <c r="N91" s="181">
        <f>RES_hhdet_in_fech!N91/RES_summary!N$21</f>
        <v>2.2194028903603948</v>
      </c>
      <c r="O91" s="181">
        <f>RES_hhdet_in_fech!O91/RES_summary!O$21</f>
        <v>2.1940376783197095</v>
      </c>
      <c r="P91" s="181">
        <f>RES_hhdet_in_fech!P91/RES_summary!P$21</f>
        <v>2.1722481046343289</v>
      </c>
      <c r="Q91" s="181">
        <f>RES_hhdet_in_fech!Q91/RES_summary!Q$21</f>
        <v>2.1239284625613801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36.375219180280041</v>
      </c>
      <c r="D96" s="180">
        <f>RES_hhdet_in_fech!D96/RES_summary!D$21</f>
        <v>35.658968267574025</v>
      </c>
      <c r="E96" s="180">
        <f>RES_hhdet_in_fech!E96/RES_summary!E$21</f>
        <v>33.804657584877638</v>
      </c>
      <c r="F96" s="180">
        <f>RES_hhdet_in_fech!F96/RES_summary!F$21</f>
        <v>33.375523281917985</v>
      </c>
      <c r="G96" s="180">
        <f>RES_hhdet_in_fech!G96/RES_summary!G$21</f>
        <v>33.681895799910137</v>
      </c>
      <c r="H96" s="180">
        <f>RES_hhdet_in_fech!H96/RES_summary!H$21</f>
        <v>33.246123846791725</v>
      </c>
      <c r="I96" s="180">
        <f>RES_hhdet_in_fech!I96/RES_summary!I$21</f>
        <v>31.899873859914781</v>
      </c>
      <c r="J96" s="180">
        <f>RES_hhdet_in_fech!J96/RES_summary!J$21</f>
        <v>32.435467900999924</v>
      </c>
      <c r="K96" s="180">
        <f>RES_hhdet_in_fech!K96/RES_summary!K$21</f>
        <v>33.973216900217182</v>
      </c>
      <c r="L96" s="180">
        <f>RES_hhdet_in_fech!L96/RES_summary!L$21</f>
        <v>35.460818222979739</v>
      </c>
      <c r="M96" s="180">
        <f>RES_hhdet_in_fech!M96/RES_summary!M$21</f>
        <v>35.094017130585989</v>
      </c>
      <c r="N96" s="180">
        <f>RES_hhdet_in_fech!N96/RES_summary!N$21</f>
        <v>36.117937038965408</v>
      </c>
      <c r="O96" s="180">
        <f>RES_hhdet_in_fech!O96/RES_summary!O$21</f>
        <v>35.628210794395052</v>
      </c>
      <c r="P96" s="180">
        <f>RES_hhdet_in_fech!P96/RES_summary!P$21</f>
        <v>35.277828040187075</v>
      </c>
      <c r="Q96" s="180">
        <f>RES_hhdet_in_fech!Q96/RES_summary!Q$21</f>
        <v>34.316447174224052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35.400174050412609</v>
      </c>
      <c r="D97" s="179">
        <f>RES_hhdet_in_fech!D97/RES_summary!D$21</f>
        <v>34.7214345052342</v>
      </c>
      <c r="E97" s="179">
        <f>RES_hhdet_in_fech!E97/RES_summary!E$21</f>
        <v>32.961980991431133</v>
      </c>
      <c r="F97" s="179">
        <f>RES_hhdet_in_fech!F97/RES_summary!F$21</f>
        <v>32.561485481385354</v>
      </c>
      <c r="G97" s="179">
        <f>RES_hhdet_in_fech!G97/RES_summary!G$21</f>
        <v>33.012374390774148</v>
      </c>
      <c r="H97" s="179">
        <f>RES_hhdet_in_fech!H97/RES_summary!H$21</f>
        <v>32.720977081953251</v>
      </c>
      <c r="I97" s="179">
        <f>RES_hhdet_in_fech!I97/RES_summary!I$21</f>
        <v>31.484230839753483</v>
      </c>
      <c r="J97" s="179">
        <f>RES_hhdet_in_fech!J97/RES_summary!J$21</f>
        <v>32.068116583233554</v>
      </c>
      <c r="K97" s="179">
        <f>RES_hhdet_in_fech!K97/RES_summary!K$21</f>
        <v>33.241539200739453</v>
      </c>
      <c r="L97" s="179">
        <f>RES_hhdet_in_fech!L97/RES_summary!L$21</f>
        <v>34.442962259618902</v>
      </c>
      <c r="M97" s="179">
        <f>RES_hhdet_in_fech!M97/RES_summary!M$21</f>
        <v>34.017293664148951</v>
      </c>
      <c r="N97" s="179">
        <f>RES_hhdet_in_fech!N97/RES_summary!N$21</f>
        <v>34.834883914953267</v>
      </c>
      <c r="O97" s="179">
        <f>RES_hhdet_in_fech!O97/RES_summary!O$21</f>
        <v>34.318127522444598</v>
      </c>
      <c r="P97" s="179">
        <f>RES_hhdet_in_fech!P97/RES_summary!P$21</f>
        <v>34.037205974126145</v>
      </c>
      <c r="Q97" s="179">
        <f>RES_hhdet_in_fech!Q97/RES_summary!Q$21</f>
        <v>33.075657062734891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32.803607081294579</v>
      </c>
      <c r="D98" s="177">
        <f>RES_hhdet_in_fech!D98/RES_summary!D$21</f>
        <v>32.167126631728188</v>
      </c>
      <c r="E98" s="177">
        <f>RES_hhdet_in_fech!E98/RES_summary!E$21</f>
        <v>30.464129251273889</v>
      </c>
      <c r="F98" s="177">
        <f>RES_hhdet_in_fech!F98/RES_summary!F$21</f>
        <v>30.092613356840925</v>
      </c>
      <c r="G98" s="177">
        <f>RES_hhdet_in_fech!G98/RES_summary!G$21</f>
        <v>30.54245349355196</v>
      </c>
      <c r="H98" s="177">
        <f>RES_hhdet_in_fech!H98/RES_summary!H$21</f>
        <v>30.300236610620548</v>
      </c>
      <c r="I98" s="177">
        <f>RES_hhdet_in_fech!I98/RES_summary!I$21</f>
        <v>29.116858335189953</v>
      </c>
      <c r="J98" s="177">
        <f>RES_hhdet_in_fech!J98/RES_summary!J$21</f>
        <v>29.680200269777767</v>
      </c>
      <c r="K98" s="177">
        <f>RES_hhdet_in_fech!K98/RES_summary!K$21</f>
        <v>30.908578548306526</v>
      </c>
      <c r="L98" s="177">
        <f>RES_hhdet_in_fech!L98/RES_summary!L$21</f>
        <v>32.135897116066602</v>
      </c>
      <c r="M98" s="177">
        <f>RES_hhdet_in_fech!M98/RES_summary!M$21</f>
        <v>31.757948855000748</v>
      </c>
      <c r="N98" s="177">
        <f>RES_hhdet_in_fech!N98/RES_summary!N$21</f>
        <v>32.61030468557307</v>
      </c>
      <c r="O98" s="177">
        <f>RES_hhdet_in_fech!O98/RES_summary!O$21</f>
        <v>32.12082014415703</v>
      </c>
      <c r="P98" s="177">
        <f>RES_hhdet_in_fech!P98/RES_summary!P$21</f>
        <v>31.858964003520228</v>
      </c>
      <c r="Q98" s="177">
        <f>RES_hhdet_in_fech!Q98/RES_summary!Q$21</f>
        <v>30.954210530126073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2.5965669691180304</v>
      </c>
      <c r="D99" s="177">
        <f>RES_hhdet_in_fech!D99/RES_summary!D$21</f>
        <v>2.5543078735060023</v>
      </c>
      <c r="E99" s="177">
        <f>RES_hhdet_in_fech!E99/RES_summary!E$21</f>
        <v>2.4978517401572509</v>
      </c>
      <c r="F99" s="177">
        <f>RES_hhdet_in_fech!F99/RES_summary!F$21</f>
        <v>2.4688721245444367</v>
      </c>
      <c r="G99" s="177">
        <f>RES_hhdet_in_fech!G99/RES_summary!G$21</f>
        <v>2.4699208972221856</v>
      </c>
      <c r="H99" s="177">
        <f>RES_hhdet_in_fech!H99/RES_summary!H$21</f>
        <v>2.4207404713327003</v>
      </c>
      <c r="I99" s="177">
        <f>RES_hhdet_in_fech!I99/RES_summary!I$21</f>
        <v>2.3673725045635363</v>
      </c>
      <c r="J99" s="177">
        <f>RES_hhdet_in_fech!J99/RES_summary!J$21</f>
        <v>2.3879163134557815</v>
      </c>
      <c r="K99" s="177">
        <f>RES_hhdet_in_fech!K99/RES_summary!K$21</f>
        <v>2.3329606524329161</v>
      </c>
      <c r="L99" s="177">
        <f>RES_hhdet_in_fech!L99/RES_summary!L$21</f>
        <v>2.3070651435523097</v>
      </c>
      <c r="M99" s="177">
        <f>RES_hhdet_in_fech!M99/RES_summary!M$21</f>
        <v>2.2593448091482102</v>
      </c>
      <c r="N99" s="177">
        <f>RES_hhdet_in_fech!N99/RES_summary!N$21</f>
        <v>2.2245792293801898</v>
      </c>
      <c r="O99" s="177">
        <f>RES_hhdet_in_fech!O99/RES_summary!O$21</f>
        <v>2.1973073782875736</v>
      </c>
      <c r="P99" s="177">
        <f>RES_hhdet_in_fech!P99/RES_summary!P$21</f>
        <v>2.1782419706059102</v>
      </c>
      <c r="Q99" s="177">
        <f>RES_hhdet_in_fech!Q99/RES_summary!Q$21</f>
        <v>2.1214465326088301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9.3991894449455096</v>
      </c>
      <c r="D100" s="178">
        <f>RES_hhdet_in_fech!D100/RES_summary!D$21</f>
        <v>9.3100549103999768</v>
      </c>
      <c r="E100" s="178">
        <f>RES_hhdet_in_fech!E100/RES_summary!E$21</f>
        <v>9.1294749325779954</v>
      </c>
      <c r="F100" s="178">
        <f>RES_hhdet_in_fech!F100/RES_summary!F$21</f>
        <v>9.0956765599031222</v>
      </c>
      <c r="G100" s="178">
        <f>RES_hhdet_in_fech!G100/RES_summary!G$21</f>
        <v>9.2169455484398011</v>
      </c>
      <c r="H100" s="178">
        <f>RES_hhdet_in_fech!H100/RES_summary!H$21</f>
        <v>9.2150854831472593</v>
      </c>
      <c r="I100" s="178">
        <f>RES_hhdet_in_fech!I100/RES_summary!I$21</f>
        <v>9.0597717410140159</v>
      </c>
      <c r="J100" s="178">
        <f>RES_hhdet_in_fech!J100/RES_summary!J$21</f>
        <v>9.1564392980889746</v>
      </c>
      <c r="K100" s="178">
        <f>RES_hhdet_in_fech!K100/RES_summary!K$21</f>
        <v>9.6327085304105395</v>
      </c>
      <c r="L100" s="178">
        <f>RES_hhdet_in_fech!L100/RES_summary!L$21</f>
        <v>10.226383412028047</v>
      </c>
      <c r="M100" s="178">
        <f>RES_hhdet_in_fech!M100/RES_summary!M$21</f>
        <v>10.207382104003335</v>
      </c>
      <c r="N100" s="178">
        <f>RES_hhdet_in_fech!N100/RES_summary!N$21</f>
        <v>10.637761168559962</v>
      </c>
      <c r="O100" s="178">
        <f>RES_hhdet_in_fech!O100/RES_summary!O$21</f>
        <v>10.501107639538825</v>
      </c>
      <c r="P100" s="178">
        <f>RES_hhdet_in_fech!P100/RES_summary!P$21</f>
        <v>10.408022511010135</v>
      </c>
      <c r="Q100" s="178">
        <f>RES_hhdet_in_fech!Q100/RES_summary!Q$21</f>
        <v>10.250088700712347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9.3991894449455096</v>
      </c>
      <c r="D103" s="176">
        <f>RES_hhdet_in_fech!D103/RES_summary!D$21</f>
        <v>9.3100549103999768</v>
      </c>
      <c r="E103" s="176">
        <f>RES_hhdet_in_fech!E103/RES_summary!E$21</f>
        <v>9.1294749325779954</v>
      </c>
      <c r="F103" s="176">
        <f>RES_hhdet_in_fech!F103/RES_summary!F$21</f>
        <v>9.0956765599031222</v>
      </c>
      <c r="G103" s="176">
        <f>RES_hhdet_in_fech!G103/RES_summary!G$21</f>
        <v>9.2169455484398011</v>
      </c>
      <c r="H103" s="176">
        <f>RES_hhdet_in_fech!H103/RES_summary!H$21</f>
        <v>9.2150854831472593</v>
      </c>
      <c r="I103" s="176">
        <f>RES_hhdet_in_fech!I103/RES_summary!I$21</f>
        <v>9.0597717410140159</v>
      </c>
      <c r="J103" s="176">
        <f>RES_hhdet_in_fech!J103/RES_summary!J$21</f>
        <v>9.1564392980889746</v>
      </c>
      <c r="K103" s="176">
        <f>RES_hhdet_in_fech!K103/RES_summary!K$21</f>
        <v>9.6327085304105395</v>
      </c>
      <c r="L103" s="176">
        <f>RES_hhdet_in_fech!L103/RES_summary!L$21</f>
        <v>10.226383412028047</v>
      </c>
      <c r="M103" s="176">
        <f>RES_hhdet_in_fech!M103/RES_summary!M$21</f>
        <v>10.207382104003335</v>
      </c>
      <c r="N103" s="176">
        <f>RES_hhdet_in_fech!N103/RES_summary!N$21</f>
        <v>10.637761168559962</v>
      </c>
      <c r="O103" s="176">
        <f>RES_hhdet_in_fech!O103/RES_summary!O$21</f>
        <v>10.501107639538825</v>
      </c>
      <c r="P103" s="176">
        <f>RES_hhdet_in_fech!P103/RES_summary!P$21</f>
        <v>10.408022511010135</v>
      </c>
      <c r="Q103" s="176">
        <f>RES_hhdet_in_fech!Q103/RES_summary!Q$21</f>
        <v>10.250088700712347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236.41450519449199</v>
      </c>
      <c r="D124" s="184">
        <f>RES_hhdet_in_fech!D124/RES_summary!D$21</f>
        <v>234.18121953463393</v>
      </c>
      <c r="E124" s="184">
        <f>RES_hhdet_in_fech!E124/RES_summary!E$21</f>
        <v>238.46970509147914</v>
      </c>
      <c r="F124" s="184">
        <f>RES_hhdet_in_fech!F124/RES_summary!F$21</f>
        <v>222.03197420606546</v>
      </c>
      <c r="G124" s="184">
        <f>RES_hhdet_in_fech!G124/RES_summary!G$21</f>
        <v>217.31399168834898</v>
      </c>
      <c r="H124" s="184">
        <f>RES_hhdet_in_fech!H124/RES_summary!H$21</f>
        <v>216.1720041704373</v>
      </c>
      <c r="I124" s="184">
        <f>RES_hhdet_in_fech!I124/RES_summary!I$21</f>
        <v>213.83986180583767</v>
      </c>
      <c r="J124" s="184">
        <f>RES_hhdet_in_fech!J124/RES_summary!J$21</f>
        <v>205.18218425216619</v>
      </c>
      <c r="K124" s="184">
        <f>RES_hhdet_in_fech!K124/RES_summary!K$21</f>
        <v>211.93174744337264</v>
      </c>
      <c r="L124" s="184">
        <f>RES_hhdet_in_fech!L124/RES_summary!L$21</f>
        <v>230.19692391218729</v>
      </c>
      <c r="M124" s="184">
        <f>RES_hhdet_in_fech!M124/RES_summary!M$21</f>
        <v>197.02443005509713</v>
      </c>
      <c r="N124" s="184">
        <f>RES_hhdet_in_fech!N124/RES_summary!N$21</f>
        <v>211.83858560813849</v>
      </c>
      <c r="O124" s="184">
        <f>RES_hhdet_in_fech!O124/RES_summary!O$21</f>
        <v>200.50670960180517</v>
      </c>
      <c r="P124" s="184">
        <f>RES_hhdet_in_fech!P124/RES_summary!P$21</f>
        <v>196.34435014440217</v>
      </c>
      <c r="Q124" s="184">
        <f>RES_hhdet_in_fech!Q124/RES_summary!Q$21</f>
        <v>191.00965497821534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191.13513986769337</v>
      </c>
      <c r="D125" s="178">
        <f>RES_hhdet_in_fech!D125/RES_summary!D$21</f>
        <v>188.02227669690555</v>
      </c>
      <c r="E125" s="178">
        <f>RES_hhdet_in_fech!E125/RES_summary!E$21</f>
        <v>193.5285445930609</v>
      </c>
      <c r="F125" s="178">
        <f>RES_hhdet_in_fech!F125/RES_summary!F$21</f>
        <v>178.29006914496881</v>
      </c>
      <c r="G125" s="178">
        <f>RES_hhdet_in_fech!G125/RES_summary!G$21</f>
        <v>173.50751247856255</v>
      </c>
      <c r="H125" s="178">
        <f>RES_hhdet_in_fech!H125/RES_summary!H$21</f>
        <v>173.81383145572357</v>
      </c>
      <c r="I125" s="178">
        <f>RES_hhdet_in_fech!I125/RES_summary!I$21</f>
        <v>172.65671617826004</v>
      </c>
      <c r="J125" s="178">
        <f>RES_hhdet_in_fech!J125/RES_summary!J$21</f>
        <v>164.16180652932309</v>
      </c>
      <c r="K125" s="178">
        <f>RES_hhdet_in_fech!K125/RES_summary!K$21</f>
        <v>169.76788425902427</v>
      </c>
      <c r="L125" s="178">
        <f>RES_hhdet_in_fech!L125/RES_summary!L$21</f>
        <v>188.00569892436283</v>
      </c>
      <c r="M125" s="178">
        <f>RES_hhdet_in_fech!M125/RES_summary!M$21</f>
        <v>153.79549850741171</v>
      </c>
      <c r="N125" s="178">
        <f>RES_hhdet_in_fech!N125/RES_summary!N$21</f>
        <v>168.43793714317212</v>
      </c>
      <c r="O125" s="178">
        <f>RES_hhdet_in_fech!O125/RES_summary!O$21</f>
        <v>158.15637320939587</v>
      </c>
      <c r="P125" s="178">
        <f>RES_hhdet_in_fech!P125/RES_summary!P$21</f>
        <v>154.75819851875309</v>
      </c>
      <c r="Q125" s="178">
        <f>RES_hhdet_in_fech!Q125/RES_summary!Q$21</f>
        <v>150.71313918882686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190.51732308107231</v>
      </c>
      <c r="D126" s="177">
        <f>RES_hhdet_in_fech!D126/RES_summary!D$21</f>
        <v>187.40138390794328</v>
      </c>
      <c r="E126" s="177">
        <f>RES_hhdet_in_fech!E126/RES_summary!E$21</f>
        <v>192.89746326167793</v>
      </c>
      <c r="F126" s="177">
        <f>RES_hhdet_in_fech!F126/RES_summary!F$21</f>
        <v>177.68791532881065</v>
      </c>
      <c r="G126" s="177">
        <f>RES_hhdet_in_fech!G126/RES_summary!G$21</f>
        <v>172.8108696532245</v>
      </c>
      <c r="H126" s="177">
        <f>RES_hhdet_in_fech!H126/RES_summary!H$21</f>
        <v>173.10371927738669</v>
      </c>
      <c r="I126" s="177">
        <f>RES_hhdet_in_fech!I126/RES_summary!I$21</f>
        <v>172.15710770381568</v>
      </c>
      <c r="J126" s="177">
        <f>RES_hhdet_in_fech!J126/RES_summary!J$21</f>
        <v>163.6631935096253</v>
      </c>
      <c r="K126" s="177">
        <f>RES_hhdet_in_fech!K126/RES_summary!K$21</f>
        <v>168.92795881744746</v>
      </c>
      <c r="L126" s="177">
        <f>RES_hhdet_in_fech!L126/RES_summary!L$21</f>
        <v>186.99752788299691</v>
      </c>
      <c r="M126" s="177">
        <f>RES_hhdet_in_fech!M126/RES_summary!M$21</f>
        <v>152.79723104441501</v>
      </c>
      <c r="N126" s="177">
        <f>RES_hhdet_in_fech!N126/RES_summary!N$21</f>
        <v>167.27417809142503</v>
      </c>
      <c r="O126" s="177">
        <f>RES_hhdet_in_fech!O126/RES_summary!O$21</f>
        <v>157.11969072723971</v>
      </c>
      <c r="P126" s="177">
        <f>RES_hhdet_in_fech!P126/RES_summary!P$21</f>
        <v>153.84396708430359</v>
      </c>
      <c r="Q126" s="177">
        <f>RES_hhdet_in_fech!Q126/RES_summary!Q$21</f>
        <v>149.69304366150112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0.61781678662105932</v>
      </c>
      <c r="D127" s="177">
        <f>RES_hhdet_in_fech!D127/RES_summary!D$21</f>
        <v>0.62089278896226985</v>
      </c>
      <c r="E127" s="177">
        <f>RES_hhdet_in_fech!E127/RES_summary!E$21</f>
        <v>0.63108133138296285</v>
      </c>
      <c r="F127" s="177">
        <f>RES_hhdet_in_fech!F127/RES_summary!F$21</f>
        <v>0.60215381615815189</v>
      </c>
      <c r="G127" s="177">
        <f>RES_hhdet_in_fech!G127/RES_summary!G$21</f>
        <v>0.69664282533806599</v>
      </c>
      <c r="H127" s="177">
        <f>RES_hhdet_in_fech!H127/RES_summary!H$21</f>
        <v>0.71011217833689755</v>
      </c>
      <c r="I127" s="177">
        <f>RES_hhdet_in_fech!I127/RES_summary!I$21</f>
        <v>0.49960847444433115</v>
      </c>
      <c r="J127" s="177">
        <f>RES_hhdet_in_fech!J127/RES_summary!J$21</f>
        <v>0.49861301969778632</v>
      </c>
      <c r="K127" s="177">
        <f>RES_hhdet_in_fech!K127/RES_summary!K$21</f>
        <v>0.83992544157680704</v>
      </c>
      <c r="L127" s="177">
        <f>RES_hhdet_in_fech!L127/RES_summary!L$21</f>
        <v>1.0081710413659308</v>
      </c>
      <c r="M127" s="177">
        <f>RES_hhdet_in_fech!M127/RES_summary!M$21</f>
        <v>0.99826746299669067</v>
      </c>
      <c r="N127" s="177">
        <f>RES_hhdet_in_fech!N127/RES_summary!N$21</f>
        <v>1.1637590517471044</v>
      </c>
      <c r="O127" s="177">
        <f>RES_hhdet_in_fech!O127/RES_summary!O$21</f>
        <v>1.0366824821561562</v>
      </c>
      <c r="P127" s="177">
        <f>RES_hhdet_in_fech!P127/RES_summary!P$21</f>
        <v>0.91423143444951516</v>
      </c>
      <c r="Q127" s="177">
        <f>RES_hhdet_in_fech!Q127/RES_summary!Q$21</f>
        <v>1.0200955273257382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6.2301211051752832</v>
      </c>
      <c r="D128" s="178">
        <f>RES_hhdet_in_fech!D128/RES_summary!D$21</f>
        <v>5.9893122689537526</v>
      </c>
      <c r="E128" s="178">
        <f>RES_hhdet_in_fech!E128/RES_summary!E$21</f>
        <v>5.7112736840336131</v>
      </c>
      <c r="F128" s="178">
        <f>RES_hhdet_in_fech!F128/RES_summary!F$21</f>
        <v>5.5851029330541202</v>
      </c>
      <c r="G128" s="178">
        <f>RES_hhdet_in_fech!G128/RES_summary!G$21</f>
        <v>5.4405622731804471</v>
      </c>
      <c r="H128" s="178">
        <f>RES_hhdet_in_fech!H128/RES_summary!H$21</f>
        <v>5.078860449122903</v>
      </c>
      <c r="I128" s="178">
        <f>RES_hhdet_in_fech!I128/RES_summary!I$21</f>
        <v>4.661708074550261</v>
      </c>
      <c r="J128" s="178">
        <f>RES_hhdet_in_fech!J128/RES_summary!J$21</f>
        <v>5.2205529379164739</v>
      </c>
      <c r="K128" s="178">
        <f>RES_hhdet_in_fech!K128/RES_summary!K$21</f>
        <v>4.8925259502923293</v>
      </c>
      <c r="L128" s="178">
        <f>RES_hhdet_in_fech!L128/RES_summary!L$21</f>
        <v>4.4391483838848389</v>
      </c>
      <c r="M128" s="178">
        <f>RES_hhdet_in_fech!M128/RES_summary!M$21</f>
        <v>4.236664252799379</v>
      </c>
      <c r="N128" s="178">
        <f>RES_hhdet_in_fech!N128/RES_summary!N$21</f>
        <v>3.8281817366278266</v>
      </c>
      <c r="O128" s="178">
        <f>RES_hhdet_in_fech!O128/RES_summary!O$21</f>
        <v>3.7887765989569666</v>
      </c>
      <c r="P128" s="178">
        <f>RES_hhdet_in_fech!P128/RES_summary!P$21</f>
        <v>3.6237360673578007</v>
      </c>
      <c r="Q128" s="178">
        <f>RES_hhdet_in_fech!Q128/RES_summary!Q$21</f>
        <v>3.4637824329031672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6.2301211051752832</v>
      </c>
      <c r="D129" s="177">
        <f>RES_hhdet_in_fech!D129/RES_summary!D$21</f>
        <v>5.9893122689537526</v>
      </c>
      <c r="E129" s="177">
        <f>RES_hhdet_in_fech!E129/RES_summary!E$21</f>
        <v>5.7112736840336131</v>
      </c>
      <c r="F129" s="177">
        <f>RES_hhdet_in_fech!F129/RES_summary!F$21</f>
        <v>5.5851029330541202</v>
      </c>
      <c r="G129" s="177">
        <f>RES_hhdet_in_fech!G129/RES_summary!G$21</f>
        <v>5.4405622731804471</v>
      </c>
      <c r="H129" s="177">
        <f>RES_hhdet_in_fech!H129/RES_summary!H$21</f>
        <v>5.078860449122903</v>
      </c>
      <c r="I129" s="177">
        <f>RES_hhdet_in_fech!I129/RES_summary!I$21</f>
        <v>4.661708074550261</v>
      </c>
      <c r="J129" s="177">
        <f>RES_hhdet_in_fech!J129/RES_summary!J$21</f>
        <v>5.2205529379164739</v>
      </c>
      <c r="K129" s="177">
        <f>RES_hhdet_in_fech!K129/RES_summary!K$21</f>
        <v>4.8925259502923293</v>
      </c>
      <c r="L129" s="177">
        <f>RES_hhdet_in_fech!L129/RES_summary!L$21</f>
        <v>4.4391483838848389</v>
      </c>
      <c r="M129" s="177">
        <f>RES_hhdet_in_fech!M129/RES_summary!M$21</f>
        <v>4.236664252799379</v>
      </c>
      <c r="N129" s="177">
        <f>RES_hhdet_in_fech!N129/RES_summary!N$21</f>
        <v>3.8281817366278266</v>
      </c>
      <c r="O129" s="177">
        <f>RES_hhdet_in_fech!O129/RES_summary!O$21</f>
        <v>3.7887765989569666</v>
      </c>
      <c r="P129" s="177">
        <f>RES_hhdet_in_fech!P129/RES_summary!P$21</f>
        <v>3.6237360673578007</v>
      </c>
      <c r="Q129" s="177">
        <f>RES_hhdet_in_fech!Q129/RES_summary!Q$21</f>
        <v>3.4637824329031672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29.650140714312119</v>
      </c>
      <c r="D130" s="178">
        <f>RES_hhdet_in_fech!D130/RES_summary!D$21</f>
        <v>30.859928254795371</v>
      </c>
      <c r="E130" s="178">
        <f>RES_hhdet_in_fech!E130/RES_summary!E$21</f>
        <v>30.100135174924649</v>
      </c>
      <c r="F130" s="178">
        <f>RES_hhdet_in_fech!F130/RES_summary!F$21</f>
        <v>29.062205169118162</v>
      </c>
      <c r="G130" s="178">
        <f>RES_hhdet_in_fech!G130/RES_summary!G$21</f>
        <v>29.152327104717749</v>
      </c>
      <c r="H130" s="178">
        <f>RES_hhdet_in_fech!H130/RES_summary!H$21</f>
        <v>28.069034854144455</v>
      </c>
      <c r="I130" s="178">
        <f>RES_hhdet_in_fech!I130/RES_summary!I$21</f>
        <v>27.466920519950083</v>
      </c>
      <c r="J130" s="178">
        <f>RES_hhdet_in_fech!J130/RES_summary!J$21</f>
        <v>26.661491073475805</v>
      </c>
      <c r="K130" s="178">
        <f>RES_hhdet_in_fech!K130/RES_summary!K$21</f>
        <v>27.653555004558775</v>
      </c>
      <c r="L130" s="178">
        <f>RES_hhdet_in_fech!L130/RES_summary!L$21</f>
        <v>27.538301750100111</v>
      </c>
      <c r="M130" s="178">
        <f>RES_hhdet_in_fech!M130/RES_summary!M$21</f>
        <v>28.794004236183905</v>
      </c>
      <c r="N130" s="178">
        <f>RES_hhdet_in_fech!N130/RES_summary!N$21</f>
        <v>28.9411203310388</v>
      </c>
      <c r="O130" s="178">
        <f>RES_hhdet_in_fech!O130/RES_summary!O$21</f>
        <v>28.064029156474682</v>
      </c>
      <c r="P130" s="178">
        <f>RES_hhdet_in_fech!P130/RES_summary!P$21</f>
        <v>27.55629779043343</v>
      </c>
      <c r="Q130" s="178">
        <f>RES_hhdet_in_fech!Q130/RES_summary!Q$21</f>
        <v>26.583067657891572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29.65642375122863</v>
      </c>
      <c r="D131" s="183">
        <f>RES_hhdet_in_fech!D131/RES_summary!D$21</f>
        <v>29.195850890003786</v>
      </c>
      <c r="E131" s="183">
        <f>RES_hhdet_in_fech!E131/RES_summary!E$21</f>
        <v>28.397853148660186</v>
      </c>
      <c r="F131" s="183">
        <f>RES_hhdet_in_fech!F131/RES_summary!F$21</f>
        <v>27.884135722880476</v>
      </c>
      <c r="G131" s="183">
        <f>RES_hhdet_in_fech!G131/RES_summary!G$21</f>
        <v>27.49503495462076</v>
      </c>
      <c r="H131" s="183">
        <f>RES_hhdet_in_fech!H131/RES_summary!H$21</f>
        <v>26.659039379337518</v>
      </c>
      <c r="I131" s="183">
        <f>RES_hhdet_in_fech!I131/RES_summary!I$21</f>
        <v>26.161120421737465</v>
      </c>
      <c r="J131" s="183">
        <f>RES_hhdet_in_fech!J131/RES_summary!J$21</f>
        <v>25.77230334101046</v>
      </c>
      <c r="K131" s="183">
        <f>RES_hhdet_in_fech!K131/RES_summary!K$21</f>
        <v>25.08007423964159</v>
      </c>
      <c r="L131" s="183">
        <f>RES_hhdet_in_fech!L131/RES_summary!L$21</f>
        <v>24.733675243964882</v>
      </c>
      <c r="M131" s="183">
        <f>RES_hhdet_in_fech!M131/RES_summary!M$21</f>
        <v>24.300827493079893</v>
      </c>
      <c r="N131" s="183">
        <f>RES_hhdet_in_fech!N131/RES_summary!N$21</f>
        <v>23.954498889323187</v>
      </c>
      <c r="O131" s="183">
        <f>RES_hhdet_in_fech!O131/RES_summary!O$21</f>
        <v>23.874099307665329</v>
      </c>
      <c r="P131" s="183">
        <f>RES_hhdet_in_fech!P131/RES_summary!P$21</f>
        <v>23.363907489357892</v>
      </c>
      <c r="Q131" s="183">
        <f>RES_hhdet_in_fech!Q131/RES_summary!Q$21</f>
        <v>22.998446359986538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29.373004593778813</v>
      </c>
      <c r="D132" s="183">
        <f>RES_hhdet_in_fech!D132/RES_summary!D$21</f>
        <v>28.93511175685698</v>
      </c>
      <c r="E132" s="183">
        <f>RES_hhdet_in_fech!E132/RES_summary!E$21</f>
        <v>28.17033514282798</v>
      </c>
      <c r="F132" s="183">
        <f>RES_hhdet_in_fech!F132/RES_summary!F$21</f>
        <v>27.690404293430383</v>
      </c>
      <c r="G132" s="183">
        <f>RES_hhdet_in_fech!G132/RES_summary!G$21</f>
        <v>27.418186591934745</v>
      </c>
      <c r="H132" s="183">
        <f>RES_hhdet_in_fech!H132/RES_summary!H$21</f>
        <v>26.710483369548069</v>
      </c>
      <c r="I132" s="183">
        <f>RES_hhdet_in_fech!I132/RES_summary!I$21</f>
        <v>26.221701165173961</v>
      </c>
      <c r="J132" s="183">
        <f>RES_hhdet_in_fech!J132/RES_summary!J$21</f>
        <v>25.931711517512973</v>
      </c>
      <c r="K132" s="183">
        <f>RES_hhdet_in_fech!K132/RES_summary!K$21</f>
        <v>25.220061028838153</v>
      </c>
      <c r="L132" s="183">
        <f>RES_hhdet_in_fech!L132/RES_summary!L$21</f>
        <v>24.902963597833164</v>
      </c>
      <c r="M132" s="183">
        <f>RES_hhdet_in_fech!M132/RES_summary!M$21</f>
        <v>24.455889509300846</v>
      </c>
      <c r="N132" s="183">
        <f>RES_hhdet_in_fech!N132/RES_summary!N$21</f>
        <v>24.086378367789852</v>
      </c>
      <c r="O132" s="183">
        <f>RES_hhdet_in_fech!O132/RES_summary!O$21</f>
        <v>23.966064221793655</v>
      </c>
      <c r="P132" s="183">
        <f>RES_hhdet_in_fech!P132/RES_summary!P$21</f>
        <v>23.441619429061518</v>
      </c>
      <c r="Q132" s="183">
        <f>RES_hhdet_in_fech!Q132/RES_summary!Q$21</f>
        <v>23.026854857538019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26.744229205587203</v>
      </c>
      <c r="D133" s="182">
        <f>RES_hhdet_in_fech!D133/RES_summary!D$21</f>
        <v>26.344892942877056</v>
      </c>
      <c r="E133" s="182">
        <f>RES_hhdet_in_fech!E133/RES_summary!E$21</f>
        <v>25.635583552318987</v>
      </c>
      <c r="F133" s="182">
        <f>RES_hhdet_in_fech!F133/RES_summary!F$21</f>
        <v>25.188857053369453</v>
      </c>
      <c r="G133" s="182">
        <f>RES_hhdet_in_fech!G133/RES_summary!G$21</f>
        <v>24.926230658373484</v>
      </c>
      <c r="H133" s="182">
        <f>RES_hhdet_in_fech!H133/RES_summary!H$21</f>
        <v>24.275453406263093</v>
      </c>
      <c r="I133" s="182">
        <f>RES_hhdet_in_fech!I133/RES_summary!I$21</f>
        <v>23.845264581990012</v>
      </c>
      <c r="J133" s="182">
        <f>RES_hhdet_in_fech!J133/RES_summary!J$21</f>
        <v>23.547223613051727</v>
      </c>
      <c r="K133" s="182">
        <f>RES_hhdet_in_fech!K133/RES_summary!K$21</f>
        <v>22.891479541486291</v>
      </c>
      <c r="L133" s="182">
        <f>RES_hhdet_in_fech!L133/RES_summary!L$21</f>
        <v>22.593723926002209</v>
      </c>
      <c r="M133" s="182">
        <f>RES_hhdet_in_fech!M133/RES_summary!M$21</f>
        <v>22.188100373521763</v>
      </c>
      <c r="N133" s="182">
        <f>RES_hhdet_in_fech!N133/RES_summary!N$21</f>
        <v>21.852208878888341</v>
      </c>
      <c r="O133" s="182">
        <f>RES_hhdet_in_fech!O133/RES_summary!O$21</f>
        <v>21.754103301715578</v>
      </c>
      <c r="P133" s="182">
        <f>RES_hhdet_in_fech!P133/RES_summary!P$21</f>
        <v>21.253758635038945</v>
      </c>
      <c r="Q133" s="182">
        <f>RES_hhdet_in_fech!Q133/RES_summary!Q$21</f>
        <v>20.887955169893665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2.6287753881916145</v>
      </c>
      <c r="D134" s="181">
        <f>RES_hhdet_in_fech!D134/RES_summary!D$21</f>
        <v>2.5902188139799152</v>
      </c>
      <c r="E134" s="181">
        <f>RES_hhdet_in_fech!E134/RES_summary!E$21</f>
        <v>2.5347515905089941</v>
      </c>
      <c r="F134" s="181">
        <f>RES_hhdet_in_fech!F134/RES_summary!F$21</f>
        <v>2.5015472400609275</v>
      </c>
      <c r="G134" s="181">
        <f>RES_hhdet_in_fech!G134/RES_summary!G$21</f>
        <v>2.491955933561258</v>
      </c>
      <c r="H134" s="181">
        <f>RES_hhdet_in_fech!H134/RES_summary!H$21</f>
        <v>2.4350299632849763</v>
      </c>
      <c r="I134" s="181">
        <f>RES_hhdet_in_fech!I134/RES_summary!I$21</f>
        <v>2.3764365831839527</v>
      </c>
      <c r="J134" s="181">
        <f>RES_hhdet_in_fech!J134/RES_summary!J$21</f>
        <v>2.3844879044612481</v>
      </c>
      <c r="K134" s="181">
        <f>RES_hhdet_in_fech!K134/RES_summary!K$21</f>
        <v>2.3285814873518627</v>
      </c>
      <c r="L134" s="181">
        <f>RES_hhdet_in_fech!L134/RES_summary!L$21</f>
        <v>2.3092396718309551</v>
      </c>
      <c r="M134" s="181">
        <f>RES_hhdet_in_fech!M134/RES_summary!M$21</f>
        <v>2.26778913577908</v>
      </c>
      <c r="N134" s="181">
        <f>RES_hhdet_in_fech!N134/RES_summary!N$21</f>
        <v>2.2341694889015073</v>
      </c>
      <c r="O134" s="181">
        <f>RES_hhdet_in_fech!O134/RES_summary!O$21</f>
        <v>2.2119609200780768</v>
      </c>
      <c r="P134" s="181">
        <f>RES_hhdet_in_fech!P134/RES_summary!P$21</f>
        <v>2.1878607940225732</v>
      </c>
      <c r="Q134" s="181">
        <f>RES_hhdet_in_fech!Q134/RES_summary!Q$21</f>
        <v>2.1388996876443538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35.739657013110239</v>
      </c>
      <c r="E135" s="180">
        <f>RES_hhdet_in_fech!E135/RES_summary!E$21</f>
        <v>33.990057376266975</v>
      </c>
      <c r="F135" s="180">
        <f>RES_hhdet_in_fech!F135/RES_summary!F$21</f>
        <v>33.612031408236867</v>
      </c>
      <c r="G135" s="180">
        <f>RES_hhdet_in_fech!G135/RES_summary!G$21</f>
        <v>33.962792532805608</v>
      </c>
      <c r="H135" s="180">
        <f>RES_hhdet_in_fech!H135/RES_summary!H$21</f>
        <v>33.69388556587824</v>
      </c>
      <c r="I135" s="180">
        <f>RES_hhdet_in_fech!I135/RES_summary!I$21</f>
        <v>32.439086812145142</v>
      </c>
      <c r="J135" s="180">
        <f>RES_hhdet_in_fech!J135/RES_summary!J$21</f>
        <v>32.779590279179452</v>
      </c>
      <c r="K135" s="180">
        <f>RES_hhdet_in_fech!K135/RES_summary!K$21</f>
        <v>34.205735404519253</v>
      </c>
      <c r="L135" s="180">
        <f>RES_hhdet_in_fech!L135/RES_summary!L$21</f>
        <v>35.692416635177331</v>
      </c>
      <c r="M135" s="180">
        <f>RES_hhdet_in_fech!M135/RES_summary!M$21</f>
        <v>35.48558508534596</v>
      </c>
      <c r="N135" s="180">
        <f>RES_hhdet_in_fech!N135/RES_summary!N$21</f>
        <v>36.550372364359042</v>
      </c>
      <c r="O135" s="180">
        <f>RES_hhdet_in_fech!O135/RES_summary!O$21</f>
        <v>36.116098111612438</v>
      </c>
      <c r="P135" s="180">
        <f>RES_hhdet_in_fech!P135/RES_summary!P$21</f>
        <v>35.724306835445105</v>
      </c>
      <c r="Q135" s="180">
        <f>RES_hhdet_in_fech!Q135/RES_summary!Q$21</f>
        <v>34.82433839788419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34.795640210088941</v>
      </c>
      <c r="E136" s="179">
        <f>RES_hhdet_in_fech!E136/RES_summary!E$21</f>
        <v>33.178390323899613</v>
      </c>
      <c r="F136" s="179">
        <f>RES_hhdet_in_fech!F136/RES_summary!F$21</f>
        <v>32.823988283300579</v>
      </c>
      <c r="G136" s="179">
        <f>RES_hhdet_in_fech!G136/RES_summary!G$21</f>
        <v>33.226193072936091</v>
      </c>
      <c r="H136" s="179">
        <f>RES_hhdet_in_fech!H136/RES_summary!H$21</f>
        <v>32.834051258391227</v>
      </c>
      <c r="I136" s="179">
        <f>RES_hhdet_in_fech!I136/RES_summary!I$21</f>
        <v>31.721595282789949</v>
      </c>
      <c r="J136" s="179">
        <f>RES_hhdet_in_fech!J136/RES_summary!J$21</f>
        <v>32.004722377784709</v>
      </c>
      <c r="K136" s="179">
        <f>RES_hhdet_in_fech!K136/RES_summary!K$21</f>
        <v>33.286149866053663</v>
      </c>
      <c r="L136" s="179">
        <f>RES_hhdet_in_fech!L136/RES_summary!L$21</f>
        <v>34.598689506193843</v>
      </c>
      <c r="M136" s="179">
        <f>RES_hhdet_in_fech!M136/RES_summary!M$21</f>
        <v>34.379267119688961</v>
      </c>
      <c r="N136" s="179">
        <f>RES_hhdet_in_fech!N136/RES_summary!N$21</f>
        <v>35.259316693323889</v>
      </c>
      <c r="O136" s="179">
        <f>RES_hhdet_in_fech!O136/RES_summary!O$21</f>
        <v>34.780971947691391</v>
      </c>
      <c r="P136" s="179">
        <f>RES_hhdet_in_fech!P136/RES_summary!P$21</f>
        <v>34.384231030411975</v>
      </c>
      <c r="Q136" s="179">
        <f>RES_hhdet_in_fech!Q136/RES_summary!Q$21</f>
        <v>33.53925122425148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32.235873339313088</v>
      </c>
      <c r="E137" s="177">
        <f>RES_hhdet_in_fech!E137/RES_summary!E$21</f>
        <v>30.664139131663521</v>
      </c>
      <c r="F137" s="177">
        <f>RES_hhdet_in_fech!F137/RES_summary!F$21</f>
        <v>30.335212710228475</v>
      </c>
      <c r="G137" s="177">
        <f>RES_hhdet_in_fech!G137/RES_summary!G$21</f>
        <v>30.740274682621266</v>
      </c>
      <c r="H137" s="177">
        <f>RES_hhdet_in_fech!H137/RES_summary!H$21</f>
        <v>30.404945412318014</v>
      </c>
      <c r="I137" s="177">
        <f>RES_hhdet_in_fech!I137/RES_summary!I$21</f>
        <v>29.33637479398104</v>
      </c>
      <c r="J137" s="177">
        <f>RES_hhdet_in_fech!J137/RES_summary!J$21</f>
        <v>29.621526642694572</v>
      </c>
      <c r="K137" s="177">
        <f>RES_hhdet_in_fech!K137/RES_summary!K$21</f>
        <v>30.950058343951071</v>
      </c>
      <c r="L137" s="177">
        <f>RES_hhdet_in_fech!L137/RES_summary!L$21</f>
        <v>32.281193410165194</v>
      </c>
      <c r="M137" s="177">
        <f>RES_hhdet_in_fech!M137/RES_summary!M$21</f>
        <v>32.095880925711668</v>
      </c>
      <c r="N137" s="177">
        <f>RES_hhdet_in_fech!N137/RES_summary!N$21</f>
        <v>33.007632899871183</v>
      </c>
      <c r="O137" s="177">
        <f>RES_hhdet_in_fech!O137/RES_summary!O$21</f>
        <v>32.554029751189191</v>
      </c>
      <c r="P137" s="177">
        <f>RES_hhdet_in_fech!P137/RES_summary!P$21</f>
        <v>32.183780875531824</v>
      </c>
      <c r="Q137" s="177">
        <f>RES_hhdet_in_fech!Q137/RES_summary!Q$21</f>
        <v>31.388070128104829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2.5597668707758574</v>
      </c>
      <c r="E138" s="177">
        <f>RES_hhdet_in_fech!E138/RES_summary!E$21</f>
        <v>2.5142511922360926</v>
      </c>
      <c r="F138" s="177">
        <f>RES_hhdet_in_fech!F138/RES_summary!F$21</f>
        <v>2.4887755730721097</v>
      </c>
      <c r="G138" s="177">
        <f>RES_hhdet_in_fech!G138/RES_summary!G$21</f>
        <v>2.4859183903148332</v>
      </c>
      <c r="H138" s="177">
        <f>RES_hhdet_in_fech!H138/RES_summary!H$21</f>
        <v>2.4291058460732051</v>
      </c>
      <c r="I138" s="177">
        <f>RES_hhdet_in_fech!I138/RES_summary!I$21</f>
        <v>2.3852204888089075</v>
      </c>
      <c r="J138" s="177">
        <f>RES_hhdet_in_fech!J138/RES_summary!J$21</f>
        <v>2.3831957350901338</v>
      </c>
      <c r="K138" s="177">
        <f>RES_hhdet_in_fech!K138/RES_summary!K$21</f>
        <v>2.3360915221025915</v>
      </c>
      <c r="L138" s="177">
        <f>RES_hhdet_in_fech!L138/RES_summary!L$21</f>
        <v>2.3174960960286488</v>
      </c>
      <c r="M138" s="177">
        <f>RES_hhdet_in_fech!M138/RES_summary!M$21</f>
        <v>2.283386193977293</v>
      </c>
      <c r="N138" s="177">
        <f>RES_hhdet_in_fech!N138/RES_summary!N$21</f>
        <v>2.251683793452703</v>
      </c>
      <c r="O138" s="177">
        <f>RES_hhdet_in_fech!O138/RES_summary!O$21</f>
        <v>2.2269421965022005</v>
      </c>
      <c r="P138" s="177">
        <f>RES_hhdet_in_fech!P138/RES_summary!P$21</f>
        <v>2.2004501548801509</v>
      </c>
      <c r="Q138" s="177">
        <f>RES_hhdet_in_fech!Q138/RES_summary!Q$21</f>
        <v>2.1511810961466504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9.3991035073112297</v>
      </c>
      <c r="D139" s="178">
        <f>RES_hhdet_in_fech!D139/RES_summary!D$21</f>
        <v>9.3097023139792512</v>
      </c>
      <c r="E139" s="178">
        <f>RES_hhdet_in_fech!E139/RES_summary!E$21</f>
        <v>9.1297516394599665</v>
      </c>
      <c r="F139" s="178">
        <f>RES_hhdet_in_fech!F139/RES_summary!F$21</f>
        <v>9.0945969589243987</v>
      </c>
      <c r="G139" s="178">
        <f>RES_hhdet_in_fech!G139/RES_summary!G$21</f>
        <v>9.2135898318882052</v>
      </c>
      <c r="H139" s="178">
        <f>RES_hhdet_in_fech!H139/RES_summary!H$21</f>
        <v>9.2102774114463699</v>
      </c>
      <c r="I139" s="178">
        <f>RES_hhdet_in_fech!I139/RES_summary!I$21</f>
        <v>9.0545170330772962</v>
      </c>
      <c r="J139" s="178">
        <f>RES_hhdet_in_fech!J139/RES_summary!J$21</f>
        <v>9.1383337114508212</v>
      </c>
      <c r="K139" s="178">
        <f>RES_hhdet_in_fech!K139/RES_summary!K$21</f>
        <v>9.6177822294972568</v>
      </c>
      <c r="L139" s="178">
        <f>RES_hhdet_in_fech!L139/RES_summary!L$21</f>
        <v>10.213774853839535</v>
      </c>
      <c r="M139" s="178">
        <f>RES_hhdet_in_fech!M139/RES_summary!M$21</f>
        <v>10.198263058702118</v>
      </c>
      <c r="N139" s="178">
        <f>RES_hhdet_in_fech!N139/RES_summary!N$21</f>
        <v>10.631346397299721</v>
      </c>
      <c r="O139" s="178">
        <f>RES_hhdet_in_fech!O139/RES_summary!O$21</f>
        <v>10.497530636977658</v>
      </c>
      <c r="P139" s="178">
        <f>RES_hhdet_in_fech!P139/RES_summary!P$21</f>
        <v>10.406117767857854</v>
      </c>
      <c r="Q139" s="178">
        <f>RES_hhdet_in_fech!Q139/RES_summary!Q$21</f>
        <v>10.249665698593727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9.3991035073112297</v>
      </c>
      <c r="D141" s="176">
        <f>RES_hhdet_in_fech!D141/RES_summary!D$21</f>
        <v>9.3097023139792512</v>
      </c>
      <c r="E141" s="176">
        <f>RES_hhdet_in_fech!E141/RES_summary!E$21</f>
        <v>9.1297516394599665</v>
      </c>
      <c r="F141" s="176">
        <f>RES_hhdet_in_fech!F141/RES_summary!F$21</f>
        <v>9.0945969589243987</v>
      </c>
      <c r="G141" s="176">
        <f>RES_hhdet_in_fech!G141/RES_summary!G$21</f>
        <v>9.2135898318882052</v>
      </c>
      <c r="H141" s="176">
        <f>RES_hhdet_in_fech!H141/RES_summary!H$21</f>
        <v>9.2102774114463699</v>
      </c>
      <c r="I141" s="176">
        <f>RES_hhdet_in_fech!I141/RES_summary!I$21</f>
        <v>9.0545170330772962</v>
      </c>
      <c r="J141" s="176">
        <f>RES_hhdet_in_fech!J141/RES_summary!J$21</f>
        <v>9.1383337114508212</v>
      </c>
      <c r="K141" s="176">
        <f>RES_hhdet_in_fech!K141/RES_summary!K$21</f>
        <v>9.6177822294972568</v>
      </c>
      <c r="L141" s="176">
        <f>RES_hhdet_in_fech!L141/RES_summary!L$21</f>
        <v>10.213774853839535</v>
      </c>
      <c r="M141" s="176">
        <f>RES_hhdet_in_fech!M141/RES_summary!M$21</f>
        <v>10.198263058702118</v>
      </c>
      <c r="N141" s="176">
        <f>RES_hhdet_in_fech!N141/RES_summary!N$21</f>
        <v>10.631346397299721</v>
      </c>
      <c r="O141" s="176">
        <f>RES_hhdet_in_fech!O141/RES_summary!O$21</f>
        <v>10.497530636977658</v>
      </c>
      <c r="P141" s="176">
        <f>RES_hhdet_in_fech!P141/RES_summary!P$21</f>
        <v>10.406117767857854</v>
      </c>
      <c r="Q141" s="176">
        <f>RES_hhdet_in_fech!Q141/RES_summary!Q$21</f>
        <v>10.249665698593727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172.18561099125671</v>
      </c>
      <c r="D143" s="184">
        <f>RES_hhdet_in_fech!D143/RES_summary!D$21</f>
        <v>166.94180898331655</v>
      </c>
      <c r="E143" s="184">
        <f>RES_hhdet_in_fech!E143/RES_summary!E$21</f>
        <v>166.67719489909703</v>
      </c>
      <c r="F143" s="184">
        <f>RES_hhdet_in_fech!F143/RES_summary!F$21</f>
        <v>153.44424009234783</v>
      </c>
      <c r="G143" s="184">
        <f>RES_hhdet_in_fech!G143/RES_summary!G$21</f>
        <v>146.85651940200151</v>
      </c>
      <c r="H143" s="184">
        <f>RES_hhdet_in_fech!H143/RES_summary!H$21</f>
        <v>140.85800759237361</v>
      </c>
      <c r="I143" s="184">
        <f>RES_hhdet_in_fech!I143/RES_summary!I$21</f>
        <v>133.63263322655419</v>
      </c>
      <c r="J143" s="184">
        <f>RES_hhdet_in_fech!J143/RES_summary!J$21</f>
        <v>125.07621346084809</v>
      </c>
      <c r="K143" s="184">
        <f>RES_hhdet_in_fech!K143/RES_summary!K$21</f>
        <v>122.77604585431037</v>
      </c>
      <c r="L143" s="184">
        <f>RES_hhdet_in_fech!L143/RES_summary!L$21</f>
        <v>126.05722734624399</v>
      </c>
      <c r="M143" s="184">
        <f>RES_hhdet_in_fech!M143/RES_summary!M$21</f>
        <v>107.18119541891519</v>
      </c>
      <c r="N143" s="184">
        <f>RES_hhdet_in_fech!N143/RES_summary!N$21</f>
        <v>109.22585179169198</v>
      </c>
      <c r="O143" s="184">
        <f>RES_hhdet_in_fech!O143/RES_summary!O$21</f>
        <v>100.99197139435472</v>
      </c>
      <c r="P143" s="184">
        <f>RES_hhdet_in_fech!P143/RES_summary!P$21</f>
        <v>97.594029115555344</v>
      </c>
      <c r="Q143" s="184">
        <f>RES_hhdet_in_fech!Q143/RES_summary!Q$21</f>
        <v>92.865130652547165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120.22617256869468</v>
      </c>
      <c r="D144" s="178">
        <f>RES_hhdet_in_fech!D144/RES_summary!D$21</f>
        <v>116.22888228351121</v>
      </c>
      <c r="E144" s="178">
        <f>RES_hhdet_in_fech!E144/RES_summary!E$21</f>
        <v>118.41081423816257</v>
      </c>
      <c r="F144" s="178">
        <f>RES_hhdet_in_fech!F144/RES_summary!F$21</f>
        <v>106.0369545178453</v>
      </c>
      <c r="G144" s="178">
        <f>RES_hhdet_in_fech!G144/RES_summary!G$21</f>
        <v>99.362599612664582</v>
      </c>
      <c r="H144" s="178">
        <f>RES_hhdet_in_fech!H144/RES_summary!H$21</f>
        <v>94.151130478015375</v>
      </c>
      <c r="I144" s="178">
        <f>RES_hhdet_in_fech!I144/RES_summary!I$21</f>
        <v>87.413773322689948</v>
      </c>
      <c r="J144" s="178">
        <f>RES_hhdet_in_fech!J144/RES_summary!J$21</f>
        <v>78.351269678275472</v>
      </c>
      <c r="K144" s="178">
        <f>RES_hhdet_in_fech!K144/RES_summary!K$21</f>
        <v>74.403613244055933</v>
      </c>
      <c r="L144" s="178">
        <f>RES_hhdet_in_fech!L144/RES_summary!L$21</f>
        <v>75.942484235782544</v>
      </c>
      <c r="M144" s="178">
        <f>RES_hhdet_in_fech!M144/RES_summary!M$21</f>
        <v>57.69133270610839</v>
      </c>
      <c r="N144" s="178">
        <f>RES_hhdet_in_fech!N144/RES_summary!N$21</f>
        <v>58.604512910865679</v>
      </c>
      <c r="O144" s="178">
        <f>RES_hhdet_in_fech!O144/RES_summary!O$21</f>
        <v>51.12359439142611</v>
      </c>
      <c r="P144" s="178">
        <f>RES_hhdet_in_fech!P144/RES_summary!P$21</f>
        <v>48.35774628964684</v>
      </c>
      <c r="Q144" s="178">
        <f>RES_hhdet_in_fech!Q144/RES_summary!Q$21</f>
        <v>44.492497082618009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120.22617256869468</v>
      </c>
      <c r="D145" s="177">
        <f>RES_hhdet_in_fech!D145/RES_summary!D$21</f>
        <v>116.22888228351121</v>
      </c>
      <c r="E145" s="177">
        <f>RES_hhdet_in_fech!E145/RES_summary!E$21</f>
        <v>118.41081423816257</v>
      </c>
      <c r="F145" s="177">
        <f>RES_hhdet_in_fech!F145/RES_summary!F$21</f>
        <v>106.0369545178453</v>
      </c>
      <c r="G145" s="177">
        <f>RES_hhdet_in_fech!G145/RES_summary!G$21</f>
        <v>99.362599612664582</v>
      </c>
      <c r="H145" s="177">
        <f>RES_hhdet_in_fech!H145/RES_summary!H$21</f>
        <v>94.151130478015375</v>
      </c>
      <c r="I145" s="177">
        <f>RES_hhdet_in_fech!I145/RES_summary!I$21</f>
        <v>87.413773322689948</v>
      </c>
      <c r="J145" s="177">
        <f>RES_hhdet_in_fech!J145/RES_summary!J$21</f>
        <v>78.351269678275472</v>
      </c>
      <c r="K145" s="177">
        <f>RES_hhdet_in_fech!K145/RES_summary!K$21</f>
        <v>74.403613244055933</v>
      </c>
      <c r="L145" s="177">
        <f>RES_hhdet_in_fech!L145/RES_summary!L$21</f>
        <v>75.942484235782544</v>
      </c>
      <c r="M145" s="177">
        <f>RES_hhdet_in_fech!M145/RES_summary!M$21</f>
        <v>57.69133270610839</v>
      </c>
      <c r="N145" s="177">
        <f>RES_hhdet_in_fech!N145/RES_summary!N$21</f>
        <v>58.604512910865679</v>
      </c>
      <c r="O145" s="177">
        <f>RES_hhdet_in_fech!O145/RES_summary!O$21</f>
        <v>51.12359439142611</v>
      </c>
      <c r="P145" s="177">
        <f>RES_hhdet_in_fech!P145/RES_summary!P$21</f>
        <v>48.35774628964684</v>
      </c>
      <c r="Q145" s="177">
        <f>RES_hhdet_in_fech!Q145/RES_summary!Q$21</f>
        <v>44.492497082618009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6.0679606769621897</v>
      </c>
      <c r="D146" s="178">
        <f>RES_hhdet_in_fech!D146/RES_summary!D$21</f>
        <v>5.4963115542990817</v>
      </c>
      <c r="E146" s="178">
        <f>RES_hhdet_in_fech!E146/RES_summary!E$21</f>
        <v>5.0649779764508152</v>
      </c>
      <c r="F146" s="178">
        <f>RES_hhdet_in_fech!F146/RES_summary!F$21</f>
        <v>4.6829901986559692</v>
      </c>
      <c r="G146" s="178">
        <f>RES_hhdet_in_fech!G146/RES_summary!G$21</f>
        <v>4.3311145943442497</v>
      </c>
      <c r="H146" s="178">
        <f>RES_hhdet_in_fech!H146/RES_summary!H$21</f>
        <v>4.0606289886125602</v>
      </c>
      <c r="I146" s="178">
        <f>RES_hhdet_in_fech!I146/RES_summary!I$21</f>
        <v>5.1148858428780581</v>
      </c>
      <c r="J146" s="178">
        <f>RES_hhdet_in_fech!J146/RES_summary!J$21</f>
        <v>5.2371517563796495</v>
      </c>
      <c r="K146" s="178">
        <f>RES_hhdet_in_fech!K146/RES_summary!K$21</f>
        <v>4.9433474498637189</v>
      </c>
      <c r="L146" s="178">
        <f>RES_hhdet_in_fech!L146/RES_summary!L$21</f>
        <v>4.6439013946928025</v>
      </c>
      <c r="M146" s="178">
        <f>RES_hhdet_in_fech!M146/RES_summary!M$21</f>
        <v>4.2537357742518109</v>
      </c>
      <c r="N146" s="178">
        <f>RES_hhdet_in_fech!N146/RES_summary!N$21</f>
        <v>3.9139753236114578</v>
      </c>
      <c r="O146" s="178">
        <f>RES_hhdet_in_fech!O146/RES_summary!O$21</f>
        <v>3.7039528651424733</v>
      </c>
      <c r="P146" s="178">
        <f>RES_hhdet_in_fech!P146/RES_summary!P$21</f>
        <v>3.5236112701931877</v>
      </c>
      <c r="Q146" s="178">
        <f>RES_hhdet_in_fech!Q146/RES_summary!Q$21</f>
        <v>3.6820981607585246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6.0679606769621897</v>
      </c>
      <c r="D147" s="177">
        <f>RES_hhdet_in_fech!D147/RES_summary!D$21</f>
        <v>5.4963115542990817</v>
      </c>
      <c r="E147" s="177">
        <f>RES_hhdet_in_fech!E147/RES_summary!E$21</f>
        <v>5.0649779764508152</v>
      </c>
      <c r="F147" s="177">
        <f>RES_hhdet_in_fech!F147/RES_summary!F$21</f>
        <v>4.6829901986559692</v>
      </c>
      <c r="G147" s="177">
        <f>RES_hhdet_in_fech!G147/RES_summary!G$21</f>
        <v>4.3311145943442497</v>
      </c>
      <c r="H147" s="177">
        <f>RES_hhdet_in_fech!H147/RES_summary!H$21</f>
        <v>4.0606289886125602</v>
      </c>
      <c r="I147" s="177">
        <f>RES_hhdet_in_fech!I147/RES_summary!I$21</f>
        <v>5.1148858428780581</v>
      </c>
      <c r="J147" s="177">
        <f>RES_hhdet_in_fech!J147/RES_summary!J$21</f>
        <v>5.2371517563796495</v>
      </c>
      <c r="K147" s="177">
        <f>RES_hhdet_in_fech!K147/RES_summary!K$21</f>
        <v>4.9433474498637189</v>
      </c>
      <c r="L147" s="177">
        <f>RES_hhdet_in_fech!L147/RES_summary!L$21</f>
        <v>4.6439013946928025</v>
      </c>
      <c r="M147" s="177">
        <f>RES_hhdet_in_fech!M147/RES_summary!M$21</f>
        <v>4.2537357742518109</v>
      </c>
      <c r="N147" s="177">
        <f>RES_hhdet_in_fech!N147/RES_summary!N$21</f>
        <v>3.9139753236114578</v>
      </c>
      <c r="O147" s="177">
        <f>RES_hhdet_in_fech!O147/RES_summary!O$21</f>
        <v>3.7039528651424733</v>
      </c>
      <c r="P147" s="177">
        <f>RES_hhdet_in_fech!P147/RES_summary!P$21</f>
        <v>3.5236112701931877</v>
      </c>
      <c r="Q147" s="177">
        <f>RES_hhdet_in_fech!Q147/RES_summary!Q$21</f>
        <v>3.6820981607585246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36.491943679550779</v>
      </c>
      <c r="D148" s="178">
        <f>RES_hhdet_in_fech!D148/RES_summary!D$21</f>
        <v>35.90327835907916</v>
      </c>
      <c r="E148" s="178">
        <f>RES_hhdet_in_fech!E148/RES_summary!E$21</f>
        <v>34.063300015811855</v>
      </c>
      <c r="F148" s="178">
        <f>RES_hhdet_in_fech!F148/RES_summary!F$21</f>
        <v>33.614956000755122</v>
      </c>
      <c r="G148" s="178">
        <f>RES_hhdet_in_fech!G148/RES_summary!G$21</f>
        <v>33.923452465815849</v>
      </c>
      <c r="H148" s="178">
        <f>RES_hhdet_in_fech!H148/RES_summary!H$21</f>
        <v>33.4013646931366</v>
      </c>
      <c r="I148" s="178">
        <f>RES_hhdet_in_fech!I148/RES_summary!I$21</f>
        <v>32.004910052871104</v>
      </c>
      <c r="J148" s="178">
        <f>RES_hhdet_in_fech!J148/RES_summary!J$21</f>
        <v>32.293981125154637</v>
      </c>
      <c r="K148" s="178">
        <f>RES_hhdet_in_fech!K148/RES_summary!K$21</f>
        <v>33.762328086590664</v>
      </c>
      <c r="L148" s="178">
        <f>RES_hhdet_in_fech!L148/RES_summary!L$21</f>
        <v>35.214239723710634</v>
      </c>
      <c r="M148" s="178">
        <f>RES_hhdet_in_fech!M148/RES_summary!M$21</f>
        <v>35.004345349142845</v>
      </c>
      <c r="N148" s="178">
        <f>RES_hhdet_in_fech!N148/RES_summary!N$21</f>
        <v>36.050907112670799</v>
      </c>
      <c r="O148" s="178">
        <f>RES_hhdet_in_fech!O148/RES_summary!O$21</f>
        <v>35.65190325494175</v>
      </c>
      <c r="P148" s="178">
        <f>RES_hhdet_in_fech!P148/RES_summary!P$21</f>
        <v>35.299987042307649</v>
      </c>
      <c r="Q148" s="178">
        <f>RES_hhdet_in_fech!Q148/RES_summary!Q$21</f>
        <v>34.441354613640542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36.512328834841234</v>
      </c>
      <c r="D153" s="180">
        <f>RES_hhdet_in_fech!D153/RES_summary!D$21</f>
        <v>35.918060611988125</v>
      </c>
      <c r="E153" s="180">
        <f>RES_hhdet_in_fech!E153/RES_summary!E$21</f>
        <v>34.07454497338999</v>
      </c>
      <c r="F153" s="180">
        <f>RES_hhdet_in_fech!F153/RES_summary!F$21</f>
        <v>33.625303108296507</v>
      </c>
      <c r="G153" s="180">
        <f>RES_hhdet_in_fech!G153/RES_summary!G$21</f>
        <v>33.947240272504686</v>
      </c>
      <c r="H153" s="180">
        <f>RES_hhdet_in_fech!H153/RES_summary!H$21</f>
        <v>33.434243102597193</v>
      </c>
      <c r="I153" s="180">
        <f>RES_hhdet_in_fech!I153/RES_summary!I$21</f>
        <v>32.014530439810819</v>
      </c>
      <c r="J153" s="180">
        <f>RES_hhdet_in_fech!J153/RES_summary!J$21</f>
        <v>32.341758753580791</v>
      </c>
      <c r="K153" s="180">
        <f>RES_hhdet_in_fech!K153/RES_summary!K$21</f>
        <v>33.784115697614652</v>
      </c>
      <c r="L153" s="180">
        <f>RES_hhdet_in_fech!L153/RES_summary!L$21</f>
        <v>35.303278385113174</v>
      </c>
      <c r="M153" s="180">
        <f>RES_hhdet_in_fech!M153/RES_summary!M$21</f>
        <v>35.089719747491742</v>
      </c>
      <c r="N153" s="180">
        <f>RES_hhdet_in_fech!N153/RES_summary!N$21</f>
        <v>36.154339712265838</v>
      </c>
      <c r="O153" s="180">
        <f>RES_hhdet_in_fech!O153/RES_summary!O$21</f>
        <v>35.778034958284543</v>
      </c>
      <c r="P153" s="180">
        <f>RES_hhdet_in_fech!P153/RES_summary!P$21</f>
        <v>35.447304524580012</v>
      </c>
      <c r="Q153" s="180">
        <f>RES_hhdet_in_fech!Q153/RES_summary!Q$21</f>
        <v>34.581611360166761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35.614895317210056</v>
      </c>
      <c r="D154" s="179">
        <f>RES_hhdet_in_fech!D154/RES_summary!D$21</f>
        <v>35.113917948318111</v>
      </c>
      <c r="E154" s="179">
        <f>RES_hhdet_in_fech!E154/RES_summary!E$21</f>
        <v>33.42383631748482</v>
      </c>
      <c r="F154" s="179">
        <f>RES_hhdet_in_fech!F154/RES_summary!F$21</f>
        <v>33.035364651616689</v>
      </c>
      <c r="G154" s="179">
        <f>RES_hhdet_in_fech!G154/RES_summary!G$21</f>
        <v>33.467882971504288</v>
      </c>
      <c r="H154" s="179">
        <f>RES_hhdet_in_fech!H154/RES_summary!H$21</f>
        <v>33.035580235327991</v>
      </c>
      <c r="I154" s="179">
        <f>RES_hhdet_in_fech!I154/RES_summary!I$21</f>
        <v>31.670314857042555</v>
      </c>
      <c r="J154" s="179">
        <f>RES_hhdet_in_fech!J154/RES_summary!J$21</f>
        <v>32.008328254549859</v>
      </c>
      <c r="K154" s="179">
        <f>RES_hhdet_in_fech!K154/RES_summary!K$21</f>
        <v>33.159179436732323</v>
      </c>
      <c r="L154" s="179">
        <f>RES_hhdet_in_fech!L154/RES_summary!L$21</f>
        <v>34.476346501178625</v>
      </c>
      <c r="M154" s="179">
        <f>RES_hhdet_in_fech!M154/RES_summary!M$21</f>
        <v>34.130876040888445</v>
      </c>
      <c r="N154" s="179">
        <f>RES_hhdet_in_fech!N154/RES_summary!N$21</f>
        <v>34.973903421637281</v>
      </c>
      <c r="O154" s="179">
        <f>RES_hhdet_in_fech!O154/RES_summary!O$21</f>
        <v>34.556024085815316</v>
      </c>
      <c r="P154" s="179">
        <f>RES_hhdet_in_fech!P154/RES_summary!P$21</f>
        <v>34.230781403438208</v>
      </c>
      <c r="Q154" s="179">
        <f>RES_hhdet_in_fech!Q154/RES_summary!Q$21</f>
        <v>33.360348364972424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33.002578760303578</v>
      </c>
      <c r="D155" s="177">
        <f>RES_hhdet_in_fech!D155/RES_summary!D$21</f>
        <v>32.530736741576433</v>
      </c>
      <c r="E155" s="177">
        <f>RES_hhdet_in_fech!E155/RES_summary!E$21</f>
        <v>30.890985281314865</v>
      </c>
      <c r="F155" s="177">
        <f>RES_hhdet_in_fech!F155/RES_summary!F$21</f>
        <v>30.530562130885162</v>
      </c>
      <c r="G155" s="177">
        <f>RES_hhdet_in_fech!G155/RES_summary!G$21</f>
        <v>30.963881818524317</v>
      </c>
      <c r="H155" s="177">
        <f>RES_hhdet_in_fech!H155/RES_summary!H$21</f>
        <v>30.591565013248207</v>
      </c>
      <c r="I155" s="177">
        <f>RES_hhdet_in_fech!I155/RES_summary!I$21</f>
        <v>29.288950262651223</v>
      </c>
      <c r="J155" s="177">
        <f>RES_hhdet_in_fech!J155/RES_summary!J$21</f>
        <v>29.624864011893038</v>
      </c>
      <c r="K155" s="177">
        <f>RES_hhdet_in_fech!K155/RES_summary!K$21</f>
        <v>30.831998964561571</v>
      </c>
      <c r="L155" s="177">
        <f>RES_hhdet_in_fech!L155/RES_summary!L$21</f>
        <v>32.167045207916949</v>
      </c>
      <c r="M155" s="177">
        <f>RES_hhdet_in_fech!M155/RES_summary!M$21</f>
        <v>31.86398737020232</v>
      </c>
      <c r="N155" s="177">
        <f>RES_hhdet_in_fech!N155/RES_summary!N$21</f>
        <v>32.740446312606259</v>
      </c>
      <c r="O155" s="177">
        <f>RES_hhdet_in_fech!O155/RES_summary!O$21</f>
        <v>32.343484761273629</v>
      </c>
      <c r="P155" s="177">
        <f>RES_hhdet_in_fech!P155/RES_summary!P$21</f>
        <v>32.040151397077366</v>
      </c>
      <c r="Q155" s="177">
        <f>RES_hhdet_in_fech!Q155/RES_summary!Q$21</f>
        <v>31.220641956986057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2.6123165569064826</v>
      </c>
      <c r="D156" s="177">
        <f>RES_hhdet_in_fech!D156/RES_summary!D$21</f>
        <v>2.5831812067416684</v>
      </c>
      <c r="E156" s="177">
        <f>RES_hhdet_in_fech!E156/RES_summary!E$21</f>
        <v>2.5328510361699506</v>
      </c>
      <c r="F156" s="177">
        <f>RES_hhdet_in_fech!F156/RES_summary!F$21</f>
        <v>2.5048025207315274</v>
      </c>
      <c r="G156" s="177">
        <f>RES_hhdet_in_fech!G156/RES_summary!G$21</f>
        <v>2.5040011529799728</v>
      </c>
      <c r="H156" s="177">
        <f>RES_hhdet_in_fech!H156/RES_summary!H$21</f>
        <v>2.4440152220797722</v>
      </c>
      <c r="I156" s="177">
        <f>RES_hhdet_in_fech!I156/RES_summary!I$21</f>
        <v>2.3813645943913313</v>
      </c>
      <c r="J156" s="177">
        <f>RES_hhdet_in_fech!J156/RES_summary!J$21</f>
        <v>2.3834642426568156</v>
      </c>
      <c r="K156" s="177">
        <f>RES_hhdet_in_fech!K156/RES_summary!K$21</f>
        <v>2.3271804721707459</v>
      </c>
      <c r="L156" s="177">
        <f>RES_hhdet_in_fech!L156/RES_summary!L$21</f>
        <v>2.309301293261671</v>
      </c>
      <c r="M156" s="177">
        <f>RES_hhdet_in_fech!M156/RES_summary!M$21</f>
        <v>2.2668886706861295</v>
      </c>
      <c r="N156" s="177">
        <f>RES_hhdet_in_fech!N156/RES_summary!N$21</f>
        <v>2.23345710903103</v>
      </c>
      <c r="O156" s="177">
        <f>RES_hhdet_in_fech!O156/RES_summary!O$21</f>
        <v>2.2125393245416873</v>
      </c>
      <c r="P156" s="177">
        <f>RES_hhdet_in_fech!P156/RES_summary!P$21</f>
        <v>2.1906300063608466</v>
      </c>
      <c r="Q156" s="177">
        <f>RES_hhdet_in_fech!Q156/RES_summary!Q$21</f>
        <v>2.1397064079863668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9.3995340660490481</v>
      </c>
      <c r="D157" s="178">
        <f>RES_hhdet_in_fech!D157/RES_summary!D$21</f>
        <v>9.3133367864270831</v>
      </c>
      <c r="E157" s="178">
        <f>RES_hhdet_in_fech!E157/RES_summary!E$21</f>
        <v>9.1381026686717881</v>
      </c>
      <c r="F157" s="178">
        <f>RES_hhdet_in_fech!F157/RES_summary!F$21</f>
        <v>9.109339375091464</v>
      </c>
      <c r="G157" s="178">
        <f>RES_hhdet_in_fech!G157/RES_summary!G$21</f>
        <v>9.2393527291768116</v>
      </c>
      <c r="H157" s="178">
        <f>RES_hhdet_in_fech!H157/RES_summary!H$21</f>
        <v>9.2448834326090896</v>
      </c>
      <c r="I157" s="178">
        <f>RES_hhdet_in_fech!I157/RES_summary!I$21</f>
        <v>9.0990640081150911</v>
      </c>
      <c r="J157" s="178">
        <f>RES_hhdet_in_fech!J157/RES_summary!J$21</f>
        <v>9.1938109010383293</v>
      </c>
      <c r="K157" s="178">
        <f>RES_hhdet_in_fech!K157/RES_summary!K$21</f>
        <v>9.6667570738000599</v>
      </c>
      <c r="L157" s="178">
        <f>RES_hhdet_in_fech!L157/RES_summary!L$21</f>
        <v>10.256601992058016</v>
      </c>
      <c r="M157" s="178">
        <f>RES_hhdet_in_fech!M157/RES_summary!M$21</f>
        <v>10.231781589412137</v>
      </c>
      <c r="N157" s="178">
        <f>RES_hhdet_in_fech!N157/RES_summary!N$21</f>
        <v>10.65645644454405</v>
      </c>
      <c r="O157" s="178">
        <f>RES_hhdet_in_fech!O157/RES_summary!O$21</f>
        <v>10.512520882844386</v>
      </c>
      <c r="P157" s="178">
        <f>RES_hhdet_in_fech!P157/RES_summary!P$21</f>
        <v>10.412684513407674</v>
      </c>
      <c r="Q157" s="178">
        <f>RES_hhdet_in_fech!Q157/RES_summary!Q$21</f>
        <v>10.249180795530091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9.3995340660490481</v>
      </c>
      <c r="D159" s="176">
        <f>RES_hhdet_in_fech!D159/RES_summary!D$21</f>
        <v>9.3133367864270831</v>
      </c>
      <c r="E159" s="176">
        <f>RES_hhdet_in_fech!E159/RES_summary!E$21</f>
        <v>9.1381026686717881</v>
      </c>
      <c r="F159" s="176">
        <f>RES_hhdet_in_fech!F159/RES_summary!F$21</f>
        <v>9.109339375091464</v>
      </c>
      <c r="G159" s="176">
        <f>RES_hhdet_in_fech!G159/RES_summary!G$21</f>
        <v>9.2393527291768116</v>
      </c>
      <c r="H159" s="176">
        <f>RES_hhdet_in_fech!H159/RES_summary!H$21</f>
        <v>9.2448834326090896</v>
      </c>
      <c r="I159" s="176">
        <f>RES_hhdet_in_fech!I159/RES_summary!I$21</f>
        <v>9.0990640081150911</v>
      </c>
      <c r="J159" s="176">
        <f>RES_hhdet_in_fech!J159/RES_summary!J$21</f>
        <v>9.1938109010383293</v>
      </c>
      <c r="K159" s="176">
        <f>RES_hhdet_in_fech!K159/RES_summary!K$21</f>
        <v>9.6667570738000599</v>
      </c>
      <c r="L159" s="176">
        <f>RES_hhdet_in_fech!L159/RES_summary!L$21</f>
        <v>10.256601992058016</v>
      </c>
      <c r="M159" s="176">
        <f>RES_hhdet_in_fech!M159/RES_summary!M$21</f>
        <v>10.231781589412137</v>
      </c>
      <c r="N159" s="176">
        <f>RES_hhdet_in_fech!N159/RES_summary!N$21</f>
        <v>10.65645644454405</v>
      </c>
      <c r="O159" s="176">
        <f>RES_hhdet_in_fech!O159/RES_summary!O$21</f>
        <v>10.512520882844386</v>
      </c>
      <c r="P159" s="176">
        <f>RES_hhdet_in_fech!P159/RES_summary!P$21</f>
        <v>10.412684513407674</v>
      </c>
      <c r="Q159" s="176">
        <f>RES_hhdet_in_fech!Q159/RES_summary!Q$21</f>
        <v>10.249180795530091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257.79360992432885</v>
      </c>
      <c r="D161" s="184">
        <f>RES_hhdet_in_fech!D161/RES_summary!D$21</f>
        <v>251.90811972927568</v>
      </c>
      <c r="E161" s="184">
        <f>RES_hhdet_in_fech!E161/RES_summary!E$21</f>
        <v>256.45479517586949</v>
      </c>
      <c r="F161" s="184">
        <f>RES_hhdet_in_fech!F161/RES_summary!F$21</f>
        <v>237.51703226902833</v>
      </c>
      <c r="G161" s="184">
        <f>RES_hhdet_in_fech!G161/RES_summary!G$21</f>
        <v>233.42136775362997</v>
      </c>
      <c r="H161" s="184">
        <f>RES_hhdet_in_fech!H161/RES_summary!H$21</f>
        <v>231.99200732560254</v>
      </c>
      <c r="I161" s="184">
        <f>RES_hhdet_in_fech!I161/RES_summary!I$21</f>
        <v>226.64669197203131</v>
      </c>
      <c r="J161" s="184">
        <f>RES_hhdet_in_fech!J161/RES_summary!J$21</f>
        <v>214.70817521624915</v>
      </c>
      <c r="K161" s="184">
        <f>RES_hhdet_in_fech!K161/RES_summary!K$21</f>
        <v>231.65418530966247</v>
      </c>
      <c r="L161" s="184">
        <f>RES_hhdet_in_fech!L161/RES_summary!L$21</f>
        <v>254.81761494563969</v>
      </c>
      <c r="M161" s="184">
        <f>RES_hhdet_in_fech!M161/RES_summary!M$21</f>
        <v>219.27264967021628</v>
      </c>
      <c r="N161" s="184">
        <f>RES_hhdet_in_fech!N161/RES_summary!N$21</f>
        <v>237.99152211893329</v>
      </c>
      <c r="O161" s="184">
        <f>RES_hhdet_in_fech!O161/RES_summary!O$21</f>
        <v>223.67125845673476</v>
      </c>
      <c r="P161" s="184">
        <f>RES_hhdet_in_fech!P161/RES_summary!P$21</f>
        <v>221.85581633188849</v>
      </c>
      <c r="Q161" s="184">
        <f>RES_hhdet_in_fech!Q161/RES_summary!Q$21</f>
        <v>214.61803432121567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205.76724851291902</v>
      </c>
      <c r="D162" s="178">
        <f>RES_hhdet_in_fech!D162/RES_summary!D$21</f>
        <v>200.93500320547312</v>
      </c>
      <c r="E162" s="178">
        <f>RES_hhdet_in_fech!E162/RES_summary!E$21</f>
        <v>208.03755735095388</v>
      </c>
      <c r="F162" s="178">
        <f>RES_hhdet_in_fech!F162/RES_summary!F$21</f>
        <v>189.9022414800242</v>
      </c>
      <c r="G162" s="178">
        <f>RES_hhdet_in_fech!G162/RES_summary!G$21</f>
        <v>185.57546033001788</v>
      </c>
      <c r="H162" s="178">
        <f>RES_hhdet_in_fech!H162/RES_summary!H$21</f>
        <v>184.98565521662306</v>
      </c>
      <c r="I162" s="178">
        <f>RES_hhdet_in_fech!I162/RES_summary!I$21</f>
        <v>181.49197398652302</v>
      </c>
      <c r="J162" s="178">
        <f>RES_hhdet_in_fech!J162/RES_summary!J$21</f>
        <v>168.59217957491447</v>
      </c>
      <c r="K162" s="178">
        <f>RES_hhdet_in_fech!K162/RES_summary!K$21</f>
        <v>183.86123512380181</v>
      </c>
      <c r="L162" s="178">
        <f>RES_hhdet_in_fech!L162/RES_summary!L$21</f>
        <v>205.37795664169141</v>
      </c>
      <c r="M162" s="178">
        <f>RES_hhdet_in_fech!M162/RES_summary!M$21</f>
        <v>170.47731660923284</v>
      </c>
      <c r="N162" s="178">
        <f>RES_hhdet_in_fech!N162/RES_summary!N$21</f>
        <v>187.82286823680016</v>
      </c>
      <c r="O162" s="178">
        <f>RES_hhdet_in_fech!O162/RES_summary!O$21</f>
        <v>173.98593623060381</v>
      </c>
      <c r="P162" s="178">
        <f>RES_hhdet_in_fech!P162/RES_summary!P$21</f>
        <v>172.54493445351468</v>
      </c>
      <c r="Q162" s="178">
        <f>RES_hhdet_in_fech!Q162/RES_summary!Q$21</f>
        <v>166.35838007268916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205.76724851291902</v>
      </c>
      <c r="D163" s="176">
        <f>RES_hhdet_in_fech!D163/RES_summary!D$21</f>
        <v>200.93500320547312</v>
      </c>
      <c r="E163" s="176">
        <f>RES_hhdet_in_fech!E163/RES_summary!E$21</f>
        <v>208.03755735095388</v>
      </c>
      <c r="F163" s="176">
        <f>RES_hhdet_in_fech!F163/RES_summary!F$21</f>
        <v>189.9022414800242</v>
      </c>
      <c r="G163" s="176">
        <f>RES_hhdet_in_fech!G163/RES_summary!G$21</f>
        <v>185.57546033001788</v>
      </c>
      <c r="H163" s="176">
        <f>RES_hhdet_in_fech!H163/RES_summary!H$21</f>
        <v>184.98565521662306</v>
      </c>
      <c r="I163" s="176">
        <f>RES_hhdet_in_fech!I163/RES_summary!I$21</f>
        <v>181.49197398652302</v>
      </c>
      <c r="J163" s="176">
        <f>RES_hhdet_in_fech!J163/RES_summary!J$21</f>
        <v>168.59217957491447</v>
      </c>
      <c r="K163" s="176">
        <f>RES_hhdet_in_fech!K163/RES_summary!K$21</f>
        <v>183.86123512380181</v>
      </c>
      <c r="L163" s="176">
        <f>RES_hhdet_in_fech!L163/RES_summary!L$21</f>
        <v>205.37795664169141</v>
      </c>
      <c r="M163" s="176">
        <f>RES_hhdet_in_fech!M163/RES_summary!M$21</f>
        <v>170.47731660923284</v>
      </c>
      <c r="N163" s="176">
        <f>RES_hhdet_in_fech!N163/RES_summary!N$21</f>
        <v>187.82286823680016</v>
      </c>
      <c r="O163" s="176">
        <f>RES_hhdet_in_fech!O163/RES_summary!O$21</f>
        <v>173.98593623060381</v>
      </c>
      <c r="P163" s="176">
        <f>RES_hhdet_in_fech!P163/RES_summary!P$21</f>
        <v>172.54493445351468</v>
      </c>
      <c r="Q163" s="176">
        <f>RES_hhdet_in_fech!Q163/RES_summary!Q$21</f>
        <v>166.35838007268916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6.2310844105337919</v>
      </c>
      <c r="D164" s="178">
        <f>RES_hhdet_in_fech!D164/RES_summary!D$21</f>
        <v>5.9783238113039792</v>
      </c>
      <c r="E164" s="178">
        <f>RES_hhdet_in_fech!E164/RES_summary!E$21</f>
        <v>5.5355440750260492</v>
      </c>
      <c r="F164" s="178">
        <f>RES_hhdet_in_fech!F164/RES_summary!F$21</f>
        <v>5.2827417447711458</v>
      </c>
      <c r="G164" s="178">
        <f>RES_hhdet_in_fech!G164/RES_summary!G$21</f>
        <v>5.1651352900289993</v>
      </c>
      <c r="H164" s="178">
        <f>RES_hhdet_in_fech!H164/RES_summary!H$21</f>
        <v>4.8646062069057905</v>
      </c>
      <c r="I164" s="178">
        <f>RES_hhdet_in_fech!I164/RES_summary!I$21</f>
        <v>4.526805895977887</v>
      </c>
      <c r="J164" s="178">
        <f>RES_hhdet_in_fech!J164/RES_summary!J$21</f>
        <v>5.2309450776443489</v>
      </c>
      <c r="K164" s="178">
        <f>RES_hhdet_in_fech!K164/RES_summary!K$21</f>
        <v>4.8775339687083861</v>
      </c>
      <c r="L164" s="178">
        <f>RES_hhdet_in_fech!L164/RES_summary!L$21</f>
        <v>4.4484477246051979</v>
      </c>
      <c r="M164" s="178">
        <f>RES_hhdet_in_fech!M164/RES_summary!M$21</f>
        <v>4.0011997877663994</v>
      </c>
      <c r="N164" s="178">
        <f>RES_hhdet_in_fech!N164/RES_summary!N$21</f>
        <v>3.8653998089516843</v>
      </c>
      <c r="O164" s="178">
        <f>RES_hhdet_in_fech!O164/RES_summary!O$21</f>
        <v>3.8086368454726132</v>
      </c>
      <c r="P164" s="178">
        <f>RES_hhdet_in_fech!P164/RES_summary!P$21</f>
        <v>3.7011630143680447</v>
      </c>
      <c r="Q164" s="178">
        <f>RES_hhdet_in_fech!Q164/RES_summary!Q$21</f>
        <v>3.547496306096845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6.2310844105337919</v>
      </c>
      <c r="D165" s="177">
        <f>RES_hhdet_in_fech!D165/RES_summary!D$21</f>
        <v>5.9783238113039792</v>
      </c>
      <c r="E165" s="177">
        <f>RES_hhdet_in_fech!E165/RES_summary!E$21</f>
        <v>5.5355440750260492</v>
      </c>
      <c r="F165" s="177">
        <f>RES_hhdet_in_fech!F165/RES_summary!F$21</f>
        <v>5.2827417447711458</v>
      </c>
      <c r="G165" s="177">
        <f>RES_hhdet_in_fech!G165/RES_summary!G$21</f>
        <v>5.1651352900289993</v>
      </c>
      <c r="H165" s="177">
        <f>RES_hhdet_in_fech!H165/RES_summary!H$21</f>
        <v>4.8646062069057905</v>
      </c>
      <c r="I165" s="177">
        <f>RES_hhdet_in_fech!I165/RES_summary!I$21</f>
        <v>4.526805895977887</v>
      </c>
      <c r="J165" s="177">
        <f>RES_hhdet_in_fech!J165/RES_summary!J$21</f>
        <v>5.2309450776443489</v>
      </c>
      <c r="K165" s="177">
        <f>RES_hhdet_in_fech!K165/RES_summary!K$21</f>
        <v>4.8775339687083861</v>
      </c>
      <c r="L165" s="177">
        <f>RES_hhdet_in_fech!L165/RES_summary!L$21</f>
        <v>4.4484477246051979</v>
      </c>
      <c r="M165" s="177">
        <f>RES_hhdet_in_fech!M165/RES_summary!M$21</f>
        <v>4.0011997877663994</v>
      </c>
      <c r="N165" s="177">
        <f>RES_hhdet_in_fech!N165/RES_summary!N$21</f>
        <v>3.8653998089516843</v>
      </c>
      <c r="O165" s="177">
        <f>RES_hhdet_in_fech!O165/RES_summary!O$21</f>
        <v>3.8086368454726132</v>
      </c>
      <c r="P165" s="177">
        <f>RES_hhdet_in_fech!P165/RES_summary!P$21</f>
        <v>3.7011630143680447</v>
      </c>
      <c r="Q165" s="177">
        <f>RES_hhdet_in_fech!Q165/RES_summary!Q$21</f>
        <v>3.547496306096845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36.396122387009392</v>
      </c>
      <c r="D166" s="178">
        <f>RES_hhdet_in_fech!D166/RES_summary!D$21</f>
        <v>35.685536974658547</v>
      </c>
      <c r="E166" s="178">
        <f>RES_hhdet_in_fech!E166/RES_summary!E$21</f>
        <v>33.754691292895416</v>
      </c>
      <c r="F166" s="178">
        <f>RES_hhdet_in_fech!F166/RES_summary!F$21</f>
        <v>33.243778009245851</v>
      </c>
      <c r="G166" s="178">
        <f>RES_hhdet_in_fech!G166/RES_summary!G$21</f>
        <v>33.476182859717049</v>
      </c>
      <c r="H166" s="178">
        <f>RES_hhdet_in_fech!H166/RES_summary!H$21</f>
        <v>32.946973671254078</v>
      </c>
      <c r="I166" s="178">
        <f>RES_hhdet_in_fech!I166/RES_summary!I$21</f>
        <v>31.597631494492145</v>
      </c>
      <c r="J166" s="178">
        <f>RES_hhdet_in_fech!J166/RES_summary!J$21</f>
        <v>31.780206377417439</v>
      </c>
      <c r="K166" s="178">
        <f>RES_hhdet_in_fech!K166/RES_summary!K$21</f>
        <v>33.338061617864156</v>
      </c>
      <c r="L166" s="178">
        <f>RES_hhdet_in_fech!L166/RES_summary!L$21</f>
        <v>34.815277915775646</v>
      </c>
      <c r="M166" s="178">
        <f>RES_hhdet_in_fech!M166/RES_summary!M$21</f>
        <v>34.62786304054535</v>
      </c>
      <c r="N166" s="178">
        <f>RES_hhdet_in_fech!N166/RES_summary!N$21</f>
        <v>35.700463558160621</v>
      </c>
      <c r="O166" s="178">
        <f>RES_hhdet_in_fech!O166/RES_summary!O$21</f>
        <v>35.398333506254168</v>
      </c>
      <c r="P166" s="178">
        <f>RES_hhdet_in_fech!P166/RES_summary!P$21</f>
        <v>35.212446367677998</v>
      </c>
      <c r="Q166" s="178">
        <f>RES_hhdet_in_fech!Q166/RES_summary!Q$21</f>
        <v>34.462012539349814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36.411567046896323</v>
      </c>
      <c r="D171" s="180">
        <f>RES_hhdet_in_fech!D171/RES_summary!D$21</f>
        <v>35.69326930053613</v>
      </c>
      <c r="E171" s="180">
        <f>RES_hhdet_in_fech!E171/RES_summary!E$21</f>
        <v>33.761337066522827</v>
      </c>
      <c r="F171" s="180">
        <f>RES_hhdet_in_fech!F171/RES_summary!F$21</f>
        <v>33.250243290901849</v>
      </c>
      <c r="G171" s="180">
        <f>RES_hhdet_in_fech!G171/RES_summary!G$21</f>
        <v>33.518566744920825</v>
      </c>
      <c r="H171" s="180">
        <f>RES_hhdet_in_fech!H171/RES_summary!H$21</f>
        <v>33.000701784717513</v>
      </c>
      <c r="I171" s="180">
        <f>RES_hhdet_in_fech!I171/RES_summary!I$21</f>
        <v>31.601617808749946</v>
      </c>
      <c r="J171" s="180">
        <f>RES_hhdet_in_fech!J171/RES_summary!J$21</f>
        <v>31.945865654040574</v>
      </c>
      <c r="K171" s="180">
        <f>RES_hhdet_in_fech!K171/RES_summary!K$21</f>
        <v>33.345247589972232</v>
      </c>
      <c r="L171" s="180">
        <f>RES_hhdet_in_fech!L171/RES_summary!L$21</f>
        <v>34.87691128389195</v>
      </c>
      <c r="M171" s="180">
        <f>RES_hhdet_in_fech!M171/RES_summary!M$21</f>
        <v>34.684684141665173</v>
      </c>
      <c r="N171" s="180">
        <f>RES_hhdet_in_fech!N171/RES_summary!N$21</f>
        <v>35.765337691506744</v>
      </c>
      <c r="O171" s="180">
        <f>RES_hhdet_in_fech!O171/RES_summary!O$21</f>
        <v>35.480092415432097</v>
      </c>
      <c r="P171" s="180">
        <f>RES_hhdet_in_fech!P171/RES_summary!P$21</f>
        <v>35.296737747046706</v>
      </c>
      <c r="Q171" s="180">
        <f>RES_hhdet_in_fech!Q171/RES_summary!Q$21</f>
        <v>34.555668528773118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35.467342245651722</v>
      </c>
      <c r="D172" s="179">
        <f>RES_hhdet_in_fech!D172/RES_summary!D$21</f>
        <v>34.763759568679788</v>
      </c>
      <c r="E172" s="179">
        <f>RES_hhdet_in_fech!E172/RES_summary!E$21</f>
        <v>32.948013625791759</v>
      </c>
      <c r="F172" s="179">
        <f>RES_hhdet_in_fech!F172/RES_summary!F$21</f>
        <v>32.444349162637657</v>
      </c>
      <c r="G172" s="179">
        <f>RES_hhdet_in_fech!G172/RES_summary!G$21</f>
        <v>32.888129932777467</v>
      </c>
      <c r="H172" s="179">
        <f>RES_hhdet_in_fech!H172/RES_summary!H$21</f>
        <v>32.558513257185986</v>
      </c>
      <c r="I172" s="179">
        <f>RES_hhdet_in_fech!I172/RES_summary!I$21</f>
        <v>31.266391944425504</v>
      </c>
      <c r="J172" s="179">
        <f>RES_hhdet_in_fech!J172/RES_summary!J$21</f>
        <v>31.681068640331599</v>
      </c>
      <c r="K172" s="179">
        <f>RES_hhdet_in_fech!K172/RES_summary!K$21</f>
        <v>32.879336356111942</v>
      </c>
      <c r="L172" s="179">
        <f>RES_hhdet_in_fech!L172/RES_summary!L$21</f>
        <v>34.230001780410554</v>
      </c>
      <c r="M172" s="179">
        <f>RES_hhdet_in_fech!M172/RES_summary!M$21</f>
        <v>33.904022065915022</v>
      </c>
      <c r="N172" s="179">
        <f>RES_hhdet_in_fech!N172/RES_summary!N$21</f>
        <v>34.729437514048271</v>
      </c>
      <c r="O172" s="179">
        <f>RES_hhdet_in_fech!O172/RES_summary!O$21</f>
        <v>34.376742850491205</v>
      </c>
      <c r="P172" s="179">
        <f>RES_hhdet_in_fech!P172/RES_summary!P$21</f>
        <v>34.142434907867838</v>
      </c>
      <c r="Q172" s="179">
        <f>RES_hhdet_in_fech!Q172/RES_summary!Q$21</f>
        <v>33.262719830475937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32.865848557334949</v>
      </c>
      <c r="D173" s="177">
        <f>RES_hhdet_in_fech!D173/RES_summary!D$21</f>
        <v>32.206338020743395</v>
      </c>
      <c r="E173" s="177">
        <f>RES_hhdet_in_fech!E173/RES_summary!E$21</f>
        <v>30.451220329560464</v>
      </c>
      <c r="F173" s="177">
        <f>RES_hhdet_in_fech!F173/RES_summary!F$21</f>
        <v>29.984358530686468</v>
      </c>
      <c r="G173" s="177">
        <f>RES_hhdet_in_fech!G173/RES_summary!G$21</f>
        <v>30.4275047614409</v>
      </c>
      <c r="H173" s="177">
        <f>RES_hhdet_in_fech!H173/RES_summary!H$21</f>
        <v>30.149792071058513</v>
      </c>
      <c r="I173" s="177">
        <f>RES_hhdet_in_fech!I173/RES_summary!I$21</f>
        <v>28.915399252786369</v>
      </c>
      <c r="J173" s="177">
        <f>RES_hhdet_in_fech!J173/RES_summary!J$21</f>
        <v>29.321973417585845</v>
      </c>
      <c r="K173" s="177">
        <f>RES_hhdet_in_fech!K173/RES_summary!K$21</f>
        <v>30.571795855845043</v>
      </c>
      <c r="L173" s="177">
        <f>RES_hhdet_in_fech!L173/RES_summary!L$21</f>
        <v>31.9372011967655</v>
      </c>
      <c r="M173" s="177">
        <f>RES_hhdet_in_fech!M173/RES_summary!M$21</f>
        <v>31.652200477162317</v>
      </c>
      <c r="N173" s="177">
        <f>RES_hhdet_in_fech!N173/RES_summary!N$21</f>
        <v>32.511592163094058</v>
      </c>
      <c r="O173" s="177">
        <f>RES_hhdet_in_fech!O173/RES_summary!O$21</f>
        <v>32.175682473363203</v>
      </c>
      <c r="P173" s="177">
        <f>RES_hhdet_in_fech!P173/RES_summary!P$21</f>
        <v>31.957458715887455</v>
      </c>
      <c r="Q173" s="177">
        <f>RES_hhdet_in_fech!Q173/RES_summary!Q$21</f>
        <v>31.129275239619872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2.6014936883167779</v>
      </c>
      <c r="D174" s="176">
        <f>RES_hhdet_in_fech!D174/RES_summary!D$21</f>
        <v>2.5574215479364013</v>
      </c>
      <c r="E174" s="176">
        <f>RES_hhdet_in_fech!E174/RES_summary!E$21</f>
        <v>2.4967932962312993</v>
      </c>
      <c r="F174" s="176">
        <f>RES_hhdet_in_fech!F174/RES_summary!F$21</f>
        <v>2.4599906319511931</v>
      </c>
      <c r="G174" s="176">
        <f>RES_hhdet_in_fech!G174/RES_summary!G$21</f>
        <v>2.460625171336567</v>
      </c>
      <c r="H174" s="176">
        <f>RES_hhdet_in_fech!H174/RES_summary!H$21</f>
        <v>2.4087211861274755</v>
      </c>
      <c r="I174" s="176">
        <f>RES_hhdet_in_fech!I174/RES_summary!I$21</f>
        <v>2.3509926916391306</v>
      </c>
      <c r="J174" s="176">
        <f>RES_hhdet_in_fech!J174/RES_summary!J$21</f>
        <v>2.3590952227457551</v>
      </c>
      <c r="K174" s="176">
        <f>RES_hhdet_in_fech!K174/RES_summary!K$21</f>
        <v>2.3075405002669052</v>
      </c>
      <c r="L174" s="176">
        <f>RES_hhdet_in_fech!L174/RES_summary!L$21</f>
        <v>2.2928005836450516</v>
      </c>
      <c r="M174" s="176">
        <f>RES_hhdet_in_fech!M174/RES_summary!M$21</f>
        <v>2.2518215887527124</v>
      </c>
      <c r="N174" s="176">
        <f>RES_hhdet_in_fech!N174/RES_summary!N$21</f>
        <v>2.2178453509542178</v>
      </c>
      <c r="O174" s="176">
        <f>RES_hhdet_in_fech!O174/RES_summary!O$21</f>
        <v>2.2010603771280057</v>
      </c>
      <c r="P174" s="176">
        <f>RES_hhdet_in_fech!P174/RES_summary!P$21</f>
        <v>2.1849761919803825</v>
      </c>
      <c r="Q174" s="176">
        <f>RES_hhdet_in_fech!Q174/RES_summary!Q$21</f>
        <v>2.1334445908560706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9.3991546138666333</v>
      </c>
      <c r="D175" s="178">
        <f>RES_hhdet_in_fech!D175/RES_summary!D$21</f>
        <v>9.3092557378400453</v>
      </c>
      <c r="E175" s="178">
        <f>RES_hhdet_in_fech!E175/RES_summary!E$21</f>
        <v>9.1270024569941715</v>
      </c>
      <c r="F175" s="178">
        <f>RES_hhdet_in_fech!F175/RES_summary!F$21</f>
        <v>9.0882710349871196</v>
      </c>
      <c r="G175" s="178">
        <f>RES_hhdet_in_fech!G175/RES_summary!G$21</f>
        <v>9.2045892738660342</v>
      </c>
      <c r="H175" s="178">
        <f>RES_hhdet_in_fech!H175/RES_summary!H$21</f>
        <v>9.1947722308196163</v>
      </c>
      <c r="I175" s="178">
        <f>RES_hhdet_in_fech!I175/RES_summary!I$21</f>
        <v>9.0302805950382492</v>
      </c>
      <c r="J175" s="178">
        <f>RES_hhdet_in_fech!J175/RES_summary!J$21</f>
        <v>9.1048441862729064</v>
      </c>
      <c r="K175" s="178">
        <f>RES_hhdet_in_fech!K175/RES_summary!K$21</f>
        <v>9.5773545992880571</v>
      </c>
      <c r="L175" s="178">
        <f>RES_hhdet_in_fech!L175/RES_summary!L$21</f>
        <v>10.175932663567414</v>
      </c>
      <c r="M175" s="178">
        <f>RES_hhdet_in_fech!M175/RES_summary!M$21</f>
        <v>10.166270232671671</v>
      </c>
      <c r="N175" s="178">
        <f>RES_hhdet_in_fech!N175/RES_summary!N$21</f>
        <v>10.602790515020814</v>
      </c>
      <c r="O175" s="178">
        <f>RES_hhdet_in_fech!O175/RES_summary!O$21</f>
        <v>10.478351874404144</v>
      </c>
      <c r="P175" s="178">
        <f>RES_hhdet_in_fech!P175/RES_summary!P$21</f>
        <v>10.397272496327773</v>
      </c>
      <c r="Q175" s="178">
        <f>RES_hhdet_in_fech!Q175/RES_summary!Q$21</f>
        <v>10.25014540307984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9.3991546138666333</v>
      </c>
      <c r="D177" s="176">
        <f>RES_hhdet_in_fech!D177/RES_summary!D$21</f>
        <v>9.3092557378400453</v>
      </c>
      <c r="E177" s="176">
        <f>RES_hhdet_in_fech!E177/RES_summary!E$21</f>
        <v>9.1270024569941715</v>
      </c>
      <c r="F177" s="176">
        <f>RES_hhdet_in_fech!F177/RES_summary!F$21</f>
        <v>9.0882710349871196</v>
      </c>
      <c r="G177" s="176">
        <f>RES_hhdet_in_fech!G177/RES_summary!G$21</f>
        <v>9.2045892738660342</v>
      </c>
      <c r="H177" s="176">
        <f>RES_hhdet_in_fech!H177/RES_summary!H$21</f>
        <v>9.1947722308196163</v>
      </c>
      <c r="I177" s="176">
        <f>RES_hhdet_in_fech!I177/RES_summary!I$21</f>
        <v>9.0302805950382492</v>
      </c>
      <c r="J177" s="176">
        <f>RES_hhdet_in_fech!J177/RES_summary!J$21</f>
        <v>9.1048441862729064</v>
      </c>
      <c r="K177" s="176">
        <f>RES_hhdet_in_fech!K177/RES_summary!K$21</f>
        <v>9.5773545992880571</v>
      </c>
      <c r="L177" s="176">
        <f>RES_hhdet_in_fech!L177/RES_summary!L$21</f>
        <v>10.175932663567414</v>
      </c>
      <c r="M177" s="176">
        <f>RES_hhdet_in_fech!M177/RES_summary!M$21</f>
        <v>10.166270232671671</v>
      </c>
      <c r="N177" s="176">
        <f>RES_hhdet_in_fech!N177/RES_summary!N$21</f>
        <v>10.602790515020814</v>
      </c>
      <c r="O177" s="176">
        <f>RES_hhdet_in_fech!O177/RES_summary!O$21</f>
        <v>10.478351874404144</v>
      </c>
      <c r="P177" s="176">
        <f>RES_hhdet_in_fech!P177/RES_summary!P$21</f>
        <v>10.397272496327773</v>
      </c>
      <c r="Q177" s="176">
        <f>RES_hhdet_in_fech!Q177/RES_summary!Q$21</f>
        <v>10.25014540307984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213.30459171536307</v>
      </c>
      <c r="D3" s="184">
        <f>RES_hhdet_in_tesh!D3/RES_summary!D$21</f>
        <v>210.49174493915163</v>
      </c>
      <c r="E3" s="184">
        <f>RES_hhdet_in_tesh!E3/RES_summary!E$21</f>
        <v>215.40634501336021</v>
      </c>
      <c r="F3" s="184">
        <f>RES_hhdet_in_tesh!F3/RES_summary!F$21</f>
        <v>202.57738671825339</v>
      </c>
      <c r="G3" s="184">
        <f>RES_hhdet_in_tesh!G3/RES_summary!G$21</f>
        <v>200.087632332993</v>
      </c>
      <c r="H3" s="184">
        <f>RES_hhdet_in_tesh!H3/RES_summary!H$21</f>
        <v>200.53423008168821</v>
      </c>
      <c r="I3" s="184">
        <f>RES_hhdet_in_tesh!I3/RES_summary!I$21</f>
        <v>200.74751167908235</v>
      </c>
      <c r="J3" s="184">
        <f>RES_hhdet_in_tesh!J3/RES_summary!J$21</f>
        <v>0</v>
      </c>
      <c r="K3" s="184">
        <f>RES_hhdet_in_tesh!K3/RES_summary!K$21</f>
        <v>204.87870349991792</v>
      </c>
      <c r="L3" s="184">
        <f>RES_hhdet_in_tesh!L3/RES_summary!L$21</f>
        <v>225.85471580926247</v>
      </c>
      <c r="M3" s="184">
        <f>RES_hhdet_in_tesh!M3/RES_summary!M$21</f>
        <v>0</v>
      </c>
      <c r="N3" s="184">
        <f>RES_hhdet_in_tesh!N3/RES_summary!N$21</f>
        <v>213.49119642233106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165.52204323192856</v>
      </c>
      <c r="D4" s="178">
        <f>RES_hhdet_in_tesh!D4/RES_summary!D$21</f>
        <v>163.38325160958999</v>
      </c>
      <c r="E4" s="178">
        <f>RES_hhdet_in_tesh!E4/RES_summary!E$21</f>
        <v>170.58755651687079</v>
      </c>
      <c r="F4" s="178">
        <f>RES_hhdet_in_tesh!F4/RES_summary!F$21</f>
        <v>157.6316849431303</v>
      </c>
      <c r="G4" s="178">
        <f>RES_hhdet_in_tesh!G4/RES_summary!G$21</f>
        <v>154.48996295596459</v>
      </c>
      <c r="H4" s="178">
        <f>RES_hhdet_in_tesh!H4/RES_summary!H$21</f>
        <v>155.18592730724654</v>
      </c>
      <c r="I4" s="178">
        <f>RES_hhdet_in_tesh!I4/RES_summary!I$21</f>
        <v>155.7857650577626</v>
      </c>
      <c r="J4" s="178">
        <f>RES_hhdet_in_tesh!J4/RES_summary!J$21</f>
        <v>0</v>
      </c>
      <c r="K4" s="178">
        <f>RES_hhdet_in_tesh!K4/RES_summary!K$21</f>
        <v>156.21947920061424</v>
      </c>
      <c r="L4" s="178">
        <f>RES_hhdet_in_tesh!L4/RES_summary!L$21</f>
        <v>175.63448235487775</v>
      </c>
      <c r="M4" s="178">
        <f>RES_hhdet_in_tesh!M4/RES_summary!M$21</f>
        <v>0</v>
      </c>
      <c r="N4" s="178">
        <f>RES_hhdet_in_tesh!N4/RES_summary!N$21</f>
        <v>162.41713389812924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164.24998060901919</v>
      </c>
      <c r="D5" s="177">
        <f>RES_hhdet_in_tesh!D5/RES_summary!D$21</f>
        <v>162.10514630785408</v>
      </c>
      <c r="E5" s="177">
        <f>RES_hhdet_in_tesh!E5/RES_summary!E$21</f>
        <v>169.27480967774704</v>
      </c>
      <c r="F5" s="177">
        <f>RES_hhdet_in_tesh!F5/RES_summary!F$21</f>
        <v>156.38090730234651</v>
      </c>
      <c r="G5" s="177">
        <f>RES_hhdet_in_tesh!G5/RES_summary!G$21</f>
        <v>153.03835675840446</v>
      </c>
      <c r="H5" s="177">
        <f>RES_hhdet_in_tesh!H5/RES_summary!H$21</f>
        <v>153.70879219051656</v>
      </c>
      <c r="I5" s="177">
        <f>RES_hhdet_in_tesh!I5/RES_summary!I$21</f>
        <v>154.73833221528918</v>
      </c>
      <c r="J5" s="177">
        <f>RES_hhdet_in_tesh!J5/RES_summary!J$21</f>
        <v>0</v>
      </c>
      <c r="K5" s="177">
        <f>RES_hhdet_in_tesh!K5/RES_summary!K$21</f>
        <v>154.44723172261112</v>
      </c>
      <c r="L5" s="177">
        <f>RES_hhdet_in_tesh!L5/RES_summary!L$21</f>
        <v>173.48631127466359</v>
      </c>
      <c r="M5" s="177">
        <f>RES_hhdet_in_tesh!M5/RES_summary!M$21</f>
        <v>0</v>
      </c>
      <c r="N5" s="177">
        <f>RES_hhdet_in_tesh!N5/RES_summary!N$21</f>
        <v>159.8891758513065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1.2720626229093663</v>
      </c>
      <c r="D6" s="177">
        <f>RES_hhdet_in_tesh!D6/RES_summary!D$21</f>
        <v>1.2781053017359116</v>
      </c>
      <c r="E6" s="177">
        <f>RES_hhdet_in_tesh!E6/RES_summary!E$21</f>
        <v>1.3127468391237325</v>
      </c>
      <c r="F6" s="177">
        <f>RES_hhdet_in_tesh!F6/RES_summary!F$21</f>
        <v>1.2507776407837723</v>
      </c>
      <c r="G6" s="177">
        <f>RES_hhdet_in_tesh!G6/RES_summary!G$21</f>
        <v>1.4516061975601244</v>
      </c>
      <c r="H6" s="177">
        <f>RES_hhdet_in_tesh!H6/RES_summary!H$21</f>
        <v>1.477135116729974</v>
      </c>
      <c r="I6" s="177">
        <f>RES_hhdet_in_tesh!I6/RES_summary!I$21</f>
        <v>1.0474328424734047</v>
      </c>
      <c r="J6" s="177">
        <f>RES_hhdet_in_tesh!J6/RES_summary!J$21</f>
        <v>0</v>
      </c>
      <c r="K6" s="177">
        <f>RES_hhdet_in_tesh!K6/RES_summary!K$21</f>
        <v>1.7722474780031354</v>
      </c>
      <c r="L6" s="177">
        <f>RES_hhdet_in_tesh!L6/RES_summary!L$21</f>
        <v>2.1481710802141651</v>
      </c>
      <c r="M6" s="177">
        <f>RES_hhdet_in_tesh!M6/RES_summary!M$21</f>
        <v>0</v>
      </c>
      <c r="N6" s="177">
        <f>RES_hhdet_in_tesh!N6/RES_summary!N$21</f>
        <v>2.5279580468227145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12.179283021552555</v>
      </c>
      <c r="D7" s="178">
        <f>RES_hhdet_in_tesh!D7/RES_summary!D$21</f>
        <v>11.885865399670317</v>
      </c>
      <c r="E7" s="178">
        <f>RES_hhdet_in_tesh!E7/RES_summary!E$21</f>
        <v>11.002740160223532</v>
      </c>
      <c r="F7" s="178">
        <f>RES_hhdet_in_tesh!F7/RES_summary!F$21</f>
        <v>11.200768558335522</v>
      </c>
      <c r="G7" s="178">
        <f>RES_hhdet_in_tesh!G7/RES_summary!G$21</f>
        <v>11.286740856063792</v>
      </c>
      <c r="H7" s="178">
        <f>RES_hhdet_in_tesh!H7/RES_summary!H$21</f>
        <v>11.172288422396948</v>
      </c>
      <c r="I7" s="178">
        <f>RES_hhdet_in_tesh!I7/RES_summary!I$21</f>
        <v>11.814695095634656</v>
      </c>
      <c r="J7" s="178">
        <f>RES_hhdet_in_tesh!J7/RES_summary!J$21</f>
        <v>0</v>
      </c>
      <c r="K7" s="178">
        <f>RES_hhdet_in_tesh!K7/RES_summary!K$21</f>
        <v>13.276453668532509</v>
      </c>
      <c r="L7" s="178">
        <f>RES_hhdet_in_tesh!L7/RES_summary!L$21</f>
        <v>13.147163337963867</v>
      </c>
      <c r="M7" s="178">
        <f>RES_hhdet_in_tesh!M7/RES_summary!M$21</f>
        <v>0</v>
      </c>
      <c r="N7" s="178">
        <f>RES_hhdet_in_tesh!N7/RES_summary!N$21</f>
        <v>12.834094402261973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12.179283021552555</v>
      </c>
      <c r="D8" s="177">
        <f>RES_hhdet_in_tesh!D8/RES_summary!D$21</f>
        <v>11.885865399670317</v>
      </c>
      <c r="E8" s="177">
        <f>RES_hhdet_in_tesh!E8/RES_summary!E$21</f>
        <v>11.002740160223532</v>
      </c>
      <c r="F8" s="177">
        <f>RES_hhdet_in_tesh!F8/RES_summary!F$21</f>
        <v>11.200768558335522</v>
      </c>
      <c r="G8" s="177">
        <f>RES_hhdet_in_tesh!G8/RES_summary!G$21</f>
        <v>11.286740856063792</v>
      </c>
      <c r="H8" s="177">
        <f>RES_hhdet_in_tesh!H8/RES_summary!H$21</f>
        <v>11.172288422396948</v>
      </c>
      <c r="I8" s="177">
        <f>RES_hhdet_in_tesh!I8/RES_summary!I$21</f>
        <v>11.814695095634656</v>
      </c>
      <c r="J8" s="177">
        <f>RES_hhdet_in_tesh!J8/RES_summary!J$21</f>
        <v>0</v>
      </c>
      <c r="K8" s="177">
        <f>RES_hhdet_in_tesh!K8/RES_summary!K$21</f>
        <v>13.276453668532509</v>
      </c>
      <c r="L8" s="177">
        <f>RES_hhdet_in_tesh!L8/RES_summary!L$21</f>
        <v>13.147163337963867</v>
      </c>
      <c r="M8" s="177">
        <f>RES_hhdet_in_tesh!M8/RES_summary!M$21</f>
        <v>0</v>
      </c>
      <c r="N8" s="177">
        <f>RES_hhdet_in_tesh!N8/RES_summary!N$21</f>
        <v>12.834094402261973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27.717122673641441</v>
      </c>
      <c r="D9" s="178">
        <f>RES_hhdet_in_tesh!D9/RES_summary!D$21</f>
        <v>27.375402649652095</v>
      </c>
      <c r="E9" s="178">
        <f>RES_hhdet_in_tesh!E9/RES_summary!E$21</f>
        <v>26.084279923467896</v>
      </c>
      <c r="F9" s="178">
        <f>RES_hhdet_in_tesh!F9/RES_summary!F$21</f>
        <v>26.005280546008922</v>
      </c>
      <c r="G9" s="178">
        <f>RES_hhdet_in_tesh!G9/RES_summary!G$21</f>
        <v>26.435139225643312</v>
      </c>
      <c r="H9" s="178">
        <f>RES_hhdet_in_tesh!H9/RES_summary!H$21</f>
        <v>26.26783534160645</v>
      </c>
      <c r="I9" s="178">
        <f>RES_hhdet_in_tesh!I9/RES_summary!I$21</f>
        <v>25.334487823282213</v>
      </c>
      <c r="J9" s="178">
        <f>RES_hhdet_in_tesh!J9/RES_summary!J$21</f>
        <v>0</v>
      </c>
      <c r="K9" s="178">
        <f>RES_hhdet_in_tesh!K9/RES_summary!K$21</f>
        <v>27.042013439355898</v>
      </c>
      <c r="L9" s="178">
        <f>RES_hhdet_in_tesh!L9/RES_summary!L$21</f>
        <v>28.212741095637419</v>
      </c>
      <c r="M9" s="178">
        <f>RES_hhdet_in_tesh!M9/RES_summary!M$21</f>
        <v>0</v>
      </c>
      <c r="N9" s="178">
        <f>RES_hhdet_in_tesh!N9/RES_summary!N$21</f>
        <v>29.01472978704065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27.718549114102373</v>
      </c>
      <c r="D15" s="180">
        <f>RES_hhdet_in_tesh!D15/RES_summary!D$21</f>
        <v>27.37609662841551</v>
      </c>
      <c r="E15" s="180">
        <f>RES_hhdet_in_tesh!E15/RES_summary!E$21</f>
        <v>26.084323503454506</v>
      </c>
      <c r="F15" s="180">
        <f>RES_hhdet_in_tesh!F15/RES_summary!F$21</f>
        <v>26.004827206078851</v>
      </c>
      <c r="G15" s="180">
        <f>RES_hhdet_in_tesh!G15/RES_summary!G$21</f>
        <v>26.427128142383143</v>
      </c>
      <c r="H15" s="180">
        <f>RES_hhdet_in_tesh!H15/RES_summary!H$21</f>
        <v>26.249744188829588</v>
      </c>
      <c r="I15" s="180">
        <f>RES_hhdet_in_tesh!I15/RES_summary!I$21</f>
        <v>25.332127756494874</v>
      </c>
      <c r="J15" s="180">
        <f>RES_hhdet_in_tesh!J15/RES_summary!J$21</f>
        <v>0</v>
      </c>
      <c r="K15" s="180">
        <f>RES_hhdet_in_tesh!K15/RES_summary!K$21</f>
        <v>27.046227519261333</v>
      </c>
      <c r="L15" s="180">
        <f>RES_hhdet_in_tesh!L15/RES_summary!L$21</f>
        <v>28.23532884896602</v>
      </c>
      <c r="M15" s="180">
        <f>RES_hhdet_in_tesh!M15/RES_summary!M$21</f>
        <v>0</v>
      </c>
      <c r="N15" s="180">
        <f>RES_hhdet_in_tesh!N15/RES_summary!N$21</f>
        <v>29.01472978704065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27.63452114230817</v>
      </c>
      <c r="D16" s="179">
        <f>RES_hhdet_in_tesh!D16/RES_summary!D$21</f>
        <v>27.292653225360922</v>
      </c>
      <c r="E16" s="179">
        <f>RES_hhdet_in_tesh!E16/RES_summary!E$21</f>
        <v>26.079038163217323</v>
      </c>
      <c r="F16" s="179">
        <f>RES_hhdet_in_tesh!F16/RES_summary!F$21</f>
        <v>26.039510497353088</v>
      </c>
      <c r="G16" s="179">
        <f>RES_hhdet_in_tesh!G16/RES_summary!G$21</f>
        <v>26.557089379725152</v>
      </c>
      <c r="H16" s="179">
        <f>RES_hhdet_in_tesh!H16/RES_summary!H$21</f>
        <v>26.446336329146202</v>
      </c>
      <c r="I16" s="179">
        <f>RES_hhdet_in_tesh!I16/RES_summary!I$21</f>
        <v>25.529538266075331</v>
      </c>
      <c r="J16" s="179">
        <f>RES_hhdet_in_tesh!J16/RES_summary!J$21</f>
        <v>0</v>
      </c>
      <c r="K16" s="179">
        <f>RES_hhdet_in_tesh!K16/RES_summary!K$21</f>
        <v>26.774809557944362</v>
      </c>
      <c r="L16" s="179">
        <f>RES_hhdet_in_tesh!L16/RES_summary!L$21</f>
        <v>27.898031203871867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24.963738276558427</v>
      </c>
      <c r="D17" s="177">
        <f>RES_hhdet_in_tesh!D17/RES_summary!D$21</f>
        <v>24.65748032460839</v>
      </c>
      <c r="E17" s="177">
        <f>RES_hhdet_in_tesh!E17/RES_summary!E$21</f>
        <v>23.496826904907419</v>
      </c>
      <c r="F17" s="177">
        <f>RES_hhdet_in_tesh!F17/RES_summary!F$21</f>
        <v>23.488423054086304</v>
      </c>
      <c r="G17" s="177">
        <f>RES_hhdet_in_tesh!G17/RES_summary!G$21</f>
        <v>24.020637568909944</v>
      </c>
      <c r="H17" s="177">
        <f>RES_hhdet_in_tesh!H17/RES_summary!H$21</f>
        <v>23.976297214702363</v>
      </c>
      <c r="I17" s="177">
        <f>RES_hhdet_in_tesh!I17/RES_summary!I$21</f>
        <v>23.117532351421772</v>
      </c>
      <c r="J17" s="177">
        <f>RES_hhdet_in_tesh!J17/RES_summary!J$21</f>
        <v>0</v>
      </c>
      <c r="K17" s="177">
        <f>RES_hhdet_in_tesh!K17/RES_summary!K$21</f>
        <v>24.417409426923175</v>
      </c>
      <c r="L17" s="177">
        <f>RES_hhdet_in_tesh!L17/RES_summary!L$21</f>
        <v>25.561484015681543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2.6707828657497439</v>
      </c>
      <c r="D18" s="177">
        <f>RES_hhdet_in_tesh!D18/RES_summary!D$21</f>
        <v>2.6351729007525302</v>
      </c>
      <c r="E18" s="177">
        <f>RES_hhdet_in_tesh!E18/RES_summary!E$21</f>
        <v>2.5822112583098993</v>
      </c>
      <c r="F18" s="177">
        <f>RES_hhdet_in_tesh!F18/RES_summary!F$21</f>
        <v>2.5510874432667872</v>
      </c>
      <c r="G18" s="177">
        <f>RES_hhdet_in_tesh!G18/RES_summary!G$21</f>
        <v>2.5364518108152114</v>
      </c>
      <c r="H18" s="177">
        <f>RES_hhdet_in_tesh!H18/RES_summary!H$21</f>
        <v>2.4700391144438449</v>
      </c>
      <c r="I18" s="177">
        <f>RES_hhdet_in_tesh!I18/RES_summary!I$21</f>
        <v>2.4120059146535646</v>
      </c>
      <c r="J18" s="177">
        <f>RES_hhdet_in_tesh!J18/RES_summary!J$21</f>
        <v>0</v>
      </c>
      <c r="K18" s="177">
        <f>RES_hhdet_in_tesh!K18/RES_summary!K$21</f>
        <v>2.3574001310211883</v>
      </c>
      <c r="L18" s="177">
        <f>RES_hhdet_in_tesh!L18/RES_summary!L$21</f>
        <v>2.336547188190321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7.8861427882405568</v>
      </c>
      <c r="D19" s="178">
        <f>RES_hhdet_in_tesh!D19/RES_summary!D$21</f>
        <v>7.8472252802392424</v>
      </c>
      <c r="E19" s="178">
        <f>RES_hhdet_in_tesh!E19/RES_summary!E$21</f>
        <v>7.7317684127980213</v>
      </c>
      <c r="F19" s="178">
        <f>RES_hhdet_in_tesh!F19/RES_summary!F$21</f>
        <v>7.7396526707786357</v>
      </c>
      <c r="G19" s="178">
        <f>RES_hhdet_in_tesh!G19/RES_summary!G$21</f>
        <v>7.8757892953213489</v>
      </c>
      <c r="H19" s="178">
        <f>RES_hhdet_in_tesh!H19/RES_summary!H$21</f>
        <v>7.9081790104382765</v>
      </c>
      <c r="I19" s="178">
        <f>RES_hhdet_in_tesh!I19/RES_summary!I$21</f>
        <v>7.8125637024028949</v>
      </c>
      <c r="J19" s="178">
        <f>RES_hhdet_in_tesh!J19/RES_summary!J$21</f>
        <v>0</v>
      </c>
      <c r="K19" s="178">
        <f>RES_hhdet_in_tesh!K19/RES_summary!K$21</f>
        <v>8.3407571914152463</v>
      </c>
      <c r="L19" s="178">
        <f>RES_hhdet_in_tesh!L19/RES_summary!L$21</f>
        <v>8.8603290207834373</v>
      </c>
      <c r="M19" s="178">
        <f>RES_hhdet_in_tesh!M19/RES_summary!M$21</f>
        <v>0</v>
      </c>
      <c r="N19" s="178">
        <f>RES_hhdet_in_tesh!N19/RES_summary!N$21</f>
        <v>9.2252383348992115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7.8861427882405568</v>
      </c>
      <c r="D22" s="176">
        <f>RES_hhdet_in_tesh!D22/RES_summary!D$21</f>
        <v>7.8472252802392424</v>
      </c>
      <c r="E22" s="176">
        <f>RES_hhdet_in_tesh!E22/RES_summary!E$21</f>
        <v>7.7317684127980213</v>
      </c>
      <c r="F22" s="176">
        <f>RES_hhdet_in_tesh!F22/RES_summary!F$21</f>
        <v>7.7396526707786357</v>
      </c>
      <c r="G22" s="176">
        <f>RES_hhdet_in_tesh!G22/RES_summary!G$21</f>
        <v>7.8757892953213489</v>
      </c>
      <c r="H22" s="176">
        <f>RES_hhdet_in_tesh!H22/RES_summary!H$21</f>
        <v>7.9081790104382765</v>
      </c>
      <c r="I22" s="176">
        <f>RES_hhdet_in_tesh!I22/RES_summary!I$21</f>
        <v>7.8125637024028949</v>
      </c>
      <c r="J22" s="176">
        <f>RES_hhdet_in_tesh!J22/RES_summary!J$21</f>
        <v>0</v>
      </c>
      <c r="K22" s="176">
        <f>RES_hhdet_in_tesh!K22/RES_summary!K$21</f>
        <v>8.3407571914152463</v>
      </c>
      <c r="L22" s="176">
        <f>RES_hhdet_in_tesh!L22/RES_summary!L$21</f>
        <v>8.8603290207834373</v>
      </c>
      <c r="M22" s="176">
        <f>RES_hhdet_in_tesh!M22/RES_summary!M$21</f>
        <v>0</v>
      </c>
      <c r="N22" s="176">
        <f>RES_hhdet_in_tesh!N22/RES_summary!N$21</f>
        <v>9.2252383348992115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214.69760333485402</v>
      </c>
      <c r="D43" s="184">
        <f>RES_hhdet_in_tesh!D43/RES_summary!D$21</f>
        <v>206.94634350191399</v>
      </c>
      <c r="E43" s="184">
        <f>RES_hhdet_in_tesh!E43/RES_summary!E$21</f>
        <v>221.48653071663466</v>
      </c>
      <c r="F43" s="184">
        <f>RES_hhdet_in_tesh!F43/RES_summary!F$21</f>
        <v>0</v>
      </c>
      <c r="G43" s="184">
        <f>RES_hhdet_in_tesh!G43/RES_summary!G$21</f>
        <v>199.09831238937667</v>
      </c>
      <c r="H43" s="184">
        <f>RES_hhdet_in_tesh!H43/RES_summary!H$21</f>
        <v>194.74202233838912</v>
      </c>
      <c r="I43" s="184">
        <f>RES_hhdet_in_tesh!I43/RES_summary!I$21</f>
        <v>199.25009330997511</v>
      </c>
      <c r="J43" s="184">
        <f>RES_hhdet_in_tesh!J43/RES_summary!J$21</f>
        <v>0</v>
      </c>
      <c r="K43" s="184">
        <f>RES_hhdet_in_tesh!K43/RES_summary!K$21</f>
        <v>202.01724290177967</v>
      </c>
      <c r="L43" s="184">
        <f>RES_hhdet_in_tesh!L43/RES_summary!L$21</f>
        <v>221.07950973577886</v>
      </c>
      <c r="M43" s="184">
        <f>RES_hhdet_in_tesh!M43/RES_summary!M$21</f>
        <v>189.33212489774601</v>
      </c>
      <c r="N43" s="184">
        <f>RES_hhdet_in_tesh!N43/RES_summary!N$21</f>
        <v>204.45626574007846</v>
      </c>
      <c r="O43" s="184">
        <f>RES_hhdet_in_tesh!O43/RES_summary!O$21</f>
        <v>190.12397736144848</v>
      </c>
      <c r="P43" s="184">
        <f>RES_hhdet_in_tesh!P43/RES_summary!P$21</f>
        <v>191.90393684682627</v>
      </c>
      <c r="Q43" s="184">
        <f>RES_hhdet_in_tesh!Q43/RES_summary!Q$21</f>
        <v>188.73187499699162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167.56455932460202</v>
      </c>
      <c r="D44" s="178">
        <f>RES_hhdet_in_tesh!D44/RES_summary!D$21</f>
        <v>161.97808407672355</v>
      </c>
      <c r="E44" s="178">
        <f>RES_hhdet_in_tesh!E44/RES_summary!E$21</f>
        <v>176.24150764229614</v>
      </c>
      <c r="F44" s="178">
        <f>RES_hhdet_in_tesh!F44/RES_summary!F$21</f>
        <v>0</v>
      </c>
      <c r="G44" s="178">
        <f>RES_hhdet_in_tesh!G44/RES_summary!G$21</f>
        <v>155.74961278948157</v>
      </c>
      <c r="H44" s="178">
        <f>RES_hhdet_in_tesh!H44/RES_summary!H$21</f>
        <v>152.28603700862655</v>
      </c>
      <c r="I44" s="178">
        <f>RES_hhdet_in_tesh!I44/RES_summary!I$21</f>
        <v>156.34257777311211</v>
      </c>
      <c r="J44" s="178">
        <f>RES_hhdet_in_tesh!J44/RES_summary!J$21</f>
        <v>0</v>
      </c>
      <c r="K44" s="178">
        <f>RES_hhdet_in_tesh!K44/RES_summary!K$21</f>
        <v>156.0972279504837</v>
      </c>
      <c r="L44" s="178">
        <f>RES_hhdet_in_tesh!L44/RES_summary!L$21</f>
        <v>174.75367005347314</v>
      </c>
      <c r="M44" s="178">
        <f>RES_hhdet_in_tesh!M44/RES_summary!M$21</f>
        <v>140.34251250750904</v>
      </c>
      <c r="N44" s="178">
        <f>RES_hhdet_in_tesh!N44/RES_summary!N$21</f>
        <v>156.54141494929553</v>
      </c>
      <c r="O44" s="178">
        <f>RES_hhdet_in_tesh!O44/RES_summary!O$21</f>
        <v>141.7821166392373</v>
      </c>
      <c r="P44" s="178">
        <f>RES_hhdet_in_tesh!P44/RES_summary!P$21</f>
        <v>146.21206715968179</v>
      </c>
      <c r="Q44" s="178">
        <f>RES_hhdet_in_tesh!Q44/RES_summary!Q$21</f>
        <v>145.81792184073709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164.38184956206086</v>
      </c>
      <c r="D45" s="177">
        <f>RES_hhdet_in_tesh!D45/RES_summary!D$21</f>
        <v>158.84704150139356</v>
      </c>
      <c r="E45" s="177">
        <f>RES_hhdet_in_tesh!E45/RES_summary!E$21</f>
        <v>172.88955849719358</v>
      </c>
      <c r="F45" s="177">
        <f>RES_hhdet_in_tesh!F45/RES_summary!F$21</f>
        <v>0</v>
      </c>
      <c r="G45" s="177">
        <f>RES_hhdet_in_tesh!G45/RES_summary!G$21</f>
        <v>152.14185611458345</v>
      </c>
      <c r="H45" s="177">
        <f>RES_hhdet_in_tesh!H45/RES_summary!H$21</f>
        <v>148.71321738346893</v>
      </c>
      <c r="I45" s="177">
        <f>RES_hhdet_in_tesh!I45/RES_summary!I$21</f>
        <v>153.74087527814007</v>
      </c>
      <c r="J45" s="177">
        <f>RES_hhdet_in_tesh!J45/RES_summary!J$21</f>
        <v>0</v>
      </c>
      <c r="K45" s="177">
        <f>RES_hhdet_in_tesh!K45/RES_summary!K$21</f>
        <v>151.74415233561109</v>
      </c>
      <c r="L45" s="177">
        <f>RES_hhdet_in_tesh!L45/RES_summary!L$21</f>
        <v>169.50644282679573</v>
      </c>
      <c r="M45" s="177">
        <f>RES_hhdet_in_tesh!M45/RES_summary!M$21</f>
        <v>135.29431331833351</v>
      </c>
      <c r="N45" s="177">
        <f>RES_hhdet_in_tesh!N45/RES_summary!N$21</f>
        <v>150.58912053966296</v>
      </c>
      <c r="O45" s="177">
        <f>RES_hhdet_in_tesh!O45/RES_summary!O$21</f>
        <v>136.68552219389494</v>
      </c>
      <c r="P45" s="177">
        <f>RES_hhdet_in_tesh!P45/RES_summary!P$21</f>
        <v>141.48347669562725</v>
      </c>
      <c r="Q45" s="177">
        <f>RES_hhdet_in_tesh!Q45/RES_summary!Q$21</f>
        <v>140.46257502098598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3.1827097625411498</v>
      </c>
      <c r="D46" s="177">
        <f>RES_hhdet_in_tesh!D46/RES_summary!D$21</f>
        <v>3.1310425753299929</v>
      </c>
      <c r="E46" s="177">
        <f>RES_hhdet_in_tesh!E46/RES_summary!E$21</f>
        <v>3.3519491451025507</v>
      </c>
      <c r="F46" s="177">
        <f>RES_hhdet_in_tesh!F46/RES_summary!F$21</f>
        <v>0</v>
      </c>
      <c r="G46" s="177">
        <f>RES_hhdet_in_tesh!G46/RES_summary!G$21</f>
        <v>3.6077566748981291</v>
      </c>
      <c r="H46" s="177">
        <f>RES_hhdet_in_tesh!H46/RES_summary!H$21</f>
        <v>3.5728196251576168</v>
      </c>
      <c r="I46" s="177">
        <f>RES_hhdet_in_tesh!I46/RES_summary!I$21</f>
        <v>2.6017024949720304</v>
      </c>
      <c r="J46" s="177">
        <f>RES_hhdet_in_tesh!J46/RES_summary!J$21</f>
        <v>0</v>
      </c>
      <c r="K46" s="177">
        <f>RES_hhdet_in_tesh!K46/RES_summary!K$21</f>
        <v>4.3530756148725978</v>
      </c>
      <c r="L46" s="177">
        <f>RES_hhdet_in_tesh!L46/RES_summary!L$21</f>
        <v>5.2472272266774045</v>
      </c>
      <c r="M46" s="177">
        <f>RES_hhdet_in_tesh!M46/RES_summary!M$21</f>
        <v>5.0481991891755333</v>
      </c>
      <c r="N46" s="177">
        <f>RES_hhdet_in_tesh!N46/RES_summary!N$21</f>
        <v>5.9522944096325787</v>
      </c>
      <c r="O46" s="177">
        <f>RES_hhdet_in_tesh!O46/RES_summary!O$21</f>
        <v>5.0965944453423626</v>
      </c>
      <c r="P46" s="177">
        <f>RES_hhdet_in_tesh!P46/RES_summary!P$21</f>
        <v>4.7285904640545562</v>
      </c>
      <c r="Q46" s="177">
        <f>RES_hhdet_in_tesh!Q46/RES_summary!Q$21</f>
        <v>5.3553468197510883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12.241817075286583</v>
      </c>
      <c r="D47" s="178">
        <f>RES_hhdet_in_tesh!D47/RES_summary!D$21</f>
        <v>11.699449918417882</v>
      </c>
      <c r="E47" s="178">
        <f>RES_hhdet_in_tesh!E47/RES_summary!E$21</f>
        <v>11.407917383758486</v>
      </c>
      <c r="F47" s="178">
        <f>RES_hhdet_in_tesh!F47/RES_summary!F$21</f>
        <v>0</v>
      </c>
      <c r="G47" s="178">
        <f>RES_hhdet_in_tesh!G47/RES_summary!G$21</f>
        <v>10.685902767835294</v>
      </c>
      <c r="H47" s="178">
        <f>RES_hhdet_in_tesh!H47/RES_summary!H$21</f>
        <v>10.526693302207415</v>
      </c>
      <c r="I47" s="178">
        <f>RES_hhdet_in_tesh!I47/RES_summary!I$21</f>
        <v>10.507792638823842</v>
      </c>
      <c r="J47" s="178">
        <f>RES_hhdet_in_tesh!J47/RES_summary!J$21</f>
        <v>0</v>
      </c>
      <c r="K47" s="178">
        <f>RES_hhdet_in_tesh!K47/RES_summary!K$21</f>
        <v>13.128724405150313</v>
      </c>
      <c r="L47" s="178">
        <f>RES_hhdet_in_tesh!L47/RES_summary!L$21</f>
        <v>13.073398417932825</v>
      </c>
      <c r="M47" s="178">
        <f>RES_hhdet_in_tesh!M47/RES_summary!M$21</f>
        <v>13.007226892416854</v>
      </c>
      <c r="N47" s="178">
        <f>RES_hhdet_in_tesh!N47/RES_summary!N$21</f>
        <v>12.912014793065165</v>
      </c>
      <c r="O47" s="178">
        <f>RES_hhdet_in_tesh!O47/RES_summary!O$21</f>
        <v>13.14329980593981</v>
      </c>
      <c r="P47" s="178">
        <f>RES_hhdet_in_tesh!P47/RES_summary!P$21</f>
        <v>12.539841570613747</v>
      </c>
      <c r="Q47" s="178">
        <f>RES_hhdet_in_tesh!Q47/RES_summary!Q$21</f>
        <v>12.122469838613656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12.241817075286583</v>
      </c>
      <c r="D48" s="177">
        <f>RES_hhdet_in_tesh!D48/RES_summary!D$21</f>
        <v>11.699449918417882</v>
      </c>
      <c r="E48" s="177">
        <f>RES_hhdet_in_tesh!E48/RES_summary!E$21</f>
        <v>11.407917383758486</v>
      </c>
      <c r="F48" s="177">
        <f>RES_hhdet_in_tesh!F48/RES_summary!F$21</f>
        <v>0</v>
      </c>
      <c r="G48" s="177">
        <f>RES_hhdet_in_tesh!G48/RES_summary!G$21</f>
        <v>10.685902767835294</v>
      </c>
      <c r="H48" s="177">
        <f>RES_hhdet_in_tesh!H48/RES_summary!H$21</f>
        <v>10.526693302207415</v>
      </c>
      <c r="I48" s="177">
        <f>RES_hhdet_in_tesh!I48/RES_summary!I$21</f>
        <v>10.507792638823842</v>
      </c>
      <c r="J48" s="177">
        <f>RES_hhdet_in_tesh!J48/RES_summary!J$21</f>
        <v>0</v>
      </c>
      <c r="K48" s="177">
        <f>RES_hhdet_in_tesh!K48/RES_summary!K$21</f>
        <v>13.128724405150313</v>
      </c>
      <c r="L48" s="177">
        <f>RES_hhdet_in_tesh!L48/RES_summary!L$21</f>
        <v>13.073398417932825</v>
      </c>
      <c r="M48" s="177">
        <f>RES_hhdet_in_tesh!M48/RES_summary!M$21</f>
        <v>13.007226892416854</v>
      </c>
      <c r="N48" s="177">
        <f>RES_hhdet_in_tesh!N48/RES_summary!N$21</f>
        <v>12.912014793065165</v>
      </c>
      <c r="O48" s="177">
        <f>RES_hhdet_in_tesh!O48/RES_summary!O$21</f>
        <v>13.14329980593981</v>
      </c>
      <c r="P48" s="177">
        <f>RES_hhdet_in_tesh!P48/RES_summary!P$21</f>
        <v>12.539841570613747</v>
      </c>
      <c r="Q48" s="177">
        <f>RES_hhdet_in_tesh!Q48/RES_summary!Q$21</f>
        <v>12.122469838613656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27.004981679159041</v>
      </c>
      <c r="D49" s="178">
        <f>RES_hhdet_in_tesh!D49/RES_summary!D$21</f>
        <v>25.421523252808647</v>
      </c>
      <c r="E49" s="178">
        <f>RES_hhdet_in_tesh!E49/RES_summary!E$21</f>
        <v>26.105153302583989</v>
      </c>
      <c r="F49" s="178">
        <f>RES_hhdet_in_tesh!F49/RES_summary!F$21</f>
        <v>0</v>
      </c>
      <c r="G49" s="178">
        <f>RES_hhdet_in_tesh!G49/RES_summary!G$21</f>
        <v>24.787526707540948</v>
      </c>
      <c r="H49" s="178">
        <f>RES_hhdet_in_tesh!H49/RES_summary!H$21</f>
        <v>24.021826768748362</v>
      </c>
      <c r="I49" s="178">
        <f>RES_hhdet_in_tesh!I49/RES_summary!I$21</f>
        <v>24.587696375962061</v>
      </c>
      <c r="J49" s="178">
        <f>RES_hhdet_in_tesh!J49/RES_summary!J$21</f>
        <v>0</v>
      </c>
      <c r="K49" s="178">
        <f>RES_hhdet_in_tesh!K49/RES_summary!K$21</f>
        <v>24.451688976924626</v>
      </c>
      <c r="L49" s="178">
        <f>RES_hhdet_in_tesh!L49/RES_summary!L$21</f>
        <v>24.393399890417921</v>
      </c>
      <c r="M49" s="178">
        <f>RES_hhdet_in_tesh!M49/RES_summary!M$21</f>
        <v>27.135667073464766</v>
      </c>
      <c r="N49" s="178">
        <f>RES_hhdet_in_tesh!N49/RES_summary!N$21</f>
        <v>25.779360994419317</v>
      </c>
      <c r="O49" s="178">
        <f>RES_hhdet_in_tesh!O49/RES_summary!O$21</f>
        <v>26.089882624209249</v>
      </c>
      <c r="P49" s="178">
        <f>RES_hhdet_in_tesh!P49/RES_summary!P$21</f>
        <v>24.118682337400156</v>
      </c>
      <c r="Q49" s="178">
        <f>RES_hhdet_in_tesh!Q49/RES_summary!Q$21</f>
        <v>21.889717219002176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26.659524785480752</v>
      </c>
      <c r="D50" s="183">
        <f>RES_hhdet_in_tesh!D50/RES_summary!D$21</f>
        <v>25.419501434387488</v>
      </c>
      <c r="E50" s="183">
        <f>RES_hhdet_in_tesh!E50/RES_summary!E$21</f>
        <v>26.097266935505477</v>
      </c>
      <c r="F50" s="183">
        <f>RES_hhdet_in_tesh!F50/RES_summary!F$21</f>
        <v>0</v>
      </c>
      <c r="G50" s="183">
        <f>RES_hhdet_in_tesh!G50/RES_summary!G$21</f>
        <v>24.61499107076887</v>
      </c>
      <c r="H50" s="183">
        <f>RES_hhdet_in_tesh!H50/RES_summary!H$21</f>
        <v>0</v>
      </c>
      <c r="I50" s="183">
        <f>RES_hhdet_in_tesh!I50/RES_summary!I$21</f>
        <v>24.177012472280015</v>
      </c>
      <c r="J50" s="183">
        <f>RES_hhdet_in_tesh!J50/RES_summary!J$21</f>
        <v>0</v>
      </c>
      <c r="K50" s="183">
        <f>RES_hhdet_in_tesh!K50/RES_summary!K$21</f>
        <v>22.399159874113927</v>
      </c>
      <c r="L50" s="183">
        <f>RES_hhdet_in_tesh!L50/RES_summary!L$21</f>
        <v>22.256167750179436</v>
      </c>
      <c r="M50" s="183">
        <f>RES_hhdet_in_tesh!M50/RES_summary!M$21</f>
        <v>21.916248756650109</v>
      </c>
      <c r="N50" s="183">
        <f>RES_hhdet_in_tesh!N50/RES_summary!N$21</f>
        <v>21.69180111162386</v>
      </c>
      <c r="O50" s="183">
        <f>RES_hhdet_in_tesh!O50/RES_summary!O$21</f>
        <v>21.552815466116904</v>
      </c>
      <c r="P50" s="183">
        <f>RES_hhdet_in_tesh!P50/RES_summary!P$21</f>
        <v>21.463343659193178</v>
      </c>
      <c r="Q50" s="183">
        <f>RES_hhdet_in_tesh!Q50/RES_summary!Q$21</f>
        <v>21.087877021988277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26.811489069157815</v>
      </c>
      <c r="D51" s="183">
        <f>RES_hhdet_in_tesh!D51/RES_summary!D$21</f>
        <v>25.662516330818868</v>
      </c>
      <c r="E51" s="183">
        <f>RES_hhdet_in_tesh!E51/RES_summary!E$21</f>
        <v>26.230648033659097</v>
      </c>
      <c r="F51" s="183">
        <f>RES_hhdet_in_tesh!F51/RES_summary!F$21</f>
        <v>0</v>
      </c>
      <c r="G51" s="183">
        <f>RES_hhdet_in_tesh!G51/RES_summary!G$21</f>
        <v>24.982719346379234</v>
      </c>
      <c r="H51" s="183">
        <f>RES_hhdet_in_tesh!H51/RES_summary!H$21</f>
        <v>24.021826768748362</v>
      </c>
      <c r="I51" s="183">
        <f>RES_hhdet_in_tesh!I51/RES_summary!I$21</f>
        <v>24.63866308520862</v>
      </c>
      <c r="J51" s="183">
        <f>RES_hhdet_in_tesh!J51/RES_summary!J$21</f>
        <v>0</v>
      </c>
      <c r="K51" s="183">
        <f>RES_hhdet_in_tesh!K51/RES_summary!K$21</f>
        <v>22.99938185881069</v>
      </c>
      <c r="L51" s="183">
        <f>RES_hhdet_in_tesh!L51/RES_summary!L$21</f>
        <v>22.965655452805883</v>
      </c>
      <c r="M51" s="183">
        <f>RES_hhdet_in_tesh!M51/RES_summary!M$21</f>
        <v>22.559906032476462</v>
      </c>
      <c r="N51" s="183">
        <f>RES_hhdet_in_tesh!N51/RES_summary!N$21</f>
        <v>22.317049211714963</v>
      </c>
      <c r="O51" s="183">
        <f>RES_hhdet_in_tesh!O51/RES_summary!O$21</f>
        <v>22.132668391648249</v>
      </c>
      <c r="P51" s="183">
        <f>RES_hhdet_in_tesh!P51/RES_summary!P$21</f>
        <v>22.031806649109555</v>
      </c>
      <c r="Q51" s="183">
        <f>RES_hhdet_in_tesh!Q51/RES_summary!Q$21</f>
        <v>21.567749109853647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24.140443468392647</v>
      </c>
      <c r="D52" s="182">
        <f>RES_hhdet_in_tesh!D52/RES_summary!D$21</f>
        <v>23.027130050436305</v>
      </c>
      <c r="E52" s="182">
        <f>RES_hhdet_in_tesh!E52/RES_summary!E$21</f>
        <v>23.648101097634843</v>
      </c>
      <c r="F52" s="182">
        <f>RES_hhdet_in_tesh!F52/RES_summary!F$21</f>
        <v>0</v>
      </c>
      <c r="G52" s="182">
        <f>RES_hhdet_in_tesh!G52/RES_summary!G$21</f>
        <v>22.447155523429565</v>
      </c>
      <c r="H52" s="182">
        <f>RES_hhdet_in_tesh!H52/RES_summary!H$21</f>
        <v>21.552857527931234</v>
      </c>
      <c r="I52" s="182">
        <f>RES_hhdet_in_tesh!I52/RES_summary!I$21</f>
        <v>22.227655265523339</v>
      </c>
      <c r="J52" s="182">
        <f>RES_hhdet_in_tesh!J52/RES_summary!J$21</f>
        <v>0</v>
      </c>
      <c r="K52" s="182">
        <f>RES_hhdet_in_tesh!K52/RES_summary!K$21</f>
        <v>20.643407073293673</v>
      </c>
      <c r="L52" s="182">
        <f>RES_hhdet_in_tesh!L52/RES_summary!L$21</f>
        <v>20.630382450441228</v>
      </c>
      <c r="M52" s="182">
        <f>RES_hhdet_in_tesh!M52/RES_summary!M$21</f>
        <v>20.267102363892786</v>
      </c>
      <c r="N52" s="182">
        <f>RES_hhdet_in_tesh!N52/RES_summary!N$21</f>
        <v>20.058866937190871</v>
      </c>
      <c r="O52" s="182">
        <f>RES_hhdet_in_tesh!O52/RES_summary!O$21</f>
        <v>19.898376679494557</v>
      </c>
      <c r="P52" s="182">
        <f>RES_hhdet_in_tesh!P52/RES_summary!P$21</f>
        <v>19.822086488986486</v>
      </c>
      <c r="Q52" s="182">
        <f>RES_hhdet_in_tesh!Q52/RES_summary!Q$21</f>
        <v>19.408980429765748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2.6710456007651699</v>
      </c>
      <c r="D53" s="181">
        <f>RES_hhdet_in_tesh!D53/RES_summary!D$21</f>
        <v>2.6353862803825612</v>
      </c>
      <c r="E53" s="181">
        <f>RES_hhdet_in_tesh!E53/RES_summary!E$21</f>
        <v>2.5825469360242566</v>
      </c>
      <c r="F53" s="181">
        <f>RES_hhdet_in_tesh!F53/RES_summary!F$21</f>
        <v>0</v>
      </c>
      <c r="G53" s="181">
        <f>RES_hhdet_in_tesh!G53/RES_summary!G$21</f>
        <v>2.5355638229496664</v>
      </c>
      <c r="H53" s="181">
        <f>RES_hhdet_in_tesh!H53/RES_summary!H$21</f>
        <v>2.4689692408171293</v>
      </c>
      <c r="I53" s="181">
        <f>RES_hhdet_in_tesh!I53/RES_summary!I$21</f>
        <v>2.411007819685286</v>
      </c>
      <c r="J53" s="181">
        <f>RES_hhdet_in_tesh!J53/RES_summary!J$21</f>
        <v>0</v>
      </c>
      <c r="K53" s="181">
        <f>RES_hhdet_in_tesh!K53/RES_summary!K$21</f>
        <v>2.3559747855170143</v>
      </c>
      <c r="L53" s="181">
        <f>RES_hhdet_in_tesh!L53/RES_summary!L$21</f>
        <v>2.3352730023646537</v>
      </c>
      <c r="M53" s="181">
        <f>RES_hhdet_in_tesh!M53/RES_summary!M$21</f>
        <v>2.292803668583677</v>
      </c>
      <c r="N53" s="181">
        <f>RES_hhdet_in_tesh!N53/RES_summary!N$21</f>
        <v>2.258182274524092</v>
      </c>
      <c r="O53" s="181">
        <f>RES_hhdet_in_tesh!O53/RES_summary!O$21</f>
        <v>2.2342917121536936</v>
      </c>
      <c r="P53" s="181">
        <f>RES_hhdet_in_tesh!P53/RES_summary!P$21</f>
        <v>2.2097201601230636</v>
      </c>
      <c r="Q53" s="181">
        <f>RES_hhdet_in_tesh!Q53/RES_summary!Q$21</f>
        <v>2.1587686800878978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27.753251835125763</v>
      </c>
      <c r="D54" s="180">
        <f>RES_hhdet_in_tesh!D54/RES_summary!D$21</f>
        <v>0</v>
      </c>
      <c r="E54" s="180">
        <f>RES_hhdet_in_tesh!E54/RES_summary!E$21</f>
        <v>26.114355589828548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25.153995183499681</v>
      </c>
      <c r="J54" s="180">
        <f>RES_hhdet_in_tesh!J54/RES_summary!J$21</f>
        <v>0</v>
      </c>
      <c r="K54" s="180">
        <f>RES_hhdet_in_tesh!K54/RES_summary!K$21</f>
        <v>27.08815751103041</v>
      </c>
      <c r="L54" s="180">
        <f>RES_hhdet_in_tesh!L54/RES_summary!L$21</f>
        <v>28.43825909021</v>
      </c>
      <c r="M54" s="180">
        <f>RES_hhdet_in_tesh!M54/RES_summary!M$21</f>
        <v>28.428344257426282</v>
      </c>
      <c r="N54" s="180">
        <f>RES_hhdet_in_tesh!N54/RES_summary!N$21</f>
        <v>29.373610330613513</v>
      </c>
      <c r="O54" s="180">
        <f>RES_hhdet_in_tesh!O54/RES_summary!O$21</f>
        <v>29.143213294570444</v>
      </c>
      <c r="P54" s="180">
        <f>RES_hhdet_in_tesh!P54/RES_summary!P$21</f>
        <v>29.049011569853338</v>
      </c>
      <c r="Q54" s="180">
        <f>RES_hhdet_in_tesh!Q54/RES_summary!Q$21</f>
        <v>28.326229641440598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27.692425904883002</v>
      </c>
      <c r="D55" s="179">
        <f>RES_hhdet_in_tesh!D55/RES_summary!D$21</f>
        <v>0</v>
      </c>
      <c r="E55" s="179">
        <f>RES_hhdet_in_tesh!E55/RES_summary!E$21</f>
        <v>26.13670821606576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25.037371488308409</v>
      </c>
      <c r="J55" s="179">
        <f>RES_hhdet_in_tesh!J55/RES_summary!J$21</f>
        <v>0</v>
      </c>
      <c r="K55" s="179">
        <f>RES_hhdet_in_tesh!K55/RES_summary!K$21</f>
        <v>26.632397709430091</v>
      </c>
      <c r="L55" s="179">
        <f>RES_hhdet_in_tesh!L55/RES_summary!L$21</f>
        <v>27.887457071579728</v>
      </c>
      <c r="M55" s="179">
        <f>RES_hhdet_in_tesh!M55/RES_summary!M$21</f>
        <v>27.797563874167103</v>
      </c>
      <c r="N55" s="179">
        <f>RES_hhdet_in_tesh!N55/RES_summary!N$21</f>
        <v>28.714149766993966</v>
      </c>
      <c r="O55" s="179">
        <f>RES_hhdet_in_tesh!O55/RES_summary!O$21</f>
        <v>28.512440997201381</v>
      </c>
      <c r="P55" s="179">
        <f>RES_hhdet_in_tesh!P55/RES_summary!P$21</f>
        <v>28.371862375855244</v>
      </c>
      <c r="Q55" s="179">
        <f>RES_hhdet_in_tesh!Q55/RES_summary!Q$21</f>
        <v>27.694877919240525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25.021419101515299</v>
      </c>
      <c r="D56" s="177">
        <f>RES_hhdet_in_tesh!D56/RES_summary!D$21</f>
        <v>0</v>
      </c>
      <c r="E56" s="177">
        <f>RES_hhdet_in_tesh!E56/RES_summary!E$21</f>
        <v>23.554056693811873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22.626822994154985</v>
      </c>
      <c r="J56" s="177">
        <f>RES_hhdet_in_tesh!J56/RES_summary!J$21</f>
        <v>0</v>
      </c>
      <c r="K56" s="177">
        <f>RES_hhdet_in_tesh!K56/RES_summary!K$21</f>
        <v>24.276012500147157</v>
      </c>
      <c r="L56" s="177">
        <f>RES_hhdet_in_tesh!L56/RES_summary!L$21</f>
        <v>25.55151953797473</v>
      </c>
      <c r="M56" s="177">
        <f>RES_hhdet_in_tesh!M56/RES_summary!M$21</f>
        <v>25.504175953527387</v>
      </c>
      <c r="N56" s="177">
        <f>RES_hhdet_in_tesh!N56/RES_summary!N$21</f>
        <v>26.454957296424428</v>
      </c>
      <c r="O56" s="177">
        <f>RES_hhdet_in_tesh!O56/RES_summary!O$21</f>
        <v>26.276920861367959</v>
      </c>
      <c r="P56" s="177">
        <f>RES_hhdet_in_tesh!P56/RES_summary!P$21</f>
        <v>26.16118993867531</v>
      </c>
      <c r="Q56" s="177">
        <f>RES_hhdet_in_tesh!Q56/RES_summary!Q$21</f>
        <v>25.535316112369795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2.6710068033677015</v>
      </c>
      <c r="D57" s="177">
        <f>RES_hhdet_in_tesh!D57/RES_summary!D$21</f>
        <v>0</v>
      </c>
      <c r="E57" s="177">
        <f>RES_hhdet_in_tesh!E57/RES_summary!E$21</f>
        <v>2.5826515222538875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2.4105484941534319</v>
      </c>
      <c r="J57" s="177">
        <f>RES_hhdet_in_tesh!J57/RES_summary!J$21</f>
        <v>0</v>
      </c>
      <c r="K57" s="177">
        <f>RES_hhdet_in_tesh!K57/RES_summary!K$21</f>
        <v>2.3563852092829363</v>
      </c>
      <c r="L57" s="177">
        <f>RES_hhdet_in_tesh!L57/RES_summary!L$21</f>
        <v>2.335937533604997</v>
      </c>
      <c r="M57" s="177">
        <f>RES_hhdet_in_tesh!M57/RES_summary!M$21</f>
        <v>2.2933879206397174</v>
      </c>
      <c r="N57" s="177">
        <f>RES_hhdet_in_tesh!N57/RES_summary!N$21</f>
        <v>2.2591924705695345</v>
      </c>
      <c r="O57" s="177">
        <f>RES_hhdet_in_tesh!O57/RES_summary!O$21</f>
        <v>2.2355201358334242</v>
      </c>
      <c r="P57" s="177">
        <f>RES_hhdet_in_tesh!P57/RES_summary!P$21</f>
        <v>2.2106724371799347</v>
      </c>
      <c r="Q57" s="177">
        <f>RES_hhdet_in_tesh!Q57/RES_summary!Q$21</f>
        <v>2.1595618068707272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7.8862452558063447</v>
      </c>
      <c r="D58" s="178">
        <f>RES_hhdet_in_tesh!D58/RES_summary!D$21</f>
        <v>7.8472862539639037</v>
      </c>
      <c r="E58" s="178">
        <f>RES_hhdet_in_tesh!E58/RES_summary!E$21</f>
        <v>7.7319523879960164</v>
      </c>
      <c r="F58" s="178">
        <f>RES_hhdet_in_tesh!F58/RES_summary!F$21</f>
        <v>0</v>
      </c>
      <c r="G58" s="178">
        <f>RES_hhdet_in_tesh!G58/RES_summary!G$21</f>
        <v>7.8752701245188339</v>
      </c>
      <c r="H58" s="178">
        <f>RES_hhdet_in_tesh!H58/RES_summary!H$21</f>
        <v>7.9074652588067886</v>
      </c>
      <c r="I58" s="178">
        <f>RES_hhdet_in_tesh!I58/RES_summary!I$21</f>
        <v>7.8120265220770877</v>
      </c>
      <c r="J58" s="178">
        <f>RES_hhdet_in_tesh!J58/RES_summary!J$21</f>
        <v>0</v>
      </c>
      <c r="K58" s="178">
        <f>RES_hhdet_in_tesh!K58/RES_summary!K$21</f>
        <v>8.339601569221017</v>
      </c>
      <c r="L58" s="178">
        <f>RES_hhdet_in_tesh!L58/RES_summary!L$21</f>
        <v>8.8590413739549199</v>
      </c>
      <c r="M58" s="178">
        <f>RES_hhdet_in_tesh!M58/RES_summary!M$21</f>
        <v>8.8467184243553696</v>
      </c>
      <c r="N58" s="178">
        <f>RES_hhdet_in_tesh!N58/RES_summary!N$21</f>
        <v>9.2234750032984216</v>
      </c>
      <c r="O58" s="178">
        <f>RES_hhdet_in_tesh!O58/RES_summary!O$21</f>
        <v>9.1086782920621623</v>
      </c>
      <c r="P58" s="178">
        <f>RES_hhdet_in_tesh!P58/RES_summary!P$21</f>
        <v>9.0333457791306078</v>
      </c>
      <c r="Q58" s="178">
        <f>RES_hhdet_in_tesh!Q58/RES_summary!Q$21</f>
        <v>8.9017660986387153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7.8862452558063447</v>
      </c>
      <c r="D60" s="176">
        <f>RES_hhdet_in_tesh!D60/RES_summary!D$21</f>
        <v>7.8472862539639037</v>
      </c>
      <c r="E60" s="176">
        <f>RES_hhdet_in_tesh!E60/RES_summary!E$21</f>
        <v>7.7319523879960164</v>
      </c>
      <c r="F60" s="176">
        <f>RES_hhdet_in_tesh!F60/RES_summary!F$21</f>
        <v>0</v>
      </c>
      <c r="G60" s="176">
        <f>RES_hhdet_in_tesh!G60/RES_summary!G$21</f>
        <v>7.8752701245188339</v>
      </c>
      <c r="H60" s="176">
        <f>RES_hhdet_in_tesh!H60/RES_summary!H$21</f>
        <v>7.9074652588067886</v>
      </c>
      <c r="I60" s="176">
        <f>RES_hhdet_in_tesh!I60/RES_summary!I$21</f>
        <v>7.8120265220770877</v>
      </c>
      <c r="J60" s="176">
        <f>RES_hhdet_in_tesh!J60/RES_summary!J$21</f>
        <v>0</v>
      </c>
      <c r="K60" s="176">
        <f>RES_hhdet_in_tesh!K60/RES_summary!K$21</f>
        <v>8.339601569221017</v>
      </c>
      <c r="L60" s="176">
        <f>RES_hhdet_in_tesh!L60/RES_summary!L$21</f>
        <v>8.8590413739549199</v>
      </c>
      <c r="M60" s="176">
        <f>RES_hhdet_in_tesh!M60/RES_summary!M$21</f>
        <v>8.8467184243553696</v>
      </c>
      <c r="N60" s="176">
        <f>RES_hhdet_in_tesh!N60/RES_summary!N$21</f>
        <v>9.2234750032984216</v>
      </c>
      <c r="O60" s="176">
        <f>RES_hhdet_in_tesh!O60/RES_summary!O$21</f>
        <v>9.1086782920621623</v>
      </c>
      <c r="P60" s="176">
        <f>RES_hhdet_in_tesh!P60/RES_summary!P$21</f>
        <v>9.0333457791306078</v>
      </c>
      <c r="Q60" s="176">
        <f>RES_hhdet_in_tesh!Q60/RES_summary!Q$21</f>
        <v>8.9017660986387153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214.31946541414061</v>
      </c>
      <c r="D62" s="184">
        <f>RES_hhdet_in_tesh!D62/RES_summary!D$21</f>
        <v>215.64247859719507</v>
      </c>
      <c r="E62" s="184">
        <f>RES_hhdet_in_tesh!E62/RES_summary!E$21</f>
        <v>212.37092489785579</v>
      </c>
      <c r="F62" s="184">
        <f>RES_hhdet_in_tesh!F62/RES_summary!F$21</f>
        <v>204.30369879507884</v>
      </c>
      <c r="G62" s="184">
        <f>RES_hhdet_in_tesh!G62/RES_summary!G$21</f>
        <v>201.29399507186051</v>
      </c>
      <c r="H62" s="184">
        <f>RES_hhdet_in_tesh!H62/RES_summary!H$21</f>
        <v>201.28685955610288</v>
      </c>
      <c r="I62" s="184">
        <f>RES_hhdet_in_tesh!I62/RES_summary!I$21</f>
        <v>199.63678999297957</v>
      </c>
      <c r="J62" s="184">
        <f>RES_hhdet_in_tesh!J62/RES_summary!J$21</f>
        <v>193.90868979705976</v>
      </c>
      <c r="K62" s="184">
        <f>RES_hhdet_in_tesh!K62/RES_summary!K$21</f>
        <v>202.42695383456243</v>
      </c>
      <c r="L62" s="184">
        <f>RES_hhdet_in_tesh!L62/RES_summary!L$21</f>
        <v>219.19681026736231</v>
      </c>
      <c r="M62" s="184">
        <f>RES_hhdet_in_tesh!M62/RES_summary!M$21</f>
        <v>0</v>
      </c>
      <c r="N62" s="184">
        <f>RES_hhdet_in_tesh!N62/RES_summary!N$21</f>
        <v>0</v>
      </c>
      <c r="O62" s="184">
        <f>RES_hhdet_in_tesh!O62/RES_summary!O$21</f>
        <v>0</v>
      </c>
      <c r="P62" s="184">
        <f>RES_hhdet_in_tesh!P62/RES_summary!P$21</f>
        <v>0</v>
      </c>
      <c r="Q62" s="184">
        <f>RES_hhdet_in_tesh!Q62/RES_summary!Q$21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167.53260644340287</v>
      </c>
      <c r="D63" s="178">
        <f>RES_hhdet_in_tesh!D63/RES_summary!D$21</f>
        <v>169.23335609938223</v>
      </c>
      <c r="E63" s="178">
        <f>RES_hhdet_in_tesh!E63/RES_summary!E$21</f>
        <v>167.47567952368598</v>
      </c>
      <c r="F63" s="178">
        <f>RES_hhdet_in_tesh!F63/RES_summary!F$21</f>
        <v>159.69826942191079</v>
      </c>
      <c r="G63" s="178">
        <f>RES_hhdet_in_tesh!G63/RES_summary!G$21</f>
        <v>156.53495884237731</v>
      </c>
      <c r="H63" s="178">
        <f>RES_hhdet_in_tesh!H63/RES_summary!H$21</f>
        <v>157.16742105730887</v>
      </c>
      <c r="I63" s="178">
        <f>RES_hhdet_in_tesh!I63/RES_summary!I$21</f>
        <v>156.47723943419675</v>
      </c>
      <c r="J63" s="178">
        <f>RES_hhdet_in_tesh!J63/RES_summary!J$21</f>
        <v>149.30705555479602</v>
      </c>
      <c r="K63" s="178">
        <f>RES_hhdet_in_tesh!K63/RES_summary!K$21</f>
        <v>157.71479977487439</v>
      </c>
      <c r="L63" s="178">
        <f>RES_hhdet_in_tesh!L63/RES_summary!L$21</f>
        <v>174.35526436661641</v>
      </c>
      <c r="M63" s="178">
        <f>RES_hhdet_in_tesh!M63/RES_summary!M$21</f>
        <v>0</v>
      </c>
      <c r="N63" s="178">
        <f>RES_hhdet_in_tesh!N63/RES_summary!N$21</f>
        <v>0</v>
      </c>
      <c r="O63" s="178">
        <f>RES_hhdet_in_tesh!O63/RES_summary!O$21</f>
        <v>0</v>
      </c>
      <c r="P63" s="178">
        <f>RES_hhdet_in_tesh!P63/RES_summary!P$21</f>
        <v>0</v>
      </c>
      <c r="Q63" s="178">
        <f>RES_hhdet_in_tesh!Q63/RES_summary!Q$21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164.35050359169861</v>
      </c>
      <c r="D64" s="177">
        <f>RES_hhdet_in_tesh!D64/RES_summary!D$21</f>
        <v>165.96206883769216</v>
      </c>
      <c r="E64" s="177">
        <f>RES_hhdet_in_tesh!E64/RES_summary!E$21</f>
        <v>164.29044825600835</v>
      </c>
      <c r="F64" s="177">
        <f>RES_hhdet_in_tesh!F64/RES_summary!F$21</f>
        <v>156.56759242221742</v>
      </c>
      <c r="G64" s="177">
        <f>RES_hhdet_in_tesh!G64/RES_summary!G$21</f>
        <v>152.90901054944754</v>
      </c>
      <c r="H64" s="177">
        <f>RES_hhdet_in_tesh!H64/RES_summary!H$21</f>
        <v>153.48007809784139</v>
      </c>
      <c r="I64" s="177">
        <f>RES_hhdet_in_tesh!I64/RES_summary!I$21</f>
        <v>153.87329602964903</v>
      </c>
      <c r="J64" s="177">
        <f>RES_hhdet_in_tesh!J64/RES_summary!J$21</f>
        <v>146.71446361096741</v>
      </c>
      <c r="K64" s="177">
        <f>RES_hhdet_in_tesh!K64/RES_summary!K$21</f>
        <v>153.31661501516615</v>
      </c>
      <c r="L64" s="177">
        <f>RES_hhdet_in_tesh!L64/RES_summary!L$21</f>
        <v>169.11999983672646</v>
      </c>
      <c r="M64" s="177">
        <f>RES_hhdet_in_tesh!M64/RES_summary!M$21</f>
        <v>0</v>
      </c>
      <c r="N64" s="177">
        <f>RES_hhdet_in_tesh!N64/RES_summary!N$21</f>
        <v>0</v>
      </c>
      <c r="O64" s="177">
        <f>RES_hhdet_in_tesh!O64/RES_summary!O$21</f>
        <v>0</v>
      </c>
      <c r="P64" s="177">
        <f>RES_hhdet_in_tesh!P64/RES_summary!P$21</f>
        <v>0</v>
      </c>
      <c r="Q64" s="177">
        <f>RES_hhdet_in_tesh!Q64/RES_summary!Q$21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3.1821028517042547</v>
      </c>
      <c r="D65" s="177">
        <f>RES_hhdet_in_tesh!D65/RES_summary!D$21</f>
        <v>3.2712872616900621</v>
      </c>
      <c r="E65" s="177">
        <f>RES_hhdet_in_tesh!E65/RES_summary!E$21</f>
        <v>3.1852312676776324</v>
      </c>
      <c r="F65" s="177">
        <f>RES_hhdet_in_tesh!F65/RES_summary!F$21</f>
        <v>3.1306769996933923</v>
      </c>
      <c r="G65" s="177">
        <f>RES_hhdet_in_tesh!G65/RES_summary!G$21</f>
        <v>3.6259482929297531</v>
      </c>
      <c r="H65" s="177">
        <f>RES_hhdet_in_tesh!H65/RES_summary!H$21</f>
        <v>3.6873429594674803</v>
      </c>
      <c r="I65" s="177">
        <f>RES_hhdet_in_tesh!I65/RES_summary!I$21</f>
        <v>2.6039434045477274</v>
      </c>
      <c r="J65" s="177">
        <f>RES_hhdet_in_tesh!J65/RES_summary!J$21</f>
        <v>2.5925919438285971</v>
      </c>
      <c r="K65" s="177">
        <f>RES_hhdet_in_tesh!K65/RES_summary!K$21</f>
        <v>4.3981847597082364</v>
      </c>
      <c r="L65" s="177">
        <f>RES_hhdet_in_tesh!L65/RES_summary!L$21</f>
        <v>5.2352645298899878</v>
      </c>
      <c r="M65" s="177">
        <f>RES_hhdet_in_tesh!M65/RES_summary!M$21</f>
        <v>0</v>
      </c>
      <c r="N65" s="177">
        <f>RES_hhdet_in_tesh!N65/RES_summary!N$21</f>
        <v>0</v>
      </c>
      <c r="O65" s="177">
        <f>RES_hhdet_in_tesh!O65/RES_summary!O$21</f>
        <v>0</v>
      </c>
      <c r="P65" s="177">
        <f>RES_hhdet_in_tesh!P65/RES_summary!P$21</f>
        <v>0</v>
      </c>
      <c r="Q65" s="177">
        <f>RES_hhdet_in_tesh!Q65/RES_summary!Q$21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12.237639888744276</v>
      </c>
      <c r="D66" s="178">
        <f>RES_hhdet_in_tesh!D66/RES_summary!D$21</f>
        <v>12.050359468385412</v>
      </c>
      <c r="E66" s="178">
        <f>RES_hhdet_in_tesh!E66/RES_summary!E$21</f>
        <v>11.750852459887751</v>
      </c>
      <c r="F66" s="178">
        <f>RES_hhdet_in_tesh!F66/RES_summary!F$21</f>
        <v>11.795021120947013</v>
      </c>
      <c r="G66" s="178">
        <f>RES_hhdet_in_tesh!G66/RES_summary!G$21</f>
        <v>11.79204791230093</v>
      </c>
      <c r="H66" s="178">
        <f>RES_hhdet_in_tesh!H66/RES_summary!H$21</f>
        <v>11.620069739657398</v>
      </c>
      <c r="I66" s="178">
        <f>RES_hhdet_in_tesh!I66/RES_summary!I$21</f>
        <v>11.330706888464903</v>
      </c>
      <c r="J66" s="178">
        <f>RES_hhdet_in_tesh!J66/RES_summary!J$21</f>
        <v>13.40827951956553</v>
      </c>
      <c r="K66" s="178">
        <f>RES_hhdet_in_tesh!K66/RES_summary!K$21</f>
        <v>13.394394560355463</v>
      </c>
      <c r="L66" s="178">
        <f>RES_hhdet_in_tesh!L66/RES_summary!L$21</f>
        <v>13.125562399895493</v>
      </c>
      <c r="M66" s="178">
        <f>RES_hhdet_in_tesh!M66/RES_summary!M$21</f>
        <v>0</v>
      </c>
      <c r="N66" s="178">
        <f>RES_hhdet_in_tesh!N66/RES_summary!N$21</f>
        <v>0</v>
      </c>
      <c r="O66" s="178">
        <f>RES_hhdet_in_tesh!O66/RES_summary!O$21</f>
        <v>0</v>
      </c>
      <c r="P66" s="178">
        <f>RES_hhdet_in_tesh!P66/RES_summary!P$21</f>
        <v>0</v>
      </c>
      <c r="Q66" s="178">
        <f>RES_hhdet_in_tesh!Q66/RES_summary!Q$21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12.237639888744276</v>
      </c>
      <c r="D67" s="177">
        <f>RES_hhdet_in_tesh!D67/RES_summary!D$21</f>
        <v>12.050359468385412</v>
      </c>
      <c r="E67" s="177">
        <f>RES_hhdet_in_tesh!E67/RES_summary!E$21</f>
        <v>11.750852459887751</v>
      </c>
      <c r="F67" s="177">
        <f>RES_hhdet_in_tesh!F67/RES_summary!F$21</f>
        <v>11.795021120947013</v>
      </c>
      <c r="G67" s="177">
        <f>RES_hhdet_in_tesh!G67/RES_summary!G$21</f>
        <v>11.79204791230093</v>
      </c>
      <c r="H67" s="177">
        <f>RES_hhdet_in_tesh!H67/RES_summary!H$21</f>
        <v>11.620069739657398</v>
      </c>
      <c r="I67" s="177">
        <f>RES_hhdet_in_tesh!I67/RES_summary!I$21</f>
        <v>11.330706888464903</v>
      </c>
      <c r="J67" s="177">
        <f>RES_hhdet_in_tesh!J67/RES_summary!J$21</f>
        <v>13.40827951956553</v>
      </c>
      <c r="K67" s="177">
        <f>RES_hhdet_in_tesh!K67/RES_summary!K$21</f>
        <v>13.394394560355463</v>
      </c>
      <c r="L67" s="177">
        <f>RES_hhdet_in_tesh!L67/RES_summary!L$21</f>
        <v>13.125562399895493</v>
      </c>
      <c r="M67" s="177">
        <f>RES_hhdet_in_tesh!M67/RES_summary!M$21</f>
        <v>0</v>
      </c>
      <c r="N67" s="177">
        <f>RES_hhdet_in_tesh!N67/RES_summary!N$21</f>
        <v>0</v>
      </c>
      <c r="O67" s="177">
        <f>RES_hhdet_in_tesh!O67/RES_summary!O$21</f>
        <v>0</v>
      </c>
      <c r="P67" s="177">
        <f>RES_hhdet_in_tesh!P67/RES_summary!P$21</f>
        <v>0</v>
      </c>
      <c r="Q67" s="177">
        <f>RES_hhdet_in_tesh!Q67/RES_summary!Q$21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26.842621409378282</v>
      </c>
      <c r="D68" s="178">
        <f>RES_hhdet_in_tesh!D68/RES_summary!D$21</f>
        <v>26.6263794335662</v>
      </c>
      <c r="E68" s="178">
        <f>RES_hhdet_in_tesh!E68/RES_summary!E$21</f>
        <v>25.539296245736701</v>
      </c>
      <c r="F68" s="178">
        <f>RES_hhdet_in_tesh!F68/RES_summary!F$21</f>
        <v>25.179161299237897</v>
      </c>
      <c r="G68" s="178">
        <f>RES_hhdet_in_tesh!G68/RES_summary!G$21</f>
        <v>25.283526026069811</v>
      </c>
      <c r="H68" s="178">
        <f>RES_hhdet_in_tesh!H68/RES_summary!H$21</f>
        <v>24.749747859468606</v>
      </c>
      <c r="I68" s="178">
        <f>RES_hhdet_in_tesh!I68/RES_summary!I$21</f>
        <v>24.214448908707034</v>
      </c>
      <c r="J68" s="178">
        <f>RES_hhdet_in_tesh!J68/RES_summary!J$21</f>
        <v>23.705334198578086</v>
      </c>
      <c r="K68" s="178">
        <f>RES_hhdet_in_tesh!K68/RES_summary!K$21</f>
        <v>23.839269134619155</v>
      </c>
      <c r="L68" s="178">
        <f>RES_hhdet_in_tesh!L68/RES_summary!L$21</f>
        <v>24.412077378607989</v>
      </c>
      <c r="M68" s="178">
        <f>RES_hhdet_in_tesh!M68/RES_summary!M$21</f>
        <v>0</v>
      </c>
      <c r="N68" s="178">
        <f>RES_hhdet_in_tesh!N68/RES_summary!N$21</f>
        <v>0</v>
      </c>
      <c r="O68" s="178">
        <f>RES_hhdet_in_tesh!O68/RES_summary!O$21</f>
        <v>0</v>
      </c>
      <c r="P68" s="178">
        <f>RES_hhdet_in_tesh!P68/RES_summary!P$21</f>
        <v>0</v>
      </c>
      <c r="Q68" s="178">
        <f>RES_hhdet_in_tesh!Q68/RES_summary!Q$21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26.573621403461104</v>
      </c>
      <c r="D69" s="183">
        <f>RES_hhdet_in_tesh!D69/RES_summary!D$21</f>
        <v>26.37222189149432</v>
      </c>
      <c r="E69" s="183">
        <f>RES_hhdet_in_tesh!E69/RES_summary!E$21</f>
        <v>25.193861342097644</v>
      </c>
      <c r="F69" s="183">
        <f>RES_hhdet_in_tesh!F69/RES_summary!F$21</f>
        <v>25.047364461525238</v>
      </c>
      <c r="G69" s="183">
        <f>RES_hhdet_in_tesh!G69/RES_summary!G$21</f>
        <v>24.825314590682368</v>
      </c>
      <c r="H69" s="183">
        <f>RES_hhdet_in_tesh!H69/RES_summary!H$21</f>
        <v>24.204496557760059</v>
      </c>
      <c r="I69" s="183">
        <f>RES_hhdet_in_tesh!I69/RES_summary!I$21</f>
        <v>23.818000010758272</v>
      </c>
      <c r="J69" s="183">
        <f>RES_hhdet_in_tesh!J69/RES_summary!J$21</f>
        <v>23.468140545680352</v>
      </c>
      <c r="K69" s="183">
        <f>RES_hhdet_in_tesh!K69/RES_summary!K$21</f>
        <v>22.85274346005956</v>
      </c>
      <c r="L69" s="183">
        <f>RES_hhdet_in_tesh!L69/RES_summary!L$21</f>
        <v>22.546699712917125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26.662903512724512</v>
      </c>
      <c r="D70" s="183">
        <f>RES_hhdet_in_tesh!D70/RES_summary!D$21</f>
        <v>26.531165417865829</v>
      </c>
      <c r="E70" s="183">
        <f>RES_hhdet_in_tesh!E70/RES_summary!E$21</f>
        <v>25.419519924504748</v>
      </c>
      <c r="F70" s="183">
        <f>RES_hhdet_in_tesh!F70/RES_summary!F$21</f>
        <v>25.352476716015932</v>
      </c>
      <c r="G70" s="183">
        <f>RES_hhdet_in_tesh!G70/RES_summary!G$21</f>
        <v>25.276256683516038</v>
      </c>
      <c r="H70" s="183">
        <f>RES_hhdet_in_tesh!H70/RES_summary!H$21</f>
        <v>24.800693589731427</v>
      </c>
      <c r="I70" s="183">
        <f>RES_hhdet_in_tesh!I70/RES_summary!I$21</f>
        <v>24.387576671396172</v>
      </c>
      <c r="J70" s="183">
        <f>RES_hhdet_in_tesh!J70/RES_summary!J$21</f>
        <v>24.064679341198953</v>
      </c>
      <c r="K70" s="183">
        <f>RES_hhdet_in_tesh!K70/RES_summary!K$21</f>
        <v>23.404773267814434</v>
      </c>
      <c r="L70" s="183">
        <f>RES_hhdet_in_tesh!L70/RES_summary!L$21</f>
        <v>23.11546433712931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23.991946731956755</v>
      </c>
      <c r="D71" s="182">
        <f>RES_hhdet_in_tesh!D71/RES_summary!D$21</f>
        <v>23.895394987529382</v>
      </c>
      <c r="E71" s="182">
        <f>RES_hhdet_in_tesh!E71/RES_summary!E$21</f>
        <v>22.836590963792641</v>
      </c>
      <c r="F71" s="182">
        <f>RES_hhdet_in_tesh!F71/RES_summary!F$21</f>
        <v>22.800695419305093</v>
      </c>
      <c r="G71" s="182">
        <f>RES_hhdet_in_tesh!G71/RES_summary!G$21</f>
        <v>22.739254233762598</v>
      </c>
      <c r="H71" s="182">
        <f>RES_hhdet_in_tesh!H71/RES_summary!H$21</f>
        <v>22.329792891925212</v>
      </c>
      <c r="I71" s="182">
        <f>RES_hhdet_in_tesh!I71/RES_summary!I$21</f>
        <v>21.974613323600192</v>
      </c>
      <c r="J71" s="182">
        <f>RES_hhdet_in_tesh!J71/RES_summary!J$21</f>
        <v>21.652139105232475</v>
      </c>
      <c r="K71" s="182">
        <f>RES_hhdet_in_tesh!K71/RES_summary!K$21</f>
        <v>21.046699466554845</v>
      </c>
      <c r="L71" s="182">
        <f>RES_hhdet_in_tesh!L71/RES_summary!L$21</f>
        <v>20.77852869011118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2.670956780767753</v>
      </c>
      <c r="D72" s="181">
        <f>RES_hhdet_in_tesh!D72/RES_summary!D$21</f>
        <v>2.6357704303364424</v>
      </c>
      <c r="E72" s="181">
        <f>RES_hhdet_in_tesh!E72/RES_summary!E$21</f>
        <v>2.5829289607121084</v>
      </c>
      <c r="F72" s="181">
        <f>RES_hhdet_in_tesh!F72/RES_summary!F$21</f>
        <v>2.5517812967108346</v>
      </c>
      <c r="G72" s="181">
        <f>RES_hhdet_in_tesh!G72/RES_summary!G$21</f>
        <v>2.5370024497534449</v>
      </c>
      <c r="H72" s="181">
        <f>RES_hhdet_in_tesh!H72/RES_summary!H$21</f>
        <v>2.4709006978062127</v>
      </c>
      <c r="I72" s="181">
        <f>RES_hhdet_in_tesh!I72/RES_summary!I$21</f>
        <v>2.4129633477959826</v>
      </c>
      <c r="J72" s="181">
        <f>RES_hhdet_in_tesh!J72/RES_summary!J$21</f>
        <v>2.4125402359664809</v>
      </c>
      <c r="K72" s="181">
        <f>RES_hhdet_in_tesh!K72/RES_summary!K$21</f>
        <v>2.3580738012595881</v>
      </c>
      <c r="L72" s="181">
        <f>RES_hhdet_in_tesh!L72/RES_summary!L$21</f>
        <v>2.3369356470181266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27.690762156937513</v>
      </c>
      <c r="D73" s="180">
        <f>RES_hhdet_in_tesh!D73/RES_summary!D$21</f>
        <v>27.351418526991932</v>
      </c>
      <c r="E73" s="180">
        <f>RES_hhdet_in_tesh!E73/RES_summary!E$21</f>
        <v>26.112083737223983</v>
      </c>
      <c r="F73" s="180">
        <f>RES_hhdet_in_tesh!F73/RES_summary!F$21</f>
        <v>25.890230723678869</v>
      </c>
      <c r="G73" s="180">
        <f>RES_hhdet_in_tesh!G73/RES_summary!G$21</f>
        <v>26.302119689613267</v>
      </c>
      <c r="H73" s="180">
        <f>RES_hhdet_in_tesh!H73/RES_summary!H$21</f>
        <v>26.230939948783604</v>
      </c>
      <c r="I73" s="180">
        <f>RES_hhdet_in_tesh!I73/RES_summary!I$21</f>
        <v>25.431191694921296</v>
      </c>
      <c r="J73" s="180">
        <f>RES_hhdet_in_tesh!J73/RES_summary!J$21</f>
        <v>25.885132259376263</v>
      </c>
      <c r="K73" s="180">
        <f>RES_hhdet_in_tesh!K73/RES_summary!K$21</f>
        <v>27.107577486174954</v>
      </c>
      <c r="L73" s="180">
        <f>RES_hhdet_in_tesh!L73/RES_summary!L$21</f>
        <v>28.386554828972791</v>
      </c>
      <c r="M73" s="180">
        <f>RES_hhdet_in_tesh!M73/RES_summary!M$21</f>
        <v>0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27.592528770369245</v>
      </c>
      <c r="D74" s="179">
        <f>RES_hhdet_in_tesh!D74/RES_summary!D$21</f>
        <v>27.252796593355754</v>
      </c>
      <c r="E74" s="179">
        <f>RES_hhdet_in_tesh!E74/RES_summary!E$21</f>
        <v>26.091112061386745</v>
      </c>
      <c r="F74" s="179">
        <f>RES_hhdet_in_tesh!F74/RES_summary!F$21</f>
        <v>25.861076410064644</v>
      </c>
      <c r="G74" s="179">
        <f>RES_hhdet_in_tesh!G74/RES_summary!G$21</f>
        <v>26.340167322266861</v>
      </c>
      <c r="H74" s="179">
        <f>RES_hhdet_in_tesh!H74/RES_summary!H$21</f>
        <v>26.313027344594389</v>
      </c>
      <c r="I74" s="179">
        <f>RES_hhdet_in_tesh!I74/RES_summary!I$21</f>
        <v>25.550556806460655</v>
      </c>
      <c r="J74" s="179">
        <f>RES_hhdet_in_tesh!J74/RES_summary!J$21</f>
        <v>25.845116475689757</v>
      </c>
      <c r="K74" s="179">
        <f>RES_hhdet_in_tesh!K74/RES_summary!K$21</f>
        <v>26.888604830070669</v>
      </c>
      <c r="L74" s="179">
        <f>RES_hhdet_in_tesh!L74/RES_summary!L$21</f>
        <v>28.043159817175862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24.921685941244284</v>
      </c>
      <c r="D75" s="177">
        <f>RES_hhdet_in_tesh!D75/RES_summary!D$21</f>
        <v>24.61725518388322</v>
      </c>
      <c r="E75" s="177">
        <f>RES_hhdet_in_tesh!E75/RES_summary!E$21</f>
        <v>23.508261155996859</v>
      </c>
      <c r="F75" s="177">
        <f>RES_hhdet_in_tesh!F75/RES_summary!F$21</f>
        <v>23.309594642771195</v>
      </c>
      <c r="G75" s="177">
        <f>RES_hhdet_in_tesh!G75/RES_summary!G$21</f>
        <v>23.803361089899479</v>
      </c>
      <c r="H75" s="177">
        <f>RES_hhdet_in_tesh!H75/RES_summary!H$21</f>
        <v>23.842178445241299</v>
      </c>
      <c r="I75" s="177">
        <f>RES_hhdet_in_tesh!I75/RES_summary!I$21</f>
        <v>23.137241866806107</v>
      </c>
      <c r="J75" s="177">
        <f>RES_hhdet_in_tesh!J75/RES_summary!J$21</f>
        <v>23.432446319812978</v>
      </c>
      <c r="K75" s="177">
        <f>RES_hhdet_in_tesh!K75/RES_summary!K$21</f>
        <v>24.530304734380589</v>
      </c>
      <c r="L75" s="177">
        <f>RES_hhdet_in_tesh!L75/RES_summary!L$21</f>
        <v>25.706081156257238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2.6708428291249664</v>
      </c>
      <c r="D76" s="177">
        <f>RES_hhdet_in_tesh!D76/RES_summary!D$21</f>
        <v>2.6355414094725371</v>
      </c>
      <c r="E76" s="177">
        <f>RES_hhdet_in_tesh!E76/RES_summary!E$21</f>
        <v>2.5828509053898863</v>
      </c>
      <c r="F76" s="177">
        <f>RES_hhdet_in_tesh!F76/RES_summary!F$21</f>
        <v>2.5514817672934562</v>
      </c>
      <c r="G76" s="177">
        <f>RES_hhdet_in_tesh!G76/RES_summary!G$21</f>
        <v>2.5368062323673835</v>
      </c>
      <c r="H76" s="177">
        <f>RES_hhdet_in_tesh!H76/RES_summary!H$21</f>
        <v>2.4708488993530828</v>
      </c>
      <c r="I76" s="177">
        <f>RES_hhdet_in_tesh!I76/RES_summary!I$21</f>
        <v>2.4133149396545455</v>
      </c>
      <c r="J76" s="177">
        <f>RES_hhdet_in_tesh!J76/RES_summary!J$21</f>
        <v>2.4126701558767807</v>
      </c>
      <c r="K76" s="177">
        <f>RES_hhdet_in_tesh!K76/RES_summary!K$21</f>
        <v>2.358300095690081</v>
      </c>
      <c r="L76" s="177">
        <f>RES_hhdet_in_tesh!L76/RES_summary!L$21</f>
        <v>2.3370786609186198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7.7065976726152297</v>
      </c>
      <c r="D77" s="178">
        <f>RES_hhdet_in_tesh!D77/RES_summary!D$21</f>
        <v>7.7323835958612204</v>
      </c>
      <c r="E77" s="178">
        <f>RES_hhdet_in_tesh!E77/RES_summary!E$21</f>
        <v>7.6050966685453858</v>
      </c>
      <c r="F77" s="178">
        <f>RES_hhdet_in_tesh!F77/RES_summary!F$21</f>
        <v>7.6312469529831271</v>
      </c>
      <c r="G77" s="178">
        <f>RES_hhdet_in_tesh!G77/RES_summary!G$21</f>
        <v>7.6834622911124804</v>
      </c>
      <c r="H77" s="178">
        <f>RES_hhdet_in_tesh!H77/RES_summary!H$21</f>
        <v>7.7496208996680407</v>
      </c>
      <c r="I77" s="178">
        <f>RES_hhdet_in_tesh!I77/RES_summary!I$21</f>
        <v>7.6143947616108933</v>
      </c>
      <c r="J77" s="178">
        <f>RES_hhdet_in_tesh!J77/RES_summary!J$21</f>
        <v>7.4880205241201008</v>
      </c>
      <c r="K77" s="178">
        <f>RES_hhdet_in_tesh!K77/RES_summary!K$21</f>
        <v>7.4784903647134033</v>
      </c>
      <c r="L77" s="178">
        <f>RES_hhdet_in_tesh!L77/RES_summary!L$21</f>
        <v>7.3039061222423971</v>
      </c>
      <c r="M77" s="178">
        <f>RES_hhdet_in_tesh!M77/RES_summary!M$21</f>
        <v>0</v>
      </c>
      <c r="N77" s="178">
        <f>RES_hhdet_in_tesh!N77/RES_summary!N$21</f>
        <v>0</v>
      </c>
      <c r="O77" s="178">
        <f>RES_hhdet_in_tesh!O77/RES_summary!O$21</f>
        <v>0</v>
      </c>
      <c r="P77" s="178">
        <f>RES_hhdet_in_tesh!P77/RES_summary!P$21</f>
        <v>0</v>
      </c>
      <c r="Q77" s="178">
        <f>RES_hhdet_in_tesh!Q77/RES_summary!Q$21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7.6440962477608672</v>
      </c>
      <c r="D78" s="177">
        <f>RES_hhdet_in_tesh!D78/RES_summary!D$21</f>
        <v>7.6686109227084849</v>
      </c>
      <c r="E78" s="177">
        <f>RES_hhdet_in_tesh!E78/RES_summary!E$21</f>
        <v>7.5634427406816789</v>
      </c>
      <c r="F78" s="177">
        <f>RES_hhdet_in_tesh!F78/RES_summary!F$21</f>
        <v>7.5893713075315716</v>
      </c>
      <c r="G78" s="177">
        <f>RES_hhdet_in_tesh!G78/RES_summary!G$21</f>
        <v>7.6102399526670323</v>
      </c>
      <c r="H78" s="177">
        <f>RES_hhdet_in_tesh!H78/RES_summary!H$21</f>
        <v>7.5558347717200025</v>
      </c>
      <c r="I78" s="177">
        <f>RES_hhdet_in_tesh!I78/RES_summary!I$21</f>
        <v>7.4950675384418162</v>
      </c>
      <c r="J78" s="177">
        <f>RES_hhdet_in_tesh!J78/RES_summary!J$21</f>
        <v>7.4486413165645873</v>
      </c>
      <c r="K78" s="177">
        <f>RES_hhdet_in_tesh!K78/RES_summary!K$21</f>
        <v>7.2993414870873421</v>
      </c>
      <c r="L78" s="177">
        <f>RES_hhdet_in_tesh!L78/RES_summary!L$21</f>
        <v>7.3039061222423971</v>
      </c>
      <c r="M78" s="177">
        <f>RES_hhdet_in_tesh!M78/RES_summary!M$21</f>
        <v>0</v>
      </c>
      <c r="N78" s="177">
        <f>RES_hhdet_in_tesh!N78/RES_summary!N$21</f>
        <v>0</v>
      </c>
      <c r="O78" s="177">
        <f>RES_hhdet_in_tesh!O78/RES_summary!O$21</f>
        <v>0</v>
      </c>
      <c r="P78" s="177">
        <f>RES_hhdet_in_tesh!P78/RES_summary!P$21</f>
        <v>0</v>
      </c>
      <c r="Q78" s="177">
        <f>RES_hhdet_in_tesh!Q78/RES_summary!Q$21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7.8861931124062155</v>
      </c>
      <c r="D79" s="176">
        <f>RES_hhdet_in_tesh!D79/RES_summary!D$21</f>
        <v>7.847490566901369</v>
      </c>
      <c r="E79" s="176">
        <f>RES_hhdet_in_tesh!E79/RES_summary!E$21</f>
        <v>7.7321415017878312</v>
      </c>
      <c r="F79" s="176">
        <f>RES_hhdet_in_tesh!F79/RES_summary!F$21</f>
        <v>7.7399839534844137</v>
      </c>
      <c r="G79" s="176">
        <f>RES_hhdet_in_tesh!G79/RES_summary!G$21</f>
        <v>7.8762256006418383</v>
      </c>
      <c r="H79" s="176">
        <f>RES_hhdet_in_tesh!H79/RES_summary!H$21</f>
        <v>7.9091441320481426</v>
      </c>
      <c r="I79" s="176">
        <f>RES_hhdet_in_tesh!I79/RES_summary!I$21</f>
        <v>7.8138857230294079</v>
      </c>
      <c r="J79" s="176">
        <f>RES_hhdet_in_tesh!J79/RES_summary!J$21</f>
        <v>7.9261164347106012</v>
      </c>
      <c r="K79" s="176">
        <f>RES_hhdet_in_tesh!K79/RES_summary!K$21</f>
        <v>8.3415524635421132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213.67659479792258</v>
      </c>
      <c r="D81" s="184">
        <f>RES_hhdet_in_tesh!D81/RES_summary!D$21</f>
        <v>215.36814519987908</v>
      </c>
      <c r="E81" s="184">
        <f>RES_hhdet_in_tesh!E81/RES_summary!E$21</f>
        <v>217.39499886739097</v>
      </c>
      <c r="F81" s="184">
        <f>RES_hhdet_in_tesh!F81/RES_summary!F$21</f>
        <v>208.31935340459543</v>
      </c>
      <c r="G81" s="184">
        <f>RES_hhdet_in_tesh!G81/RES_summary!G$21</f>
        <v>206.34202285695977</v>
      </c>
      <c r="H81" s="184">
        <f>RES_hhdet_in_tesh!H81/RES_summary!H$21</f>
        <v>207.4002463262473</v>
      </c>
      <c r="I81" s="184">
        <f>RES_hhdet_in_tesh!I81/RES_summary!I$21</f>
        <v>208.05585788718057</v>
      </c>
      <c r="J81" s="184">
        <f>RES_hhdet_in_tesh!J81/RES_summary!J$21</f>
        <v>204.21451991430857</v>
      </c>
      <c r="K81" s="184">
        <f>RES_hhdet_in_tesh!K81/RES_summary!K$21</f>
        <v>213.42480119645415</v>
      </c>
      <c r="L81" s="184">
        <f>RES_hhdet_in_tesh!L81/RES_summary!L$21</f>
        <v>233.59253554877893</v>
      </c>
      <c r="M81" s="184">
        <f>RES_hhdet_in_tesh!M81/RES_summary!M$21</f>
        <v>201.72265476342687</v>
      </c>
      <c r="N81" s="184">
        <f>RES_hhdet_in_tesh!N81/RES_summary!N$21</f>
        <v>216.93893041670199</v>
      </c>
      <c r="O81" s="184">
        <f>RES_hhdet_in_tesh!O81/RES_summary!O$21</f>
        <v>202.11873436365272</v>
      </c>
      <c r="P81" s="184">
        <f>RES_hhdet_in_tesh!P81/RES_summary!P$21</f>
        <v>204.49416758353112</v>
      </c>
      <c r="Q81" s="184">
        <f>RES_hhdet_in_tesh!Q81/RES_summary!Q$21</f>
        <v>196.7701040975158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166.7256228388035</v>
      </c>
      <c r="D82" s="178">
        <f>RES_hhdet_in_tesh!D82/RES_summary!D$21</f>
        <v>168.94063200634267</v>
      </c>
      <c r="E82" s="178">
        <f>RES_hhdet_in_tesh!E82/RES_summary!E$21</f>
        <v>171.96828114638359</v>
      </c>
      <c r="F82" s="178">
        <f>RES_hhdet_in_tesh!F82/RES_summary!F$21</f>
        <v>163.05693576597622</v>
      </c>
      <c r="G82" s="178">
        <f>RES_hhdet_in_tesh!G82/RES_summary!G$21</f>
        <v>160.77991324679516</v>
      </c>
      <c r="H82" s="178">
        <f>RES_hhdet_in_tesh!H82/RES_summary!H$21</f>
        <v>162.49475801356769</v>
      </c>
      <c r="I82" s="178">
        <f>RES_hhdet_in_tesh!I82/RES_summary!I$21</f>
        <v>164.23558802368908</v>
      </c>
      <c r="J82" s="178">
        <f>RES_hhdet_in_tesh!J82/RES_summary!J$21</f>
        <v>158.08224991811178</v>
      </c>
      <c r="K82" s="178">
        <f>RES_hhdet_in_tesh!K82/RES_summary!K$21</f>
        <v>167.11994712910362</v>
      </c>
      <c r="L82" s="178">
        <f>RES_hhdet_in_tesh!L82/RES_summary!L$21</f>
        <v>186.82464860143585</v>
      </c>
      <c r="M82" s="178">
        <f>RES_hhdet_in_tesh!M82/RES_summary!M$21</f>
        <v>155.13251103354324</v>
      </c>
      <c r="N82" s="178">
        <f>RES_hhdet_in_tesh!N82/RES_summary!N$21</f>
        <v>169.13580644253705</v>
      </c>
      <c r="O82" s="178">
        <f>RES_hhdet_in_tesh!O82/RES_summary!O$21</f>
        <v>155.54327505993058</v>
      </c>
      <c r="P82" s="178">
        <f>RES_hhdet_in_tesh!P82/RES_summary!P$21</f>
        <v>158.2702380090245</v>
      </c>
      <c r="Q82" s="178">
        <f>RES_hhdet_in_tesh!Q82/RES_summary!Q$21</f>
        <v>151.63204793593576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165.44431051958958</v>
      </c>
      <c r="D83" s="177">
        <f>RES_hhdet_in_tesh!D83/RES_summary!D$21</f>
        <v>167.61905274213584</v>
      </c>
      <c r="E83" s="177">
        <f>RES_hhdet_in_tesh!E83/RES_summary!E$21</f>
        <v>170.64490901940121</v>
      </c>
      <c r="F83" s="177">
        <f>RES_hhdet_in_tesh!F83/RES_summary!F$21</f>
        <v>161.76310978483303</v>
      </c>
      <c r="G83" s="177">
        <f>RES_hhdet_in_tesh!G83/RES_summary!G$21</f>
        <v>159.26920592285884</v>
      </c>
      <c r="H83" s="177">
        <f>RES_hhdet_in_tesh!H83/RES_summary!H$21</f>
        <v>160.94805389218715</v>
      </c>
      <c r="I83" s="177">
        <f>RES_hhdet_in_tesh!I83/RES_summary!I$21</f>
        <v>163.13134240320403</v>
      </c>
      <c r="J83" s="177">
        <f>RES_hhdet_in_tesh!J83/RES_summary!J$21</f>
        <v>156.97270377740296</v>
      </c>
      <c r="K83" s="177">
        <f>RES_hhdet_in_tesh!K83/RES_summary!K$21</f>
        <v>165.22403820443472</v>
      </c>
      <c r="L83" s="177">
        <f>RES_hhdet_in_tesh!L83/RES_summary!L$21</f>
        <v>184.5396115072628</v>
      </c>
      <c r="M83" s="177">
        <f>RES_hhdet_in_tesh!M83/RES_summary!M$21</f>
        <v>152.85119335963023</v>
      </c>
      <c r="N83" s="177">
        <f>RES_hhdet_in_tesh!N83/RES_summary!N$21</f>
        <v>166.50327493160398</v>
      </c>
      <c r="O83" s="177">
        <f>RES_hhdet_in_tesh!O83/RES_summary!O$21</f>
        <v>153.25746992882546</v>
      </c>
      <c r="P83" s="177">
        <f>RES_hhdet_in_tesh!P83/RES_summary!P$21</f>
        <v>156.18229912723982</v>
      </c>
      <c r="Q83" s="177">
        <f>RES_hhdet_in_tesh!Q83/RES_summary!Q$21</f>
        <v>149.35430497965174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1.2813123192139022</v>
      </c>
      <c r="D84" s="177">
        <f>RES_hhdet_in_tesh!D84/RES_summary!D$21</f>
        <v>1.3215792642068351</v>
      </c>
      <c r="E84" s="177">
        <f>RES_hhdet_in_tesh!E84/RES_summary!E$21</f>
        <v>1.3233721269823697</v>
      </c>
      <c r="F84" s="177">
        <f>RES_hhdet_in_tesh!F84/RES_summary!F$21</f>
        <v>1.2938259811431845</v>
      </c>
      <c r="G84" s="177">
        <f>RES_hhdet_in_tesh!G84/RES_summary!G$21</f>
        <v>1.5107073239363236</v>
      </c>
      <c r="H84" s="177">
        <f>RES_hhdet_in_tesh!H84/RES_summary!H$21</f>
        <v>1.5467041213805475</v>
      </c>
      <c r="I84" s="177">
        <f>RES_hhdet_in_tesh!I84/RES_summary!I$21</f>
        <v>1.1042456204850275</v>
      </c>
      <c r="J84" s="177">
        <f>RES_hhdet_in_tesh!J84/RES_summary!J$21</f>
        <v>1.1095461407088305</v>
      </c>
      <c r="K84" s="177">
        <f>RES_hhdet_in_tesh!K84/RES_summary!K$21</f>
        <v>1.895908924668894</v>
      </c>
      <c r="L84" s="177">
        <f>RES_hhdet_in_tesh!L84/RES_summary!L$21</f>
        <v>2.2850370941730529</v>
      </c>
      <c r="M84" s="177">
        <f>RES_hhdet_in_tesh!M84/RES_summary!M$21</f>
        <v>2.2813176739130148</v>
      </c>
      <c r="N84" s="177">
        <f>RES_hhdet_in_tesh!N84/RES_summary!N$21</f>
        <v>2.6325315109330694</v>
      </c>
      <c r="O84" s="177">
        <f>RES_hhdet_in_tesh!O84/RES_summary!O$21</f>
        <v>2.2858051311051386</v>
      </c>
      <c r="P84" s="177">
        <f>RES_hhdet_in_tesh!P84/RES_summary!P$21</f>
        <v>2.0879388817846531</v>
      </c>
      <c r="Q84" s="177">
        <f>RES_hhdet_in_tesh!Q84/RES_summary!Q$21</f>
        <v>2.277742956284007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12.215532040488908</v>
      </c>
      <c r="D85" s="178">
        <f>RES_hhdet_in_tesh!D85/RES_summary!D$21</f>
        <v>12.026344610487426</v>
      </c>
      <c r="E85" s="178">
        <f>RES_hhdet_in_tesh!E85/RES_summary!E$21</f>
        <v>11.788074408087525</v>
      </c>
      <c r="F85" s="178">
        <f>RES_hhdet_in_tesh!F85/RES_summary!F$21</f>
        <v>11.873769030437206</v>
      </c>
      <c r="G85" s="178">
        <f>RES_hhdet_in_tesh!G85/RES_summary!G$21</f>
        <v>11.907158402274593</v>
      </c>
      <c r="H85" s="178">
        <f>RES_hhdet_in_tesh!H85/RES_summary!H$21</f>
        <v>11.645248007450286</v>
      </c>
      <c r="I85" s="178">
        <f>RES_hhdet_in_tesh!I85/RES_summary!I$21</f>
        <v>11.362915832629877</v>
      </c>
      <c r="J85" s="178">
        <f>RES_hhdet_in_tesh!J85/RES_summary!J$21</f>
        <v>13.375105197457611</v>
      </c>
      <c r="K85" s="178">
        <f>RES_hhdet_in_tesh!K85/RES_summary!K$21</f>
        <v>13.25352675440153</v>
      </c>
      <c r="L85" s="178">
        <f>RES_hhdet_in_tesh!L85/RES_summary!L$21</f>
        <v>13.226688554677887</v>
      </c>
      <c r="M85" s="178">
        <f>RES_hhdet_in_tesh!M85/RES_summary!M$21</f>
        <v>12.748650581059033</v>
      </c>
      <c r="N85" s="178">
        <f>RES_hhdet_in_tesh!N85/RES_summary!N$21</f>
        <v>12.713300450952364</v>
      </c>
      <c r="O85" s="178">
        <f>RES_hhdet_in_tesh!O85/RES_summary!O$21</f>
        <v>12.844923829229803</v>
      </c>
      <c r="P85" s="178">
        <f>RES_hhdet_in_tesh!P85/RES_summary!P$21</f>
        <v>13.102608269545481</v>
      </c>
      <c r="Q85" s="178">
        <f>RES_hhdet_in_tesh!Q85/RES_summary!Q$21</f>
        <v>13.320742073718787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12.215532040488908</v>
      </c>
      <c r="D86" s="177">
        <f>RES_hhdet_in_tesh!D86/RES_summary!D$21</f>
        <v>12.026344610487426</v>
      </c>
      <c r="E86" s="177">
        <f>RES_hhdet_in_tesh!E86/RES_summary!E$21</f>
        <v>11.788074408087525</v>
      </c>
      <c r="F86" s="177">
        <f>RES_hhdet_in_tesh!F86/RES_summary!F$21</f>
        <v>11.873769030437206</v>
      </c>
      <c r="G86" s="177">
        <f>RES_hhdet_in_tesh!G86/RES_summary!G$21</f>
        <v>11.907158402274593</v>
      </c>
      <c r="H86" s="177">
        <f>RES_hhdet_in_tesh!H86/RES_summary!H$21</f>
        <v>11.645248007450286</v>
      </c>
      <c r="I86" s="177">
        <f>RES_hhdet_in_tesh!I86/RES_summary!I$21</f>
        <v>11.362915832629877</v>
      </c>
      <c r="J86" s="177">
        <f>RES_hhdet_in_tesh!J86/RES_summary!J$21</f>
        <v>13.375105197457611</v>
      </c>
      <c r="K86" s="177">
        <f>RES_hhdet_in_tesh!K86/RES_summary!K$21</f>
        <v>13.25352675440153</v>
      </c>
      <c r="L86" s="177">
        <f>RES_hhdet_in_tesh!L86/RES_summary!L$21</f>
        <v>13.226688554677887</v>
      </c>
      <c r="M86" s="177">
        <f>RES_hhdet_in_tesh!M86/RES_summary!M$21</f>
        <v>12.748650581059033</v>
      </c>
      <c r="N86" s="177">
        <f>RES_hhdet_in_tesh!N86/RES_summary!N$21</f>
        <v>12.713300450952364</v>
      </c>
      <c r="O86" s="177">
        <f>RES_hhdet_in_tesh!O86/RES_summary!O$21</f>
        <v>12.844923829229803</v>
      </c>
      <c r="P86" s="177">
        <f>RES_hhdet_in_tesh!P86/RES_summary!P$21</f>
        <v>13.102608269545481</v>
      </c>
      <c r="Q86" s="177">
        <f>RES_hhdet_in_tesh!Q86/RES_summary!Q$21</f>
        <v>13.320742073718787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26.849274400009609</v>
      </c>
      <c r="D87" s="178">
        <f>RES_hhdet_in_tesh!D87/RES_summary!D$21</f>
        <v>26.553836626500999</v>
      </c>
      <c r="E87" s="178">
        <f>RES_hhdet_in_tesh!E87/RES_summary!E$21</f>
        <v>25.906628042151649</v>
      </c>
      <c r="F87" s="178">
        <f>RES_hhdet_in_tesh!F87/RES_summary!F$21</f>
        <v>25.648844129172005</v>
      </c>
      <c r="G87" s="178">
        <f>RES_hhdet_in_tesh!G87/RES_summary!G$21</f>
        <v>25.779023200774812</v>
      </c>
      <c r="H87" s="178">
        <f>RES_hhdet_in_tesh!H87/RES_summary!H$21</f>
        <v>25.35190830382999</v>
      </c>
      <c r="I87" s="178">
        <f>RES_hhdet_in_tesh!I87/RES_summary!I$21</f>
        <v>24.644520956678459</v>
      </c>
      <c r="J87" s="178">
        <f>RES_hhdet_in_tesh!J87/RES_summary!J$21</f>
        <v>24.831870595769303</v>
      </c>
      <c r="K87" s="178">
        <f>RES_hhdet_in_tesh!K87/RES_summary!K$21</f>
        <v>24.710533800486274</v>
      </c>
      <c r="L87" s="178">
        <f>RES_hhdet_in_tesh!L87/RES_summary!L$21</f>
        <v>24.68104709659076</v>
      </c>
      <c r="M87" s="178">
        <f>RES_hhdet_in_tesh!M87/RES_summary!M$21</f>
        <v>24.993683244406487</v>
      </c>
      <c r="N87" s="178">
        <f>RES_hhdet_in_tesh!N87/RES_summary!N$21</f>
        <v>25.865371319955425</v>
      </c>
      <c r="O87" s="178">
        <f>RES_hhdet_in_tesh!O87/RES_summary!O$21</f>
        <v>24.621066632060472</v>
      </c>
      <c r="P87" s="178">
        <f>RES_hhdet_in_tesh!P87/RES_summary!P$21</f>
        <v>24.087406926179217</v>
      </c>
      <c r="Q87" s="178">
        <f>RES_hhdet_in_tesh!Q87/RES_summary!Q$21</f>
        <v>22.915038781841119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26.702366430963476</v>
      </c>
      <c r="D88" s="183">
        <f>RES_hhdet_in_tesh!D88/RES_summary!D$21</f>
        <v>26.388604852030539</v>
      </c>
      <c r="E88" s="183">
        <f>RES_hhdet_in_tesh!E88/RES_summary!E$21</f>
        <v>25.776211425776165</v>
      </c>
      <c r="F88" s="183">
        <f>RES_hhdet_in_tesh!F88/RES_summary!F$21</f>
        <v>25.562555331437398</v>
      </c>
      <c r="G88" s="183">
        <f>RES_hhdet_in_tesh!G88/RES_summary!G$21</f>
        <v>25.438312342734406</v>
      </c>
      <c r="H88" s="183">
        <f>RES_hhdet_in_tesh!H88/RES_summary!H$21</f>
        <v>24.782917370653454</v>
      </c>
      <c r="I88" s="183">
        <f>RES_hhdet_in_tesh!I88/RES_summary!I$21</f>
        <v>24.447799729473456</v>
      </c>
      <c r="J88" s="183">
        <f>RES_hhdet_in_tesh!J88/RES_summary!J$21</f>
        <v>24.353165691549709</v>
      </c>
      <c r="K88" s="183">
        <f>RES_hhdet_in_tesh!K88/RES_summary!K$21</f>
        <v>23.791147988703788</v>
      </c>
      <c r="L88" s="183">
        <f>RES_hhdet_in_tesh!L88/RES_summary!L$21</f>
        <v>23.548971642072356</v>
      </c>
      <c r="M88" s="183">
        <f>RES_hhdet_in_tesh!M88/RES_summary!M$21</f>
        <v>23.263781406939835</v>
      </c>
      <c r="N88" s="183">
        <f>RES_hhdet_in_tesh!N88/RES_summary!N$21</f>
        <v>23.26070819170058</v>
      </c>
      <c r="O88" s="183">
        <f>RES_hhdet_in_tesh!O88/RES_summary!O$21</f>
        <v>22.682177304170239</v>
      </c>
      <c r="P88" s="183">
        <f>RES_hhdet_in_tesh!P88/RES_summary!P$21</f>
        <v>22.723690297098905</v>
      </c>
      <c r="Q88" s="183">
        <f>RES_hhdet_in_tesh!Q88/RES_summary!Q$21</f>
        <v>22.281591552510662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26.852915553208415</v>
      </c>
      <c r="D89" s="183">
        <f>RES_hhdet_in_tesh!D89/RES_summary!D$21</f>
        <v>26.620252234902182</v>
      </c>
      <c r="E89" s="183">
        <f>RES_hhdet_in_tesh!E89/RES_summary!E$21</f>
        <v>26.021906487991949</v>
      </c>
      <c r="F89" s="183">
        <f>RES_hhdet_in_tesh!F89/RES_summary!F$21</f>
        <v>25.964709902506588</v>
      </c>
      <c r="G89" s="183">
        <f>RES_hhdet_in_tesh!G89/RES_summary!G$21</f>
        <v>26.123260109034888</v>
      </c>
      <c r="H89" s="183">
        <f>RES_hhdet_in_tesh!H89/RES_summary!H$21</f>
        <v>25.705978226721811</v>
      </c>
      <c r="I89" s="183">
        <f>RES_hhdet_in_tesh!I89/RES_summary!I$21</f>
        <v>25.40027778645096</v>
      </c>
      <c r="J89" s="183">
        <f>RES_hhdet_in_tesh!J89/RES_summary!J$21</f>
        <v>25.39931407462214</v>
      </c>
      <c r="K89" s="183">
        <f>RES_hhdet_in_tesh!K89/RES_summary!K$21</f>
        <v>24.704536380995009</v>
      </c>
      <c r="L89" s="183">
        <f>RES_hhdet_in_tesh!L89/RES_summary!L$21</f>
        <v>24.401843650703995</v>
      </c>
      <c r="M89" s="183">
        <f>RES_hhdet_in_tesh!M89/RES_summary!M$21</f>
        <v>24.025189794077207</v>
      </c>
      <c r="N89" s="183">
        <f>RES_hhdet_in_tesh!N89/RES_summary!N$21</f>
        <v>23.918049819601073</v>
      </c>
      <c r="O89" s="183">
        <f>RES_hhdet_in_tesh!O89/RES_summary!O$21</f>
        <v>23.290804036807661</v>
      </c>
      <c r="P89" s="183">
        <f>RES_hhdet_in_tesh!P89/RES_summary!P$21</f>
        <v>23.241447707301845</v>
      </c>
      <c r="Q89" s="183">
        <f>RES_hhdet_in_tesh!Q89/RES_summary!Q$21</f>
        <v>22.712283457223311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24.182040004660912</v>
      </c>
      <c r="D90" s="182">
        <f>RES_hhdet_in_tesh!D90/RES_summary!D$21</f>
        <v>23.984794632582275</v>
      </c>
      <c r="E90" s="182">
        <f>RES_hhdet_in_tesh!E90/RES_summary!E$21</f>
        <v>23.439269230226905</v>
      </c>
      <c r="F90" s="182">
        <f>RES_hhdet_in_tesh!F90/RES_summary!F$21</f>
        <v>23.413278519167129</v>
      </c>
      <c r="G90" s="182">
        <f>RES_hhdet_in_tesh!G90/RES_summary!G$21</f>
        <v>23.586575579501865</v>
      </c>
      <c r="H90" s="182">
        <f>RES_hhdet_in_tesh!H90/RES_summary!H$21</f>
        <v>23.235728912889545</v>
      </c>
      <c r="I90" s="182">
        <f>RES_hhdet_in_tesh!I90/RES_summary!I$21</f>
        <v>22.988024268363947</v>
      </c>
      <c r="J90" s="182">
        <f>RES_hhdet_in_tesh!J90/RES_summary!J$21</f>
        <v>22.986952485079566</v>
      </c>
      <c r="K90" s="182">
        <f>RES_hhdet_in_tesh!K90/RES_summary!K$21</f>
        <v>22.346601267256649</v>
      </c>
      <c r="L90" s="182">
        <f>RES_hhdet_in_tesh!L90/RES_summary!L$21</f>
        <v>22.064989702445907</v>
      </c>
      <c r="M90" s="182">
        <f>RES_hhdet_in_tesh!M90/RES_summary!M$21</f>
        <v>21.730895042615405</v>
      </c>
      <c r="N90" s="182">
        <f>RES_hhdet_in_tesh!N90/RES_summary!N$21</f>
        <v>21.6585572990925</v>
      </c>
      <c r="O90" s="182">
        <f>RES_hhdet_in_tesh!O90/RES_summary!O$21</f>
        <v>21.055346209581142</v>
      </c>
      <c r="P90" s="182">
        <f>RES_hhdet_in_tesh!P90/RES_summary!P$21</f>
        <v>21.030783832088765</v>
      </c>
      <c r="Q90" s="182">
        <f>RES_hhdet_in_tesh!Q90/RES_summary!Q$21</f>
        <v>20.552700456359446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2.6708755485474982</v>
      </c>
      <c r="D91" s="181">
        <f>RES_hhdet_in_tesh!D91/RES_summary!D$21</f>
        <v>2.6354576023199074</v>
      </c>
      <c r="E91" s="181">
        <f>RES_hhdet_in_tesh!E91/RES_summary!E$21</f>
        <v>2.582637257765044</v>
      </c>
      <c r="F91" s="181">
        <f>RES_hhdet_in_tesh!F91/RES_summary!F$21</f>
        <v>2.5514313833394642</v>
      </c>
      <c r="G91" s="181">
        <f>RES_hhdet_in_tesh!G91/RES_summary!G$21</f>
        <v>2.5366845295330265</v>
      </c>
      <c r="H91" s="181">
        <f>RES_hhdet_in_tesh!H91/RES_summary!H$21</f>
        <v>2.4702493138322676</v>
      </c>
      <c r="I91" s="181">
        <f>RES_hhdet_in_tesh!I91/RES_summary!I$21</f>
        <v>2.4122535180870135</v>
      </c>
      <c r="J91" s="181">
        <f>RES_hhdet_in_tesh!J91/RES_summary!J$21</f>
        <v>2.412361589542579</v>
      </c>
      <c r="K91" s="181">
        <f>RES_hhdet_in_tesh!K91/RES_summary!K$21</f>
        <v>2.3579351137383573</v>
      </c>
      <c r="L91" s="181">
        <f>RES_hhdet_in_tesh!L91/RES_summary!L$21</f>
        <v>2.3368539482580895</v>
      </c>
      <c r="M91" s="181">
        <f>RES_hhdet_in_tesh!M91/RES_summary!M$21</f>
        <v>2.2942947514617984</v>
      </c>
      <c r="N91" s="181">
        <f>RES_hhdet_in_tesh!N91/RES_summary!N$21</f>
        <v>2.2594925205085761</v>
      </c>
      <c r="O91" s="181">
        <f>RES_hhdet_in_tesh!O91/RES_summary!O$21</f>
        <v>2.2354578272265138</v>
      </c>
      <c r="P91" s="181">
        <f>RES_hhdet_in_tesh!P91/RES_summary!P$21</f>
        <v>2.2106638752130769</v>
      </c>
      <c r="Q91" s="181">
        <f>RES_hhdet_in_tesh!Q91/RES_summary!Q$21</f>
        <v>2.159583000863861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27.659588007302027</v>
      </c>
      <c r="D96" s="180">
        <f>RES_hhdet_in_tesh!D96/RES_summary!D$21</f>
        <v>27.269177534315606</v>
      </c>
      <c r="E96" s="180">
        <f>RES_hhdet_in_tesh!E96/RES_summary!E$21</f>
        <v>26.067194446827024</v>
      </c>
      <c r="F96" s="180">
        <f>RES_hhdet_in_tesh!F96/RES_summary!F$21</f>
        <v>25.901566776337692</v>
      </c>
      <c r="G96" s="180">
        <f>RES_hhdet_in_tesh!G96/RES_summary!G$21</f>
        <v>26.331668963795682</v>
      </c>
      <c r="H96" s="180">
        <f>RES_hhdet_in_tesh!H96/RES_summary!H$21</f>
        <v>26.197902371604659</v>
      </c>
      <c r="I96" s="180">
        <f>RES_hhdet_in_tesh!I96/RES_summary!I$21</f>
        <v>25.318913190835612</v>
      </c>
      <c r="J96" s="180">
        <f>RES_hhdet_in_tesh!J96/RES_summary!J$21</f>
        <v>25.960166979916501</v>
      </c>
      <c r="K96" s="180">
        <f>RES_hhdet_in_tesh!K96/RES_summary!K$21</f>
        <v>27.145577059772844</v>
      </c>
      <c r="L96" s="180">
        <f>RES_hhdet_in_tesh!L96/RES_summary!L$21</f>
        <v>28.37870681864888</v>
      </c>
      <c r="M96" s="180">
        <f>RES_hhdet_in_tesh!M96/RES_summary!M$21</f>
        <v>28.230876297669774</v>
      </c>
      <c r="N96" s="180">
        <f>RES_hhdet_in_tesh!N96/RES_summary!N$21</f>
        <v>29.107420948251292</v>
      </c>
      <c r="O96" s="180">
        <f>RES_hhdet_in_tesh!O96/RES_summary!O$21</f>
        <v>28.830513138832401</v>
      </c>
      <c r="P96" s="180">
        <f>RES_hhdet_in_tesh!P96/RES_summary!P$21</f>
        <v>28.68542965678057</v>
      </c>
      <c r="Q96" s="180">
        <f>RES_hhdet_in_tesh!Q96/RES_summary!Q$21</f>
        <v>28.061718248124063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27.564400621545381</v>
      </c>
      <c r="D97" s="179">
        <f>RES_hhdet_in_tesh!D97/RES_summary!D$21</f>
        <v>27.178181659846299</v>
      </c>
      <c r="E97" s="179">
        <f>RES_hhdet_in_tesh!E97/RES_summary!E$21</f>
        <v>26.045288991758344</v>
      </c>
      <c r="F97" s="179">
        <f>RES_hhdet_in_tesh!F97/RES_summary!F$21</f>
        <v>25.870031763331465</v>
      </c>
      <c r="G97" s="179">
        <f>RES_hhdet_in_tesh!G97/RES_summary!G$21</f>
        <v>26.365728998428889</v>
      </c>
      <c r="H97" s="179">
        <f>RES_hhdet_in_tesh!H97/RES_summary!H$21</f>
        <v>26.316161643157983</v>
      </c>
      <c r="I97" s="179">
        <f>RES_hhdet_in_tesh!I97/RES_summary!I$21</f>
        <v>25.509299901823148</v>
      </c>
      <c r="J97" s="179">
        <f>RES_hhdet_in_tesh!J97/RES_summary!J$21</f>
        <v>26.024001190998323</v>
      </c>
      <c r="K97" s="179">
        <f>RES_hhdet_in_tesh!K97/RES_summary!K$21</f>
        <v>27.003132398263514</v>
      </c>
      <c r="L97" s="179">
        <f>RES_hhdet_in_tesh!L97/RES_summary!L$21</f>
        <v>28.064487847897201</v>
      </c>
      <c r="M97" s="179">
        <f>RES_hhdet_in_tesh!M97/RES_summary!M$21</f>
        <v>27.830311455291593</v>
      </c>
      <c r="N97" s="179">
        <f>RES_hhdet_in_tesh!N97/RES_summary!N$21</f>
        <v>28.575659900882975</v>
      </c>
      <c r="O97" s="179">
        <f>RES_hhdet_in_tesh!O97/RES_summary!O$21</f>
        <v>28.254924239937576</v>
      </c>
      <c r="P97" s="179">
        <f>RES_hhdet_in_tesh!P97/RES_summary!P$21</f>
        <v>28.0534734353873</v>
      </c>
      <c r="Q97" s="179">
        <f>RES_hhdet_in_tesh!Q97/RES_summary!Q$21</f>
        <v>27.400946238081303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24.893629206572339</v>
      </c>
      <c r="D98" s="177">
        <f>RES_hhdet_in_tesh!D98/RES_summary!D$21</f>
        <v>24.542911924903006</v>
      </c>
      <c r="E98" s="177">
        <f>RES_hhdet_in_tesh!E98/RES_summary!E$21</f>
        <v>23.462676894159873</v>
      </c>
      <c r="F98" s="177">
        <f>RES_hhdet_in_tesh!F98/RES_summary!F$21</f>
        <v>23.318753485607331</v>
      </c>
      <c r="G98" s="177">
        <f>RES_hhdet_in_tesh!G98/RES_summary!G$21</f>
        <v>23.829150150551804</v>
      </c>
      <c r="H98" s="177">
        <f>RES_hhdet_in_tesh!H98/RES_summary!H$21</f>
        <v>23.845883899835457</v>
      </c>
      <c r="I98" s="177">
        <f>RES_hhdet_in_tesh!I98/RES_summary!I$21</f>
        <v>23.096734470824828</v>
      </c>
      <c r="J98" s="177">
        <f>RES_hhdet_in_tesh!J98/RES_summary!J$21</f>
        <v>23.611357450439485</v>
      </c>
      <c r="K98" s="177">
        <f>RES_hhdet_in_tesh!K98/RES_summary!K$21</f>
        <v>24.644814649923998</v>
      </c>
      <c r="L98" s="177">
        <f>RES_hhdet_in_tesh!L98/RES_summary!L$21</f>
        <v>25.727373915249562</v>
      </c>
      <c r="M98" s="177">
        <f>RES_hhdet_in_tesh!M98/RES_summary!M$21</f>
        <v>25.535843242105113</v>
      </c>
      <c r="N98" s="177">
        <f>RES_hhdet_in_tesh!N98/RES_summary!N$21</f>
        <v>26.31603794229741</v>
      </c>
      <c r="O98" s="177">
        <f>RES_hhdet_in_tesh!O98/RES_summary!O$21</f>
        <v>26.019369158081215</v>
      </c>
      <c r="P98" s="177">
        <f>RES_hhdet_in_tesh!P98/RES_summary!P$21</f>
        <v>25.84278741920442</v>
      </c>
      <c r="Q98" s="177">
        <f>RES_hhdet_in_tesh!Q98/RES_summary!Q$21</f>
        <v>25.241308651809952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2.6707714149730433</v>
      </c>
      <c r="D99" s="177">
        <f>RES_hhdet_in_tesh!D99/RES_summary!D$21</f>
        <v>2.6352697349432921</v>
      </c>
      <c r="E99" s="177">
        <f>RES_hhdet_in_tesh!E99/RES_summary!E$21</f>
        <v>2.5826120975984694</v>
      </c>
      <c r="F99" s="177">
        <f>RES_hhdet_in_tesh!F99/RES_summary!F$21</f>
        <v>2.551278277724133</v>
      </c>
      <c r="G99" s="177">
        <f>RES_hhdet_in_tesh!G99/RES_summary!G$21</f>
        <v>2.536578847877085</v>
      </c>
      <c r="H99" s="177">
        <f>RES_hhdet_in_tesh!H99/RES_summary!H$21</f>
        <v>2.47027774332253</v>
      </c>
      <c r="I99" s="177">
        <f>RES_hhdet_in_tesh!I99/RES_summary!I$21</f>
        <v>2.4125654309983178</v>
      </c>
      <c r="J99" s="177">
        <f>RES_hhdet_in_tesh!J99/RES_summary!J$21</f>
        <v>2.4126437405588388</v>
      </c>
      <c r="K99" s="177">
        <f>RES_hhdet_in_tesh!K99/RES_summary!K$21</f>
        <v>2.3583177483395157</v>
      </c>
      <c r="L99" s="177">
        <f>RES_hhdet_in_tesh!L99/RES_summary!L$21</f>
        <v>2.3371139326476409</v>
      </c>
      <c r="M99" s="177">
        <f>RES_hhdet_in_tesh!M99/RES_summary!M$21</f>
        <v>2.2944682131864846</v>
      </c>
      <c r="N99" s="177">
        <f>RES_hhdet_in_tesh!N99/RES_summary!N$21</f>
        <v>2.2596219585855706</v>
      </c>
      <c r="O99" s="177">
        <f>RES_hhdet_in_tesh!O99/RES_summary!O$21</f>
        <v>2.2355550818563596</v>
      </c>
      <c r="P99" s="177">
        <f>RES_hhdet_in_tesh!P99/RES_summary!P$21</f>
        <v>2.2106860161828727</v>
      </c>
      <c r="Q99" s="177">
        <f>RES_hhdet_in_tesh!Q99/RES_summary!Q$21</f>
        <v>2.1596375862713506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7.8861655186205866</v>
      </c>
      <c r="D100" s="178">
        <f>RES_hhdet_in_tesh!D100/RES_summary!D$21</f>
        <v>7.8473319565479933</v>
      </c>
      <c r="E100" s="178">
        <f>RES_hhdet_in_tesh!E100/RES_summary!E$21</f>
        <v>7.7320152707681968</v>
      </c>
      <c r="F100" s="178">
        <f>RES_hhdet_in_tesh!F100/RES_summary!F$21</f>
        <v>7.7398044790100293</v>
      </c>
      <c r="G100" s="178">
        <f>RES_hhdet_in_tesh!G100/RES_summary!G$21</f>
        <v>7.8759280071152151</v>
      </c>
      <c r="H100" s="178">
        <f>RES_hhdet_in_tesh!H100/RES_summary!H$21</f>
        <v>7.908332001399371</v>
      </c>
      <c r="I100" s="178">
        <f>RES_hhdet_in_tesh!I100/RES_summary!I$21</f>
        <v>7.812833074183164</v>
      </c>
      <c r="J100" s="178">
        <f>RES_hhdet_in_tesh!J100/RES_summary!J$21</f>
        <v>7.9252942029698641</v>
      </c>
      <c r="K100" s="178">
        <f>RES_hhdet_in_tesh!K100/RES_summary!K$21</f>
        <v>8.3407935124627244</v>
      </c>
      <c r="L100" s="178">
        <f>RES_hhdet_in_tesh!L100/RES_summary!L$21</f>
        <v>8.8601512960744166</v>
      </c>
      <c r="M100" s="178">
        <f>RES_hhdet_in_tesh!M100/RES_summary!M$21</f>
        <v>8.8478099044181544</v>
      </c>
      <c r="N100" s="178">
        <f>RES_hhdet_in_tesh!N100/RES_summary!N$21</f>
        <v>9.2244522032571457</v>
      </c>
      <c r="O100" s="178">
        <f>RES_hhdet_in_tesh!O100/RES_summary!O$21</f>
        <v>9.1094688424318626</v>
      </c>
      <c r="P100" s="178">
        <f>RES_hhdet_in_tesh!P100/RES_summary!P$21</f>
        <v>9.0339143787819225</v>
      </c>
      <c r="Q100" s="178">
        <f>RES_hhdet_in_tesh!Q100/RES_summary!Q$21</f>
        <v>8.9022753060201314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7.8861655186205866</v>
      </c>
      <c r="D103" s="176">
        <f>RES_hhdet_in_tesh!D103/RES_summary!D$21</f>
        <v>7.8473319565479933</v>
      </c>
      <c r="E103" s="176">
        <f>RES_hhdet_in_tesh!E103/RES_summary!E$21</f>
        <v>7.7320152707681968</v>
      </c>
      <c r="F103" s="176">
        <f>RES_hhdet_in_tesh!F103/RES_summary!F$21</f>
        <v>7.7398044790100293</v>
      </c>
      <c r="G103" s="176">
        <f>RES_hhdet_in_tesh!G103/RES_summary!G$21</f>
        <v>7.8759280071152151</v>
      </c>
      <c r="H103" s="176">
        <f>RES_hhdet_in_tesh!H103/RES_summary!H$21</f>
        <v>7.908332001399371</v>
      </c>
      <c r="I103" s="176">
        <f>RES_hhdet_in_tesh!I103/RES_summary!I$21</f>
        <v>7.812833074183164</v>
      </c>
      <c r="J103" s="176">
        <f>RES_hhdet_in_tesh!J103/RES_summary!J$21</f>
        <v>7.9252942029698641</v>
      </c>
      <c r="K103" s="176">
        <f>RES_hhdet_in_tesh!K103/RES_summary!K$21</f>
        <v>8.3407935124627244</v>
      </c>
      <c r="L103" s="176">
        <f>RES_hhdet_in_tesh!L103/RES_summary!L$21</f>
        <v>8.8601512960744166</v>
      </c>
      <c r="M103" s="176">
        <f>RES_hhdet_in_tesh!M103/RES_summary!M$21</f>
        <v>8.8478099044181544</v>
      </c>
      <c r="N103" s="176">
        <f>RES_hhdet_in_tesh!N103/RES_summary!N$21</f>
        <v>9.2244522032571457</v>
      </c>
      <c r="O103" s="176">
        <f>RES_hhdet_in_tesh!O103/RES_summary!O$21</f>
        <v>9.1094688424318626</v>
      </c>
      <c r="P103" s="176">
        <f>RES_hhdet_in_tesh!P103/RES_summary!P$21</f>
        <v>9.0339143787819225</v>
      </c>
      <c r="Q103" s="176">
        <f>RES_hhdet_in_tesh!Q103/RES_summary!Q$21</f>
        <v>8.9022753060201314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211.42366853333149</v>
      </c>
      <c r="D124" s="184">
        <f>RES_hhdet_in_tesh!D124/RES_summary!D$21</f>
        <v>209.5281097771884</v>
      </c>
      <c r="E124" s="184">
        <f>RES_hhdet_in_tesh!E124/RES_summary!E$21</f>
        <v>214.14858195311035</v>
      </c>
      <c r="F124" s="184">
        <f>RES_hhdet_in_tesh!F124/RES_summary!F$21</f>
        <v>201.61996695505186</v>
      </c>
      <c r="G124" s="184">
        <f>RES_hhdet_in_tesh!G124/RES_summary!G$21</f>
        <v>198.01517477277915</v>
      </c>
      <c r="H124" s="184">
        <f>RES_hhdet_in_tesh!H124/RES_summary!H$21</f>
        <v>198.13904472038882</v>
      </c>
      <c r="I124" s="184">
        <f>RES_hhdet_in_tesh!I124/RES_summary!I$21</f>
        <v>197.12918039299407</v>
      </c>
      <c r="J124" s="184">
        <f>RES_hhdet_in_tesh!J124/RES_summary!J$21</f>
        <v>192.15921245531132</v>
      </c>
      <c r="K124" s="184">
        <f>RES_hhdet_in_tesh!K124/RES_summary!K$21</f>
        <v>198.4273682111988</v>
      </c>
      <c r="L124" s="184">
        <f>RES_hhdet_in_tesh!L124/RES_summary!L$21</f>
        <v>215.79576139852156</v>
      </c>
      <c r="M124" s="184">
        <f>RES_hhdet_in_tesh!M124/RES_summary!M$21</f>
        <v>185.68801832530755</v>
      </c>
      <c r="N124" s="184">
        <f>RES_hhdet_in_tesh!N124/RES_summary!N$21</f>
        <v>199.41134633782934</v>
      </c>
      <c r="O124" s="184">
        <f>RES_hhdet_in_tesh!O124/RES_summary!O$21</f>
        <v>190.51571918054975</v>
      </c>
      <c r="P124" s="184">
        <f>RES_hhdet_in_tesh!P124/RES_summary!P$21</f>
        <v>187.27211142804165</v>
      </c>
      <c r="Q124" s="184">
        <f>RES_hhdet_in_tesh!Q124/RES_summary!Q$21</f>
        <v>183.1817533070456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164.87407383826707</v>
      </c>
      <c r="D125" s="178">
        <f>RES_hhdet_in_tesh!D125/RES_summary!D$21</f>
        <v>163.19002061847129</v>
      </c>
      <c r="E125" s="178">
        <f>RES_hhdet_in_tesh!E125/RES_summary!E$21</f>
        <v>168.86419962271614</v>
      </c>
      <c r="F125" s="178">
        <f>RES_hhdet_in_tesh!F125/RES_summary!F$21</f>
        <v>156.63977635258661</v>
      </c>
      <c r="G125" s="178">
        <f>RES_hhdet_in_tesh!G125/RES_summary!G$21</f>
        <v>152.93372473026017</v>
      </c>
      <c r="H125" s="178">
        <f>RES_hhdet_in_tesh!H125/RES_summary!H$21</f>
        <v>153.89776260855265</v>
      </c>
      <c r="I125" s="178">
        <f>RES_hhdet_in_tesh!I125/RES_summary!I$21</f>
        <v>153.68880559262846</v>
      </c>
      <c r="J125" s="178">
        <f>RES_hhdet_in_tesh!J125/RES_summary!J$21</f>
        <v>146.90535842584191</v>
      </c>
      <c r="K125" s="178">
        <f>RES_hhdet_in_tesh!K125/RES_summary!K$21</f>
        <v>152.50200939675062</v>
      </c>
      <c r="L125" s="178">
        <f>RES_hhdet_in_tesh!L125/RES_summary!L$21</f>
        <v>169.56414766872035</v>
      </c>
      <c r="M125" s="178">
        <f>RES_hhdet_in_tesh!M125/RES_summary!M$21</f>
        <v>138.69288274456486</v>
      </c>
      <c r="N125" s="178">
        <f>RES_hhdet_in_tesh!N125/RES_summary!N$21</f>
        <v>152.41700649526567</v>
      </c>
      <c r="O125" s="178">
        <f>RES_hhdet_in_tesh!O125/RES_summary!O$21</f>
        <v>143.7547082739398</v>
      </c>
      <c r="P125" s="178">
        <f>RES_hhdet_in_tesh!P125/RES_summary!P$21</f>
        <v>141.06125781744907</v>
      </c>
      <c r="Q125" s="178">
        <f>RES_hhdet_in_tesh!Q125/RES_summary!Q$21</f>
        <v>137.93514965361439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164.23808857677136</v>
      </c>
      <c r="D126" s="177">
        <f>RES_hhdet_in_tesh!D126/RES_summary!D$21</f>
        <v>162.54921734598179</v>
      </c>
      <c r="E126" s="177">
        <f>RES_hhdet_in_tesh!E126/RES_summary!E$21</f>
        <v>168.21194751614149</v>
      </c>
      <c r="F126" s="177">
        <f>RES_hhdet_in_tesh!F126/RES_summary!F$21</f>
        <v>156.01584745687524</v>
      </c>
      <c r="G126" s="177">
        <f>RES_hhdet_in_tesh!G126/RES_summary!G$21</f>
        <v>152.21184148113178</v>
      </c>
      <c r="H126" s="177">
        <f>RES_hhdet_in_tesh!H126/RES_summary!H$21</f>
        <v>153.16182322472349</v>
      </c>
      <c r="I126" s="177">
        <f>RES_hhdet_in_tesh!I126/RES_summary!I$21</f>
        <v>153.17039589781922</v>
      </c>
      <c r="J126" s="177">
        <f>RES_hhdet_in_tesh!J126/RES_summary!J$21</f>
        <v>146.38799384680922</v>
      </c>
      <c r="K126" s="177">
        <f>RES_hhdet_in_tesh!K126/RES_summary!K$21</f>
        <v>151.63203752000652</v>
      </c>
      <c r="L126" s="177">
        <f>RES_hhdet_in_tesh!L126/RES_summary!L$21</f>
        <v>168.52080449091574</v>
      </c>
      <c r="M126" s="177">
        <f>RES_hhdet_in_tesh!M126/RES_summary!M$21</f>
        <v>137.66554746630871</v>
      </c>
      <c r="N126" s="177">
        <f>RES_hhdet_in_tesh!N126/RES_summary!N$21</f>
        <v>151.22154805592618</v>
      </c>
      <c r="O126" s="177">
        <f>RES_hhdet_in_tesh!O126/RES_summary!O$21</f>
        <v>142.69060705292409</v>
      </c>
      <c r="P126" s="177">
        <f>RES_hhdet_in_tesh!P126/RES_summary!P$21</f>
        <v>140.12462271317301</v>
      </c>
      <c r="Q126" s="177">
        <f>RES_hhdet_in_tesh!Q126/RES_summary!Q$21</f>
        <v>136.89131224203706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0.63598526149572199</v>
      </c>
      <c r="D127" s="177">
        <f>RES_hhdet_in_tesh!D127/RES_summary!D$21</f>
        <v>0.64080327248949465</v>
      </c>
      <c r="E127" s="177">
        <f>RES_hhdet_in_tesh!E127/RES_summary!E$21</f>
        <v>0.65225210657463517</v>
      </c>
      <c r="F127" s="177">
        <f>RES_hhdet_in_tesh!F127/RES_summary!F$21</f>
        <v>0.62392889571137322</v>
      </c>
      <c r="G127" s="177">
        <f>RES_hhdet_in_tesh!G127/RES_summary!G$21</f>
        <v>0.72188324912837909</v>
      </c>
      <c r="H127" s="177">
        <f>RES_hhdet_in_tesh!H127/RES_summary!H$21</f>
        <v>0.73593938382916435</v>
      </c>
      <c r="I127" s="177">
        <f>RES_hhdet_in_tesh!I127/RES_summary!I$21</f>
        <v>0.51840969480921351</v>
      </c>
      <c r="J127" s="177">
        <f>RES_hhdet_in_tesh!J127/RES_summary!J$21</f>
        <v>0.51736457903267985</v>
      </c>
      <c r="K127" s="177">
        <f>RES_hhdet_in_tesh!K127/RES_summary!K$21</f>
        <v>0.86997187674412113</v>
      </c>
      <c r="L127" s="177">
        <f>RES_hhdet_in_tesh!L127/RES_summary!L$21</f>
        <v>1.0433431778045985</v>
      </c>
      <c r="M127" s="177">
        <f>RES_hhdet_in_tesh!M127/RES_summary!M$21</f>
        <v>1.0273352782561513</v>
      </c>
      <c r="N127" s="177">
        <f>RES_hhdet_in_tesh!N127/RES_summary!N$21</f>
        <v>1.1954584393395091</v>
      </c>
      <c r="O127" s="177">
        <f>RES_hhdet_in_tesh!O127/RES_summary!O$21</f>
        <v>1.0641012210157033</v>
      </c>
      <c r="P127" s="177">
        <f>RES_hhdet_in_tesh!P127/RES_summary!P$21</f>
        <v>0.93663510427607488</v>
      </c>
      <c r="Q127" s="177">
        <f>RES_hhdet_in_tesh!Q127/RES_summary!Q$21</f>
        <v>1.0438374115773066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12.206413979250142</v>
      </c>
      <c r="D128" s="178">
        <f>RES_hhdet_in_tesh!D128/RES_summary!D$21</f>
        <v>12.039287595641758</v>
      </c>
      <c r="E128" s="178">
        <f>RES_hhdet_in_tesh!E128/RES_summary!E$21</f>
        <v>11.829003122220838</v>
      </c>
      <c r="F128" s="178">
        <f>RES_hhdet_in_tesh!F128/RES_summary!F$21</f>
        <v>11.890032631690055</v>
      </c>
      <c r="G128" s="178">
        <f>RES_hhdet_in_tesh!G128/RES_summary!G$21</f>
        <v>11.907644584479316</v>
      </c>
      <c r="H128" s="178">
        <f>RES_hhdet_in_tesh!H128/RES_summary!H$21</f>
        <v>11.664350736387918</v>
      </c>
      <c r="I128" s="178">
        <f>RES_hhdet_in_tesh!I128/RES_summary!I$21</f>
        <v>11.410430263970737</v>
      </c>
      <c r="J128" s="178">
        <f>RES_hhdet_in_tesh!J128/RES_summary!J$21</f>
        <v>13.392071656542958</v>
      </c>
      <c r="K128" s="178">
        <f>RES_hhdet_in_tesh!K128/RES_summary!K$21</f>
        <v>13.369138753439126</v>
      </c>
      <c r="L128" s="178">
        <f>RES_hhdet_in_tesh!L128/RES_summary!L$21</f>
        <v>13.079463031638671</v>
      </c>
      <c r="M128" s="178">
        <f>RES_hhdet_in_tesh!M128/RES_summary!M$21</f>
        <v>13.232851300334845</v>
      </c>
      <c r="N128" s="178">
        <f>RES_hhdet_in_tesh!N128/RES_summary!N$21</f>
        <v>12.673249600743167</v>
      </c>
      <c r="O128" s="178">
        <f>RES_hhdet_in_tesh!O128/RES_summary!O$21</f>
        <v>13.05973097119421</v>
      </c>
      <c r="P128" s="178">
        <f>RES_hhdet_in_tesh!P128/RES_summary!P$21</f>
        <v>12.974836844949897</v>
      </c>
      <c r="Q128" s="178">
        <f>RES_hhdet_in_tesh!Q128/RES_summary!Q$21</f>
        <v>12.836800279549982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12.206413979250142</v>
      </c>
      <c r="D129" s="177">
        <f>RES_hhdet_in_tesh!D129/RES_summary!D$21</f>
        <v>12.039287595641758</v>
      </c>
      <c r="E129" s="177">
        <f>RES_hhdet_in_tesh!E129/RES_summary!E$21</f>
        <v>11.829003122220838</v>
      </c>
      <c r="F129" s="177">
        <f>RES_hhdet_in_tesh!F129/RES_summary!F$21</f>
        <v>11.890032631690055</v>
      </c>
      <c r="G129" s="177">
        <f>RES_hhdet_in_tesh!G129/RES_summary!G$21</f>
        <v>11.907644584479316</v>
      </c>
      <c r="H129" s="177">
        <f>RES_hhdet_in_tesh!H129/RES_summary!H$21</f>
        <v>11.664350736387918</v>
      </c>
      <c r="I129" s="177">
        <f>RES_hhdet_in_tesh!I129/RES_summary!I$21</f>
        <v>11.410430263970737</v>
      </c>
      <c r="J129" s="177">
        <f>RES_hhdet_in_tesh!J129/RES_summary!J$21</f>
        <v>13.392071656542958</v>
      </c>
      <c r="K129" s="177">
        <f>RES_hhdet_in_tesh!K129/RES_summary!K$21</f>
        <v>13.369138753439126</v>
      </c>
      <c r="L129" s="177">
        <f>RES_hhdet_in_tesh!L129/RES_summary!L$21</f>
        <v>13.079463031638671</v>
      </c>
      <c r="M129" s="177">
        <f>RES_hhdet_in_tesh!M129/RES_summary!M$21</f>
        <v>13.232851300334845</v>
      </c>
      <c r="N129" s="177">
        <f>RES_hhdet_in_tesh!N129/RES_summary!N$21</f>
        <v>12.673249600743167</v>
      </c>
      <c r="O129" s="177">
        <f>RES_hhdet_in_tesh!O129/RES_summary!O$21</f>
        <v>13.05973097119421</v>
      </c>
      <c r="P129" s="177">
        <f>RES_hhdet_in_tesh!P129/RES_summary!P$21</f>
        <v>12.974836844949897</v>
      </c>
      <c r="Q129" s="177">
        <f>RES_hhdet_in_tesh!Q129/RES_summary!Q$21</f>
        <v>12.836800279549982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26.457041318093161</v>
      </c>
      <c r="D130" s="178">
        <f>RES_hhdet_in_tesh!D130/RES_summary!D$21</f>
        <v>26.451476761449285</v>
      </c>
      <c r="E130" s="178">
        <f>RES_hhdet_in_tesh!E130/RES_summary!E$21</f>
        <v>25.723303089148931</v>
      </c>
      <c r="F130" s="178">
        <f>RES_hhdet_in_tesh!F130/RES_summary!F$21</f>
        <v>25.35038507386032</v>
      </c>
      <c r="G130" s="178">
        <f>RES_hhdet_in_tesh!G130/RES_summary!G$21</f>
        <v>25.297977256301749</v>
      </c>
      <c r="H130" s="178">
        <f>RES_hhdet_in_tesh!H130/RES_summary!H$21</f>
        <v>24.668703549367411</v>
      </c>
      <c r="I130" s="178">
        <f>RES_hhdet_in_tesh!I130/RES_summary!I$21</f>
        <v>24.217189403849861</v>
      </c>
      <c r="J130" s="178">
        <f>RES_hhdet_in_tesh!J130/RES_summary!J$21</f>
        <v>23.936742029251459</v>
      </c>
      <c r="K130" s="178">
        <f>RES_hhdet_in_tesh!K130/RES_summary!K$21</f>
        <v>24.215656258919228</v>
      </c>
      <c r="L130" s="178">
        <f>RES_hhdet_in_tesh!L130/RES_summary!L$21</f>
        <v>24.29221611072985</v>
      </c>
      <c r="M130" s="178">
        <f>RES_hhdet_in_tesh!M130/RES_summary!M$21</f>
        <v>24.914642009170528</v>
      </c>
      <c r="N130" s="178">
        <f>RES_hhdet_in_tesh!N130/RES_summary!N$21</f>
        <v>25.096767875578209</v>
      </c>
      <c r="O130" s="178">
        <f>RES_hhdet_in_tesh!O130/RES_summary!O$21</f>
        <v>24.591894245487548</v>
      </c>
      <c r="P130" s="178">
        <f>RES_hhdet_in_tesh!P130/RES_summary!P$21</f>
        <v>24.202170701865516</v>
      </c>
      <c r="Q130" s="178">
        <f>RES_hhdet_in_tesh!Q130/RES_summary!Q$21</f>
        <v>23.507568475679939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26.45613825355106</v>
      </c>
      <c r="D131" s="183">
        <f>RES_hhdet_in_tesh!D131/RES_summary!D$21</f>
        <v>26.15487121100729</v>
      </c>
      <c r="E131" s="183">
        <f>RES_hhdet_in_tesh!E131/RES_summary!E$21</f>
        <v>25.544858447062946</v>
      </c>
      <c r="F131" s="183">
        <f>RES_hhdet_in_tesh!F131/RES_summary!F$21</f>
        <v>25.189354370342542</v>
      </c>
      <c r="G131" s="183">
        <f>RES_hhdet_in_tesh!G131/RES_summary!G$21</f>
        <v>24.91836825625991</v>
      </c>
      <c r="H131" s="183">
        <f>RES_hhdet_in_tesh!H131/RES_summary!H$21</f>
        <v>24.246683003375768</v>
      </c>
      <c r="I131" s="183">
        <f>RES_hhdet_in_tesh!I131/RES_summary!I$21</f>
        <v>23.870198050652782</v>
      </c>
      <c r="J131" s="183">
        <f>RES_hhdet_in_tesh!J131/RES_summary!J$21</f>
        <v>23.588163973965578</v>
      </c>
      <c r="K131" s="183">
        <f>RES_hhdet_in_tesh!K131/RES_summary!K$21</f>
        <v>23.021109708471467</v>
      </c>
      <c r="L131" s="183">
        <f>RES_hhdet_in_tesh!L131/RES_summary!L$21</f>
        <v>22.769800292377596</v>
      </c>
      <c r="M131" s="183">
        <f>RES_hhdet_in_tesh!M131/RES_summary!M$21</f>
        <v>22.4216355022333</v>
      </c>
      <c r="N131" s="183">
        <f>RES_hhdet_in_tesh!N131/RES_summary!N$21</f>
        <v>22.139703847057543</v>
      </c>
      <c r="O131" s="183">
        <f>RES_hhdet_in_tesh!O131/RES_summary!O$21</f>
        <v>22.092957468117206</v>
      </c>
      <c r="P131" s="183">
        <f>RES_hhdet_in_tesh!P131/RES_summary!P$21</f>
        <v>21.639789360249747</v>
      </c>
      <c r="Q131" s="183">
        <f>RES_hhdet_in_tesh!Q131/RES_summary!Q$21</f>
        <v>21.313610692205511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26.496874253521739</v>
      </c>
      <c r="D132" s="183">
        <f>RES_hhdet_in_tesh!D132/RES_summary!D$21</f>
        <v>26.201785165896645</v>
      </c>
      <c r="E132" s="183">
        <f>RES_hhdet_in_tesh!E132/RES_summary!E$21</f>
        <v>25.608420105641699</v>
      </c>
      <c r="F132" s="183">
        <f>RES_hhdet_in_tesh!F132/RES_summary!F$21</f>
        <v>25.273281394303631</v>
      </c>
      <c r="G132" s="183">
        <f>RES_hhdet_in_tesh!G132/RES_summary!G$21</f>
        <v>25.100236557328628</v>
      </c>
      <c r="H132" s="183">
        <f>RES_hhdet_in_tesh!H132/RES_summary!H$21</f>
        <v>24.537444624823543</v>
      </c>
      <c r="I132" s="183">
        <f>RES_hhdet_in_tesh!I132/RES_summary!I$21</f>
        <v>24.174127576451014</v>
      </c>
      <c r="J132" s="183">
        <f>RES_hhdet_in_tesh!J132/RES_summary!J$21</f>
        <v>23.997917203182229</v>
      </c>
      <c r="K132" s="183">
        <f>RES_hhdet_in_tesh!K132/RES_summary!K$21</f>
        <v>23.424719125018768</v>
      </c>
      <c r="L132" s="183">
        <f>RES_hhdet_in_tesh!L132/RES_summary!L$21</f>
        <v>23.187708462002846</v>
      </c>
      <c r="M132" s="183">
        <f>RES_hhdet_in_tesh!M132/RES_summary!M$21</f>
        <v>22.81977254589027</v>
      </c>
      <c r="N132" s="183">
        <f>RES_hhdet_in_tesh!N132/RES_summary!N$21</f>
        <v>22.51227614147335</v>
      </c>
      <c r="O132" s="183">
        <f>RES_hhdet_in_tesh!O132/RES_summary!O$21</f>
        <v>22.430896157224154</v>
      </c>
      <c r="P132" s="183">
        <f>RES_hhdet_in_tesh!P132/RES_summary!P$21</f>
        <v>21.971790112212616</v>
      </c>
      <c r="Q132" s="183">
        <f>RES_hhdet_in_tesh!Q132/RES_summary!Q$21</f>
        <v>21.603164291518407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23.826076783131814</v>
      </c>
      <c r="D133" s="182">
        <f>RES_hhdet_in_tesh!D133/RES_summary!D$21</f>
        <v>23.566437420735774</v>
      </c>
      <c r="E133" s="182">
        <f>RES_hhdet_in_tesh!E133/RES_summary!E$21</f>
        <v>23.025761470900179</v>
      </c>
      <c r="F133" s="182">
        <f>RES_hhdet_in_tesh!F133/RES_summary!F$21</f>
        <v>22.722124810521073</v>
      </c>
      <c r="G133" s="182">
        <f>RES_hhdet_in_tesh!G133/RES_summary!G$21</f>
        <v>22.56392511882553</v>
      </c>
      <c r="H133" s="182">
        <f>RES_hhdet_in_tesh!H133/RES_summary!H$21</f>
        <v>22.067458220464296</v>
      </c>
      <c r="I133" s="182">
        <f>RES_hhdet_in_tesh!I133/RES_summary!I$21</f>
        <v>21.762088928153361</v>
      </c>
      <c r="J133" s="182">
        <f>RES_hhdet_in_tesh!J133/RES_summary!J$21</f>
        <v>21.585945306567652</v>
      </c>
      <c r="K133" s="182">
        <f>RES_hhdet_in_tesh!K133/RES_summary!K$21</f>
        <v>21.067107428912191</v>
      </c>
      <c r="L133" s="182">
        <f>RES_hhdet_in_tesh!L133/RES_summary!L$21</f>
        <v>20.851097367315148</v>
      </c>
      <c r="M133" s="182">
        <f>RES_hhdet_in_tesh!M133/RES_summary!M$21</f>
        <v>20.525649555078605</v>
      </c>
      <c r="N133" s="182">
        <f>RES_hhdet_in_tesh!N133/RES_summary!N$21</f>
        <v>20.25288869025453</v>
      </c>
      <c r="O133" s="182">
        <f>RES_hhdet_in_tesh!O133/RES_summary!O$21</f>
        <v>20.195495514981332</v>
      </c>
      <c r="P133" s="182">
        <f>RES_hhdet_in_tesh!P133/RES_summary!P$21</f>
        <v>19.761173136038998</v>
      </c>
      <c r="Q133" s="182">
        <f>RES_hhdet_in_tesh!Q133/RES_summary!Q$21</f>
        <v>19.443612744465682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2.6707974703899264</v>
      </c>
      <c r="D134" s="181">
        <f>RES_hhdet_in_tesh!D134/RES_summary!D$21</f>
        <v>2.6353477451608667</v>
      </c>
      <c r="E134" s="181">
        <f>RES_hhdet_in_tesh!E134/RES_summary!E$21</f>
        <v>2.5826586347415139</v>
      </c>
      <c r="F134" s="181">
        <f>RES_hhdet_in_tesh!F134/RES_summary!F$21</f>
        <v>2.5511565837825567</v>
      </c>
      <c r="G134" s="181">
        <f>RES_hhdet_in_tesh!G134/RES_summary!G$21</f>
        <v>2.536311438503096</v>
      </c>
      <c r="H134" s="181">
        <f>RES_hhdet_in_tesh!H134/RES_summary!H$21</f>
        <v>2.4699864043592474</v>
      </c>
      <c r="I134" s="181">
        <f>RES_hhdet_in_tesh!I134/RES_summary!I$21</f>
        <v>2.412038648297651</v>
      </c>
      <c r="J134" s="181">
        <f>RES_hhdet_in_tesh!J134/RES_summary!J$21</f>
        <v>2.4119718966145705</v>
      </c>
      <c r="K134" s="181">
        <f>RES_hhdet_in_tesh!K134/RES_summary!K$21</f>
        <v>2.3576116961065758</v>
      </c>
      <c r="L134" s="181">
        <f>RES_hhdet_in_tesh!L134/RES_summary!L$21</f>
        <v>2.3366110946876972</v>
      </c>
      <c r="M134" s="181">
        <f>RES_hhdet_in_tesh!M134/RES_summary!M$21</f>
        <v>2.2941229908116654</v>
      </c>
      <c r="N134" s="181">
        <f>RES_hhdet_in_tesh!N134/RES_summary!N$21</f>
        <v>2.2593874512188248</v>
      </c>
      <c r="O134" s="181">
        <f>RES_hhdet_in_tesh!O134/RES_summary!O$21</f>
        <v>2.2354006422428223</v>
      </c>
      <c r="P134" s="181">
        <f>RES_hhdet_in_tesh!P134/RES_summary!P$21</f>
        <v>2.2106169761736187</v>
      </c>
      <c r="Q134" s="181">
        <f>RES_hhdet_in_tesh!Q134/RES_summary!Q$21</f>
        <v>2.159551547052728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27.317135354760008</v>
      </c>
      <c r="E135" s="180">
        <f>RES_hhdet_in_tesh!E135/RES_summary!E$21</f>
        <v>26.12820364085368</v>
      </c>
      <c r="F135" s="180">
        <f>RES_hhdet_in_tesh!F135/RES_summary!F$21</f>
        <v>25.966282766026815</v>
      </c>
      <c r="G135" s="180">
        <f>RES_hhdet_in_tesh!G135/RES_summary!G$21</f>
        <v>26.342251579406113</v>
      </c>
      <c r="H135" s="180">
        <f>RES_hhdet_in_tesh!H135/RES_summary!H$21</f>
        <v>26.233441013925599</v>
      </c>
      <c r="I135" s="180">
        <f>RES_hhdet_in_tesh!I135/RES_summary!I$21</f>
        <v>25.512431285002506</v>
      </c>
      <c r="J135" s="180">
        <f>RES_hhdet_in_tesh!J135/RES_summary!J$21</f>
        <v>25.956232899161645</v>
      </c>
      <c r="K135" s="180">
        <f>RES_hhdet_in_tesh!K135/RES_summary!K$21</f>
        <v>27.232470555696718</v>
      </c>
      <c r="L135" s="180">
        <f>RES_hhdet_in_tesh!L135/RES_summary!L$21</f>
        <v>28.584941028540019</v>
      </c>
      <c r="M135" s="180">
        <f>RES_hhdet_in_tesh!M135/RES_summary!M$21</f>
        <v>28.564264190187458</v>
      </c>
      <c r="N135" s="180">
        <f>RES_hhdet_in_tesh!N135/RES_summary!N$21</f>
        <v>29.550164486392877</v>
      </c>
      <c r="O135" s="180">
        <f>RES_hhdet_in_tesh!O135/RES_summary!O$21</f>
        <v>29.314617112839624</v>
      </c>
      <c r="P135" s="180">
        <f>RES_hhdet_in_tesh!P135/RES_summary!P$21</f>
        <v>29.100266785438638</v>
      </c>
      <c r="Q135" s="180">
        <f>RES_hhdet_in_tesh!Q135/RES_summary!Q$21</f>
        <v>28.458479400188121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27.220904910742764</v>
      </c>
      <c r="E136" s="179">
        <f>RES_hhdet_in_tesh!E136/RES_summary!E$21</f>
        <v>26.116366711842169</v>
      </c>
      <c r="F136" s="179">
        <f>RES_hhdet_in_tesh!F136/RES_summary!F$21</f>
        <v>25.946458248184403</v>
      </c>
      <c r="G136" s="179">
        <f>RES_hhdet_in_tesh!G136/RES_summary!G$21</f>
        <v>26.31976326669589</v>
      </c>
      <c r="H136" s="179">
        <f>RES_hhdet_in_tesh!H136/RES_summary!H$21</f>
        <v>26.123487714718589</v>
      </c>
      <c r="I136" s="179">
        <f>RES_hhdet_in_tesh!I136/RES_summary!I$21</f>
        <v>25.450370579746089</v>
      </c>
      <c r="J136" s="179">
        <f>RES_hhdet_in_tesh!J136/RES_summary!J$21</f>
        <v>25.826131092941253</v>
      </c>
      <c r="K136" s="179">
        <f>RES_hhdet_in_tesh!K136/RES_summary!K$21</f>
        <v>26.957705414788165</v>
      </c>
      <c r="L136" s="179">
        <f>RES_hhdet_in_tesh!L136/RES_summary!L$21</f>
        <v>28.135907482580429</v>
      </c>
      <c r="M136" s="179">
        <f>RES_hhdet_in_tesh!M136/RES_summary!M$21</f>
        <v>28.099664148118499</v>
      </c>
      <c r="N136" s="179">
        <f>RES_hhdet_in_tesh!N136/RES_summary!N$21</f>
        <v>28.922266021166035</v>
      </c>
      <c r="O136" s="179">
        <f>RES_hhdet_in_tesh!O136/RES_summary!O$21</f>
        <v>28.644491110805003</v>
      </c>
      <c r="P136" s="179">
        <f>RES_hhdet_in_tesh!P136/RES_summary!P$21</f>
        <v>28.414939705364453</v>
      </c>
      <c r="Q136" s="179">
        <f>RES_hhdet_in_tesh!Q136/RES_summary!Q$21</f>
        <v>27.802027321885681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24.58542631143348</v>
      </c>
      <c r="E137" s="177">
        <f>RES_hhdet_in_tesh!E137/RES_summary!E$21</f>
        <v>23.533155310853129</v>
      </c>
      <c r="F137" s="177">
        <f>RES_hhdet_in_tesh!F137/RES_summary!F$21</f>
        <v>23.394464714453754</v>
      </c>
      <c r="G137" s="177">
        <f>RES_hhdet_in_tesh!G137/RES_summary!G$21</f>
        <v>23.782690270968995</v>
      </c>
      <c r="H137" s="177">
        <f>RES_hhdet_in_tesh!H137/RES_summary!H$21</f>
        <v>23.652913817706207</v>
      </c>
      <c r="I137" s="177">
        <f>RES_hhdet_in_tesh!I137/RES_summary!I$21</f>
        <v>23.037175476743773</v>
      </c>
      <c r="J137" s="177">
        <f>RES_hhdet_in_tesh!J137/RES_summary!J$21</f>
        <v>23.413422737556306</v>
      </c>
      <c r="K137" s="177">
        <f>RES_hhdet_in_tesh!K137/RES_summary!K$21</f>
        <v>24.599363700256784</v>
      </c>
      <c r="L137" s="177">
        <f>RES_hhdet_in_tesh!L137/RES_summary!L$21</f>
        <v>25.79879051772296</v>
      </c>
      <c r="M137" s="177">
        <f>RES_hhdet_in_tesh!M137/RES_summary!M$21</f>
        <v>25.805171952650483</v>
      </c>
      <c r="N137" s="177">
        <f>RES_hhdet_in_tesh!N137/RES_summary!N$21</f>
        <v>26.662659417165308</v>
      </c>
      <c r="O137" s="177">
        <f>RES_hhdet_in_tesh!O137/RES_summary!O$21</f>
        <v>26.408992355610795</v>
      </c>
      <c r="P137" s="177">
        <f>RES_hhdet_in_tesh!P137/RES_summary!P$21</f>
        <v>26.204296482578755</v>
      </c>
      <c r="Q137" s="177">
        <f>RES_hhdet_in_tesh!Q137/RES_summary!Q$21</f>
        <v>25.642470460776519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2.6354785993092857</v>
      </c>
      <c r="E138" s="177">
        <f>RES_hhdet_in_tesh!E138/RES_summary!E$21</f>
        <v>2.5832114009890388</v>
      </c>
      <c r="F138" s="177">
        <f>RES_hhdet_in_tesh!F138/RES_summary!F$21</f>
        <v>2.5519935337306494</v>
      </c>
      <c r="G138" s="177">
        <f>RES_hhdet_in_tesh!G138/RES_summary!G$21</f>
        <v>2.5370729957268932</v>
      </c>
      <c r="H138" s="177">
        <f>RES_hhdet_in_tesh!H138/RES_summary!H$21</f>
        <v>2.4705738970123869</v>
      </c>
      <c r="I138" s="177">
        <f>RES_hhdet_in_tesh!I138/RES_summary!I$21</f>
        <v>2.4131951030023129</v>
      </c>
      <c r="J138" s="177">
        <f>RES_hhdet_in_tesh!J138/RES_summary!J$21</f>
        <v>2.4127083553849489</v>
      </c>
      <c r="K138" s="177">
        <f>RES_hhdet_in_tesh!K138/RES_summary!K$21</f>
        <v>2.3583417145313783</v>
      </c>
      <c r="L138" s="177">
        <f>RES_hhdet_in_tesh!L138/RES_summary!L$21</f>
        <v>2.337116964857461</v>
      </c>
      <c r="M138" s="177">
        <f>RES_hhdet_in_tesh!M138/RES_summary!M$21</f>
        <v>2.2944921954680195</v>
      </c>
      <c r="N138" s="177">
        <f>RES_hhdet_in_tesh!N138/RES_summary!N$21</f>
        <v>2.2596066040007248</v>
      </c>
      <c r="O138" s="177">
        <f>RES_hhdet_in_tesh!O138/RES_summary!O$21</f>
        <v>2.2354987551942092</v>
      </c>
      <c r="P138" s="177">
        <f>RES_hhdet_in_tesh!P138/RES_summary!P$21</f>
        <v>2.2106432227856949</v>
      </c>
      <c r="Q138" s="177">
        <f>RES_hhdet_in_tesh!Q138/RES_summary!Q$21</f>
        <v>2.1595568611091651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7.8861393977211129</v>
      </c>
      <c r="D139" s="178">
        <f>RES_hhdet_in_tesh!D139/RES_summary!D$21</f>
        <v>7.8473248016260824</v>
      </c>
      <c r="E139" s="178">
        <f>RES_hhdet_in_tesh!E139/RES_summary!E$21</f>
        <v>7.7320761190244092</v>
      </c>
      <c r="F139" s="178">
        <f>RES_hhdet_in_tesh!F139/RES_summary!F$21</f>
        <v>7.7397728969149044</v>
      </c>
      <c r="G139" s="178">
        <f>RES_hhdet_in_tesh!G139/RES_summary!G$21</f>
        <v>7.8758282017379235</v>
      </c>
      <c r="H139" s="178">
        <f>RES_hhdet_in_tesh!H139/RES_summary!H$21</f>
        <v>7.9082278260808359</v>
      </c>
      <c r="I139" s="178">
        <f>RES_hhdet_in_tesh!I139/RES_summary!I$21</f>
        <v>7.8127551325450248</v>
      </c>
      <c r="J139" s="178">
        <f>RES_hhdet_in_tesh!J139/RES_summary!J$21</f>
        <v>7.9250403436749952</v>
      </c>
      <c r="K139" s="178">
        <f>RES_hhdet_in_tesh!K139/RES_summary!K$21</f>
        <v>8.3405638020898412</v>
      </c>
      <c r="L139" s="178">
        <f>RES_hhdet_in_tesh!L139/RES_summary!L$21</f>
        <v>8.8599345874326776</v>
      </c>
      <c r="M139" s="178">
        <f>RES_hhdet_in_tesh!M139/RES_summary!M$21</f>
        <v>8.8476422712373406</v>
      </c>
      <c r="N139" s="178">
        <f>RES_hhdet_in_tesh!N139/RES_summary!N$21</f>
        <v>9.2243223662423048</v>
      </c>
      <c r="O139" s="178">
        <f>RES_hhdet_in_tesh!O139/RES_summary!O$21</f>
        <v>9.1093856899282386</v>
      </c>
      <c r="P139" s="178">
        <f>RES_hhdet_in_tesh!P139/RES_summary!P$21</f>
        <v>9.0338460637771547</v>
      </c>
      <c r="Q139" s="178">
        <f>RES_hhdet_in_tesh!Q139/RES_summary!Q$21</f>
        <v>8.9022348982012645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7.8861393977211129</v>
      </c>
      <c r="D141" s="176">
        <f>RES_hhdet_in_tesh!D141/RES_summary!D$21</f>
        <v>7.8473248016260824</v>
      </c>
      <c r="E141" s="176">
        <f>RES_hhdet_in_tesh!E141/RES_summary!E$21</f>
        <v>7.7320761190244092</v>
      </c>
      <c r="F141" s="176">
        <f>RES_hhdet_in_tesh!F141/RES_summary!F$21</f>
        <v>7.7397728969149044</v>
      </c>
      <c r="G141" s="176">
        <f>RES_hhdet_in_tesh!G141/RES_summary!G$21</f>
        <v>7.8758282017379235</v>
      </c>
      <c r="H141" s="176">
        <f>RES_hhdet_in_tesh!H141/RES_summary!H$21</f>
        <v>7.9082278260808359</v>
      </c>
      <c r="I141" s="176">
        <f>RES_hhdet_in_tesh!I141/RES_summary!I$21</f>
        <v>7.8127551325450248</v>
      </c>
      <c r="J141" s="176">
        <f>RES_hhdet_in_tesh!J141/RES_summary!J$21</f>
        <v>7.9250403436749952</v>
      </c>
      <c r="K141" s="176">
        <f>RES_hhdet_in_tesh!K141/RES_summary!K$21</f>
        <v>8.3405638020898412</v>
      </c>
      <c r="L141" s="176">
        <f>RES_hhdet_in_tesh!L141/RES_summary!L$21</f>
        <v>8.8599345874326776</v>
      </c>
      <c r="M141" s="176">
        <f>RES_hhdet_in_tesh!M141/RES_summary!M$21</f>
        <v>8.8476422712373406</v>
      </c>
      <c r="N141" s="176">
        <f>RES_hhdet_in_tesh!N141/RES_summary!N$21</f>
        <v>9.2243223662423048</v>
      </c>
      <c r="O141" s="176">
        <f>RES_hhdet_in_tesh!O141/RES_summary!O$21</f>
        <v>9.1093856899282386</v>
      </c>
      <c r="P141" s="176">
        <f>RES_hhdet_in_tesh!P141/RES_summary!P$21</f>
        <v>9.0338460637771547</v>
      </c>
      <c r="Q141" s="176">
        <f>RES_hhdet_in_tesh!Q141/RES_summary!Q$21</f>
        <v>8.9022348982012645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218.91332004694169</v>
      </c>
      <c r="D143" s="184">
        <f>RES_hhdet_in_tesh!D143/RES_summary!D$21</f>
        <v>218.51067163898577</v>
      </c>
      <c r="E143" s="184">
        <f>RES_hhdet_in_tesh!E143/RES_summary!E$21</f>
        <v>227.62742275452706</v>
      </c>
      <c r="F143" s="184">
        <f>RES_hhdet_in_tesh!F143/RES_summary!F$21</f>
        <v>216.35212151966246</v>
      </c>
      <c r="G143" s="184">
        <f>RES_hhdet_in_tesh!G143/RES_summary!G$21</f>
        <v>214.88153937307067</v>
      </c>
      <c r="H143" s="184">
        <f>RES_hhdet_in_tesh!H143/RES_summary!H$21</f>
        <v>215.57885514171377</v>
      </c>
      <c r="I143" s="184">
        <f>RES_hhdet_in_tesh!I143/RES_summary!I$21</f>
        <v>217.83741063037016</v>
      </c>
      <c r="J143" s="184">
        <f>RES_hhdet_in_tesh!J143/RES_summary!J$21</f>
        <v>212.02152618805002</v>
      </c>
      <c r="K143" s="184">
        <f>RES_hhdet_in_tesh!K143/RES_summary!K$21</f>
        <v>223.50923395168189</v>
      </c>
      <c r="L143" s="184">
        <f>RES_hhdet_in_tesh!L143/RES_summary!L$21</f>
        <v>245.86108769694013</v>
      </c>
      <c r="M143" s="184">
        <f>RES_hhdet_in_tesh!M143/RES_summary!M$21</f>
        <v>213.59043147390508</v>
      </c>
      <c r="N143" s="184">
        <f>RES_hhdet_in_tesh!N143/RES_summary!N$21</f>
        <v>230.97976887277852</v>
      </c>
      <c r="O143" s="184">
        <f>RES_hhdet_in_tesh!O143/RES_summary!O$21</f>
        <v>217.84409813692739</v>
      </c>
      <c r="P143" s="184">
        <f>RES_hhdet_in_tesh!P143/RES_summary!P$21</f>
        <v>216.4756679230334</v>
      </c>
      <c r="Q143" s="184">
        <f>RES_hhdet_in_tesh!Q143/RES_summary!Q$21</f>
        <v>210.76256678566503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171.30463862494446</v>
      </c>
      <c r="D144" s="178">
        <f>RES_hhdet_in_tesh!D144/RES_summary!D$21</f>
        <v>171.94717783132464</v>
      </c>
      <c r="E144" s="178">
        <f>RES_hhdet_in_tesh!E144/RES_summary!E$21</f>
        <v>182.87958193699296</v>
      </c>
      <c r="F144" s="178">
        <f>RES_hhdet_in_tesh!F144/RES_summary!F$21</f>
        <v>172.1134499414465</v>
      </c>
      <c r="G144" s="178">
        <f>RES_hhdet_in_tesh!G144/RES_summary!G$21</f>
        <v>170.3733600145826</v>
      </c>
      <c r="H144" s="178">
        <f>RES_hhdet_in_tesh!H144/RES_summary!H$21</f>
        <v>171.37854647002146</v>
      </c>
      <c r="I144" s="178">
        <f>RES_hhdet_in_tesh!I144/RES_summary!I$21</f>
        <v>172.18321894105208</v>
      </c>
      <c r="J144" s="178">
        <f>RES_hhdet_in_tesh!J144/RES_summary!J$21</f>
        <v>164.80751296400155</v>
      </c>
      <c r="K144" s="178">
        <f>RES_hhdet_in_tesh!K144/RES_summary!K$21</f>
        <v>174.54322339595706</v>
      </c>
      <c r="L144" s="178">
        <f>RES_hhdet_in_tesh!L144/RES_summary!L$21</f>
        <v>194.91891190457909</v>
      </c>
      <c r="M144" s="178">
        <f>RES_hhdet_in_tesh!M144/RES_summary!M$21</f>
        <v>163.001555314906</v>
      </c>
      <c r="N144" s="178">
        <f>RES_hhdet_in_tesh!N144/RES_summary!N$21</f>
        <v>179.4063693108989</v>
      </c>
      <c r="O144" s="178">
        <f>RES_hhdet_in_tesh!O144/RES_summary!O$21</f>
        <v>166.68189064054832</v>
      </c>
      <c r="P144" s="178">
        <f>RES_hhdet_in_tesh!P144/RES_summary!P$21</f>
        <v>165.73313355464353</v>
      </c>
      <c r="Q144" s="178">
        <f>RES_hhdet_in_tesh!Q144/RES_summary!Q$21</f>
        <v>159.97750782610123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171.30463862494446</v>
      </c>
      <c r="D145" s="177">
        <f>RES_hhdet_in_tesh!D145/RES_summary!D$21</f>
        <v>171.94717783132464</v>
      </c>
      <c r="E145" s="177">
        <f>RES_hhdet_in_tesh!E145/RES_summary!E$21</f>
        <v>182.87958193699296</v>
      </c>
      <c r="F145" s="177">
        <f>RES_hhdet_in_tesh!F145/RES_summary!F$21</f>
        <v>172.1134499414465</v>
      </c>
      <c r="G145" s="177">
        <f>RES_hhdet_in_tesh!G145/RES_summary!G$21</f>
        <v>170.3733600145826</v>
      </c>
      <c r="H145" s="177">
        <f>RES_hhdet_in_tesh!H145/RES_summary!H$21</f>
        <v>171.37854647002146</v>
      </c>
      <c r="I145" s="177">
        <f>RES_hhdet_in_tesh!I145/RES_summary!I$21</f>
        <v>172.18321894105208</v>
      </c>
      <c r="J145" s="177">
        <f>RES_hhdet_in_tesh!J145/RES_summary!J$21</f>
        <v>164.80751296400155</v>
      </c>
      <c r="K145" s="177">
        <f>RES_hhdet_in_tesh!K145/RES_summary!K$21</f>
        <v>174.54322339595706</v>
      </c>
      <c r="L145" s="177">
        <f>RES_hhdet_in_tesh!L145/RES_summary!L$21</f>
        <v>194.91891190457909</v>
      </c>
      <c r="M145" s="177">
        <f>RES_hhdet_in_tesh!M145/RES_summary!M$21</f>
        <v>163.001555314906</v>
      </c>
      <c r="N145" s="177">
        <f>RES_hhdet_in_tesh!N145/RES_summary!N$21</f>
        <v>179.4063693108989</v>
      </c>
      <c r="O145" s="177">
        <f>RES_hhdet_in_tesh!O145/RES_summary!O$21</f>
        <v>166.68189064054832</v>
      </c>
      <c r="P145" s="177">
        <f>RES_hhdet_in_tesh!P145/RES_summary!P$21</f>
        <v>165.73313355464353</v>
      </c>
      <c r="Q145" s="177">
        <f>RES_hhdet_in_tesh!Q145/RES_summary!Q$21</f>
        <v>159.97750782610123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11.918898661796474</v>
      </c>
      <c r="D146" s="178">
        <f>RES_hhdet_in_tesh!D146/RES_summary!D$21</f>
        <v>11.156481999594405</v>
      </c>
      <c r="E146" s="178">
        <f>RES_hhdet_in_tesh!E146/RES_summary!E$21</f>
        <v>10.670236516253761</v>
      </c>
      <c r="F146" s="178">
        <f>RES_hhdet_in_tesh!F146/RES_summary!F$21</f>
        <v>10.301067856129476</v>
      </c>
      <c r="G146" s="178">
        <f>RES_hhdet_in_tesh!G146/RES_summary!G$21</f>
        <v>10.018431091868539</v>
      </c>
      <c r="H146" s="178">
        <f>RES_hhdet_in_tesh!H146/RES_summary!H$21</f>
        <v>9.9069753662887159</v>
      </c>
      <c r="I146" s="178">
        <f>RES_hhdet_in_tesh!I146/RES_summary!I$21</f>
        <v>12.418689583988433</v>
      </c>
      <c r="J146" s="178">
        <f>RES_hhdet_in_tesh!J146/RES_summary!J$21</f>
        <v>13.411666970143964</v>
      </c>
      <c r="K146" s="178">
        <f>RES_hhdet_in_tesh!K146/RES_summary!K$21</f>
        <v>13.516841524532376</v>
      </c>
      <c r="L146" s="178">
        <f>RES_hhdet_in_tesh!L146/RES_summary!L$21</f>
        <v>13.669726141211985</v>
      </c>
      <c r="M146" s="178">
        <f>RES_hhdet_in_tesh!M146/RES_summary!M$21</f>
        <v>13.411500262204122</v>
      </c>
      <c r="N146" s="178">
        <f>RES_hhdet_in_tesh!N146/RES_summary!N$21</f>
        <v>13.087447741171284</v>
      </c>
      <c r="O146" s="178">
        <f>RES_hhdet_in_tesh!O146/RES_summary!O$21</f>
        <v>13.027151922250468</v>
      </c>
      <c r="P146" s="178">
        <f>RES_hhdet_in_tesh!P146/RES_summary!P$21</f>
        <v>12.885552003876898</v>
      </c>
      <c r="Q146" s="178">
        <f>RES_hhdet_in_tesh!Q146/RES_summary!Q$21</f>
        <v>13.689034209918074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11.918898661796474</v>
      </c>
      <c r="D147" s="177">
        <f>RES_hhdet_in_tesh!D147/RES_summary!D$21</f>
        <v>11.156481999594405</v>
      </c>
      <c r="E147" s="177">
        <f>RES_hhdet_in_tesh!E147/RES_summary!E$21</f>
        <v>10.670236516253761</v>
      </c>
      <c r="F147" s="177">
        <f>RES_hhdet_in_tesh!F147/RES_summary!F$21</f>
        <v>10.301067856129476</v>
      </c>
      <c r="G147" s="177">
        <f>RES_hhdet_in_tesh!G147/RES_summary!G$21</f>
        <v>10.018431091868539</v>
      </c>
      <c r="H147" s="177">
        <f>RES_hhdet_in_tesh!H147/RES_summary!H$21</f>
        <v>9.9069753662887159</v>
      </c>
      <c r="I147" s="177">
        <f>RES_hhdet_in_tesh!I147/RES_summary!I$21</f>
        <v>12.418689583988433</v>
      </c>
      <c r="J147" s="177">
        <f>RES_hhdet_in_tesh!J147/RES_summary!J$21</f>
        <v>13.411666970143964</v>
      </c>
      <c r="K147" s="177">
        <f>RES_hhdet_in_tesh!K147/RES_summary!K$21</f>
        <v>13.516841524532376</v>
      </c>
      <c r="L147" s="177">
        <f>RES_hhdet_in_tesh!L147/RES_summary!L$21</f>
        <v>13.669726141211985</v>
      </c>
      <c r="M147" s="177">
        <f>RES_hhdet_in_tesh!M147/RES_summary!M$21</f>
        <v>13.411500262204122</v>
      </c>
      <c r="N147" s="177">
        <f>RES_hhdet_in_tesh!N147/RES_summary!N$21</f>
        <v>13.087447741171284</v>
      </c>
      <c r="O147" s="177">
        <f>RES_hhdet_in_tesh!O147/RES_summary!O$21</f>
        <v>13.027151922250468</v>
      </c>
      <c r="P147" s="177">
        <f>RES_hhdet_in_tesh!P147/RES_summary!P$21</f>
        <v>12.885552003876898</v>
      </c>
      <c r="Q147" s="177">
        <f>RES_hhdet_in_tesh!Q147/RES_summary!Q$21</f>
        <v>13.689034209918074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27.803538820262688</v>
      </c>
      <c r="D148" s="178">
        <f>RES_hhdet_in_tesh!D148/RES_summary!D$21</f>
        <v>27.559460822718684</v>
      </c>
      <c r="E148" s="178">
        <f>RES_hhdet_in_tesh!E148/RES_summary!E$21</f>
        <v>26.345203617526238</v>
      </c>
      <c r="F148" s="178">
        <f>RES_hhdet_in_tesh!F148/RES_summary!F$21</f>
        <v>26.19739545935812</v>
      </c>
      <c r="G148" s="178">
        <f>RES_hhdet_in_tesh!G148/RES_summary!G$21</f>
        <v>26.613301356733135</v>
      </c>
      <c r="H148" s="178">
        <f>RES_hhdet_in_tesh!H148/RES_summary!H$21</f>
        <v>26.384500364469311</v>
      </c>
      <c r="I148" s="178">
        <f>RES_hhdet_in_tesh!I148/RES_summary!I$21</f>
        <v>25.422171448248395</v>
      </c>
      <c r="J148" s="178">
        <f>RES_hhdet_in_tesh!J148/RES_summary!J$21</f>
        <v>25.876781760914227</v>
      </c>
      <c r="K148" s="178">
        <f>RES_hhdet_in_tesh!K148/RES_summary!K$21</f>
        <v>27.108116926408972</v>
      </c>
      <c r="L148" s="178">
        <f>RES_hhdet_in_tesh!L148/RES_summary!L$21</f>
        <v>28.412050730369184</v>
      </c>
      <c r="M148" s="178">
        <f>RES_hhdet_in_tesh!M148/RES_summary!M$21</f>
        <v>28.329315177701737</v>
      </c>
      <c r="N148" s="178">
        <f>RES_hhdet_in_tesh!N148/RES_summary!N$21</f>
        <v>29.261246906828156</v>
      </c>
      <c r="O148" s="178">
        <f>RES_hhdet_in_tesh!O148/RES_summary!O$21</f>
        <v>29.025371750151173</v>
      </c>
      <c r="P148" s="178">
        <f>RES_hhdet_in_tesh!P148/RES_summary!P$21</f>
        <v>28.822933067127146</v>
      </c>
      <c r="Q148" s="178">
        <f>RES_hhdet_in_tesh!Q148/RES_summary!Q$21</f>
        <v>28.193685215640802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27.803843299599418</v>
      </c>
      <c r="D153" s="180">
        <f>RES_hhdet_in_tesh!D153/RES_summary!D$21</f>
        <v>27.558263440217676</v>
      </c>
      <c r="E153" s="180">
        <f>RES_hhdet_in_tesh!E153/RES_summary!E$21</f>
        <v>26.341708646855153</v>
      </c>
      <c r="F153" s="180">
        <f>RES_hhdet_in_tesh!F153/RES_summary!F$21</f>
        <v>26.192819643808228</v>
      </c>
      <c r="G153" s="180">
        <f>RES_hhdet_in_tesh!G153/RES_summary!G$21</f>
        <v>26.601622471610408</v>
      </c>
      <c r="H153" s="180">
        <f>RES_hhdet_in_tesh!H153/RES_summary!H$21</f>
        <v>26.368449255214472</v>
      </c>
      <c r="I153" s="180">
        <f>RES_hhdet_in_tesh!I153/RES_summary!I$21</f>
        <v>25.416889014546761</v>
      </c>
      <c r="J153" s="180">
        <f>RES_hhdet_in_tesh!J153/RES_summary!J$21</f>
        <v>25.856821406590033</v>
      </c>
      <c r="K153" s="180">
        <f>RES_hhdet_in_tesh!K153/RES_summary!K$21</f>
        <v>27.110953269118529</v>
      </c>
      <c r="L153" s="180">
        <f>RES_hhdet_in_tesh!L153/RES_summary!L$21</f>
        <v>28.436365543177512</v>
      </c>
      <c r="M153" s="180">
        <f>RES_hhdet_in_tesh!M153/RES_summary!M$21</f>
        <v>28.353163656273701</v>
      </c>
      <c r="N153" s="180">
        <f>RES_hhdet_in_tesh!N153/RES_summary!N$21</f>
        <v>29.296878269721081</v>
      </c>
      <c r="O153" s="180">
        <f>RES_hhdet_in_tesh!O153/RES_summary!O$21</f>
        <v>29.071024391464906</v>
      </c>
      <c r="P153" s="180">
        <f>RES_hhdet_in_tesh!P153/RES_summary!P$21</f>
        <v>28.879487892760128</v>
      </c>
      <c r="Q153" s="180">
        <f>RES_hhdet_in_tesh!Q153/RES_summary!Q$21</f>
        <v>28.247276509629586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27.790438939499328</v>
      </c>
      <c r="D154" s="179">
        <f>RES_hhdet_in_tesh!D154/RES_summary!D$21</f>
        <v>27.623400084795556</v>
      </c>
      <c r="E154" s="179">
        <f>RES_hhdet_in_tesh!E154/RES_summary!E$21</f>
        <v>26.543951087701121</v>
      </c>
      <c r="F154" s="179">
        <f>RES_hhdet_in_tesh!F154/RES_summary!F$21</f>
        <v>26.453708936081881</v>
      </c>
      <c r="G154" s="179">
        <f>RES_hhdet_in_tesh!G154/RES_summary!G$21</f>
        <v>26.836968206690329</v>
      </c>
      <c r="H154" s="179">
        <f>RES_hhdet_in_tesh!H154/RES_summary!H$21</f>
        <v>26.563074887760759</v>
      </c>
      <c r="I154" s="179">
        <f>RES_hhdet_in_tesh!I154/RES_summary!I$21</f>
        <v>25.605893470026352</v>
      </c>
      <c r="J154" s="179">
        <f>RES_hhdet_in_tesh!J154/RES_summary!J$21</f>
        <v>25.996120721402999</v>
      </c>
      <c r="K154" s="179">
        <f>RES_hhdet_in_tesh!K154/RES_summary!K$21</f>
        <v>27.029598162974033</v>
      </c>
      <c r="L154" s="179">
        <f>RES_hhdet_in_tesh!L154/RES_summary!L$21</f>
        <v>28.210545729105853</v>
      </c>
      <c r="M154" s="179">
        <f>RES_hhdet_in_tesh!M154/RES_summary!M$21</f>
        <v>28.085320321116697</v>
      </c>
      <c r="N154" s="179">
        <f>RES_hhdet_in_tesh!N154/RES_summary!N$21</f>
        <v>28.890231293738303</v>
      </c>
      <c r="O154" s="179">
        <f>RES_hhdet_in_tesh!O154/RES_summary!O$21</f>
        <v>28.628724616199865</v>
      </c>
      <c r="P154" s="179">
        <f>RES_hhdet_in_tesh!P154/RES_summary!P$21</f>
        <v>28.412467604784645</v>
      </c>
      <c r="Q154" s="179">
        <f>RES_hhdet_in_tesh!Q154/RES_summary!Q$21</f>
        <v>27.780638962174049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25.119403515850546</v>
      </c>
      <c r="D155" s="177">
        <f>RES_hhdet_in_tesh!D155/RES_summary!D$21</f>
        <v>24.987489451297506</v>
      </c>
      <c r="E155" s="177">
        <f>RES_hhdet_in_tesh!E155/RES_summary!E$21</f>
        <v>23.960433271242209</v>
      </c>
      <c r="F155" s="177">
        <f>RES_hhdet_in_tesh!F155/RES_summary!F$21</f>
        <v>23.901433957028335</v>
      </c>
      <c r="G155" s="177">
        <f>RES_hhdet_in_tesh!G155/RES_summary!G$21</f>
        <v>24.299356721608934</v>
      </c>
      <c r="H155" s="177">
        <f>RES_hhdet_in_tesh!H155/RES_summary!H$21</f>
        <v>24.092103362880952</v>
      </c>
      <c r="I155" s="177">
        <f>RES_hhdet_in_tesh!I155/RES_summary!I$21</f>
        <v>23.192945664676493</v>
      </c>
      <c r="J155" s="177">
        <f>RES_hhdet_in_tesh!J155/RES_summary!J$21</f>
        <v>23.583580595714885</v>
      </c>
      <c r="K155" s="177">
        <f>RES_hhdet_in_tesh!K155/RES_summary!K$21</f>
        <v>24.671489100988204</v>
      </c>
      <c r="L155" s="177">
        <f>RES_hhdet_in_tesh!L155/RES_summary!L$21</f>
        <v>25.873570159514873</v>
      </c>
      <c r="M155" s="177">
        <f>RES_hhdet_in_tesh!M155/RES_summary!M$21</f>
        <v>25.790923333536405</v>
      </c>
      <c r="N155" s="177">
        <f>RES_hhdet_in_tesh!N155/RES_summary!N$21</f>
        <v>26.630661332026744</v>
      </c>
      <c r="O155" s="177">
        <f>RES_hhdet_in_tesh!O155/RES_summary!O$21</f>
        <v>26.393243629457128</v>
      </c>
      <c r="P155" s="177">
        <f>RES_hhdet_in_tesh!P155/RES_summary!P$21</f>
        <v>26.201838884541509</v>
      </c>
      <c r="Q155" s="177">
        <f>RES_hhdet_in_tesh!Q155/RES_summary!Q$21</f>
        <v>25.621057087497682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2.6710354236487897</v>
      </c>
      <c r="D156" s="177">
        <f>RES_hhdet_in_tesh!D156/RES_summary!D$21</f>
        <v>2.6359106334980473</v>
      </c>
      <c r="E156" s="177">
        <f>RES_hhdet_in_tesh!E156/RES_summary!E$21</f>
        <v>2.5835178164589072</v>
      </c>
      <c r="F156" s="177">
        <f>RES_hhdet_in_tesh!F156/RES_summary!F$21</f>
        <v>2.5522749790535464</v>
      </c>
      <c r="G156" s="177">
        <f>RES_hhdet_in_tesh!G156/RES_summary!G$21</f>
        <v>2.5376114850814022</v>
      </c>
      <c r="H156" s="177">
        <f>RES_hhdet_in_tesh!H156/RES_summary!H$21</f>
        <v>2.470971524879805</v>
      </c>
      <c r="I156" s="177">
        <f>RES_hhdet_in_tesh!I156/RES_summary!I$21</f>
        <v>2.412947805349857</v>
      </c>
      <c r="J156" s="177">
        <f>RES_hhdet_in_tesh!J156/RES_summary!J$21</f>
        <v>2.4125401256881065</v>
      </c>
      <c r="K156" s="177">
        <f>RES_hhdet_in_tesh!K156/RES_summary!K$21</f>
        <v>2.3581090619858216</v>
      </c>
      <c r="L156" s="177">
        <f>RES_hhdet_in_tesh!L156/RES_summary!L$21</f>
        <v>2.3369755695909813</v>
      </c>
      <c r="M156" s="177">
        <f>RES_hhdet_in_tesh!M156/RES_summary!M$21</f>
        <v>2.2943969875802908</v>
      </c>
      <c r="N156" s="177">
        <f>RES_hhdet_in_tesh!N156/RES_summary!N$21</f>
        <v>2.2595699617115637</v>
      </c>
      <c r="O156" s="177">
        <f>RES_hhdet_in_tesh!O156/RES_summary!O$21</f>
        <v>2.2354809867427354</v>
      </c>
      <c r="P156" s="177">
        <f>RES_hhdet_in_tesh!P156/RES_summary!P$21</f>
        <v>2.2106287202431365</v>
      </c>
      <c r="Q156" s="177">
        <f>RES_hhdet_in_tesh!Q156/RES_summary!Q$21</f>
        <v>2.1595818746763684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7.886243939938093</v>
      </c>
      <c r="D157" s="178">
        <f>RES_hhdet_in_tesh!D157/RES_summary!D$21</f>
        <v>7.8475509853480085</v>
      </c>
      <c r="E157" s="178">
        <f>RES_hhdet_in_tesh!E157/RES_summary!E$21</f>
        <v>7.7324006837541104</v>
      </c>
      <c r="F157" s="178">
        <f>RES_hhdet_in_tesh!F157/RES_summary!F$21</f>
        <v>7.7402082627283137</v>
      </c>
      <c r="G157" s="178">
        <f>RES_hhdet_in_tesh!G157/RES_summary!G$21</f>
        <v>7.876446909886389</v>
      </c>
      <c r="H157" s="178">
        <f>RES_hhdet_in_tesh!H157/RES_summary!H$21</f>
        <v>7.908832940934321</v>
      </c>
      <c r="I157" s="178">
        <f>RES_hhdet_in_tesh!I157/RES_summary!I$21</f>
        <v>7.813330657081254</v>
      </c>
      <c r="J157" s="178">
        <f>RES_hhdet_in_tesh!J157/RES_summary!J$21</f>
        <v>7.9255644929902553</v>
      </c>
      <c r="K157" s="178">
        <f>RES_hhdet_in_tesh!K157/RES_summary!K$21</f>
        <v>8.3410521047834951</v>
      </c>
      <c r="L157" s="178">
        <f>RES_hhdet_in_tesh!L157/RES_summary!L$21</f>
        <v>8.8603989207798453</v>
      </c>
      <c r="M157" s="178">
        <f>RES_hhdet_in_tesh!M157/RES_summary!M$21</f>
        <v>8.848060719093219</v>
      </c>
      <c r="N157" s="178">
        <f>RES_hhdet_in_tesh!N157/RES_summary!N$21</f>
        <v>9.2247049138801813</v>
      </c>
      <c r="O157" s="178">
        <f>RES_hhdet_in_tesh!O157/RES_summary!O$21</f>
        <v>9.1096838239774183</v>
      </c>
      <c r="P157" s="178">
        <f>RES_hhdet_in_tesh!P157/RES_summary!P$21</f>
        <v>9.0340492973858293</v>
      </c>
      <c r="Q157" s="178">
        <f>RES_hhdet_in_tesh!Q157/RES_summary!Q$21</f>
        <v>8.9023395340049252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7.886243939938093</v>
      </c>
      <c r="D159" s="176">
        <f>RES_hhdet_in_tesh!D159/RES_summary!D$21</f>
        <v>7.8475509853480085</v>
      </c>
      <c r="E159" s="176">
        <f>RES_hhdet_in_tesh!E159/RES_summary!E$21</f>
        <v>7.7324006837541104</v>
      </c>
      <c r="F159" s="176">
        <f>RES_hhdet_in_tesh!F159/RES_summary!F$21</f>
        <v>7.7402082627283137</v>
      </c>
      <c r="G159" s="176">
        <f>RES_hhdet_in_tesh!G159/RES_summary!G$21</f>
        <v>7.876446909886389</v>
      </c>
      <c r="H159" s="176">
        <f>RES_hhdet_in_tesh!H159/RES_summary!H$21</f>
        <v>7.908832940934321</v>
      </c>
      <c r="I159" s="176">
        <f>RES_hhdet_in_tesh!I159/RES_summary!I$21</f>
        <v>7.813330657081254</v>
      </c>
      <c r="J159" s="176">
        <f>RES_hhdet_in_tesh!J159/RES_summary!J$21</f>
        <v>7.9255644929902553</v>
      </c>
      <c r="K159" s="176">
        <f>RES_hhdet_in_tesh!K159/RES_summary!K$21</f>
        <v>8.3410521047834951</v>
      </c>
      <c r="L159" s="176">
        <f>RES_hhdet_in_tesh!L159/RES_summary!L$21</f>
        <v>8.8603989207798453</v>
      </c>
      <c r="M159" s="176">
        <f>RES_hhdet_in_tesh!M159/RES_summary!M$21</f>
        <v>8.848060719093219</v>
      </c>
      <c r="N159" s="176">
        <f>RES_hhdet_in_tesh!N159/RES_summary!N$21</f>
        <v>9.2247049138801813</v>
      </c>
      <c r="O159" s="176">
        <f>RES_hhdet_in_tesh!O159/RES_summary!O$21</f>
        <v>9.1096838239774183</v>
      </c>
      <c r="P159" s="176">
        <f>RES_hhdet_in_tesh!P159/RES_summary!P$21</f>
        <v>9.0340492973858293</v>
      </c>
      <c r="Q159" s="176">
        <f>RES_hhdet_in_tesh!Q159/RES_summary!Q$21</f>
        <v>8.9023395340049252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216.50561050676552</v>
      </c>
      <c r="D161" s="184">
        <f>RES_hhdet_in_tesh!D161/RES_summary!D$21</f>
        <v>213.05085814471607</v>
      </c>
      <c r="E161" s="184">
        <f>RES_hhdet_in_tesh!E161/RES_summary!E$21</f>
        <v>218.12251050234295</v>
      </c>
      <c r="F161" s="184">
        <f>RES_hhdet_in_tesh!F161/RES_summary!F$21</f>
        <v>203.78871679567888</v>
      </c>
      <c r="G161" s="184">
        <f>RES_hhdet_in_tesh!G161/RES_summary!G$21</f>
        <v>201.51983066742741</v>
      </c>
      <c r="H161" s="184">
        <f>RES_hhdet_in_tesh!H161/RES_summary!H$21</f>
        <v>201.35423742253357</v>
      </c>
      <c r="I161" s="184">
        <f>RES_hhdet_in_tesh!I161/RES_summary!I$21</f>
        <v>198.30722156251056</v>
      </c>
      <c r="J161" s="184">
        <f>RES_hhdet_in_tesh!J161/RES_summary!J$21</f>
        <v>189.364893258292</v>
      </c>
      <c r="K161" s="184">
        <f>RES_hhdet_in_tesh!K161/RES_summary!K$21</f>
        <v>206.55227070123158</v>
      </c>
      <c r="L161" s="184">
        <f>RES_hhdet_in_tesh!L161/RES_summary!L$21</f>
        <v>227.24493119939095</v>
      </c>
      <c r="M161" s="184">
        <f>RES_hhdet_in_tesh!M161/RES_summary!M$21</f>
        <v>197.36180832535553</v>
      </c>
      <c r="N161" s="184">
        <f>RES_hhdet_in_tesh!N161/RES_summary!N$21</f>
        <v>214.61984803822429</v>
      </c>
      <c r="O161" s="184">
        <f>RES_hhdet_in_tesh!O161/RES_summary!O$21</f>
        <v>203.1773201986467</v>
      </c>
      <c r="P161" s="184">
        <f>RES_hhdet_in_tesh!P161/RES_summary!P$21</f>
        <v>202.3708745567651</v>
      </c>
      <c r="Q161" s="184">
        <f>RES_hhdet_in_tesh!Q161/RES_summary!Q$21</f>
        <v>196.58976627830233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168.67985811884725</v>
      </c>
      <c r="D162" s="178">
        <f>RES_hhdet_in_tesh!D162/RES_summary!D$21</f>
        <v>165.79252123979012</v>
      </c>
      <c r="E162" s="178">
        <f>RES_hhdet_in_tesh!E162/RES_summary!E$21</f>
        <v>172.76523641394274</v>
      </c>
      <c r="F162" s="178">
        <f>RES_hhdet_in_tesh!F162/RES_summary!F$21</f>
        <v>158.73866813915916</v>
      </c>
      <c r="G162" s="178">
        <f>RES_hhdet_in_tesh!G162/RES_summary!G$21</f>
        <v>155.83378224693675</v>
      </c>
      <c r="H162" s="178">
        <f>RES_hhdet_in_tesh!H162/RES_summary!H$21</f>
        <v>155.97976981969762</v>
      </c>
      <c r="I162" s="178">
        <f>RES_hhdet_in_tesh!I162/RES_summary!I$21</f>
        <v>154.09972994384177</v>
      </c>
      <c r="J162" s="178">
        <f>RES_hhdet_in_tesh!J162/RES_summary!J$21</f>
        <v>142.16172847567969</v>
      </c>
      <c r="K162" s="178">
        <f>RES_hhdet_in_tesh!K162/RES_summary!K$21</f>
        <v>157.83599932847895</v>
      </c>
      <c r="L162" s="178">
        <f>RES_hhdet_in_tesh!L162/RES_summary!L$21</f>
        <v>176.9568328154356</v>
      </c>
      <c r="M162" s="178">
        <f>RES_hhdet_in_tesh!M162/RES_summary!M$21</f>
        <v>147.69665986809301</v>
      </c>
      <c r="N162" s="178">
        <f>RES_hhdet_in_tesh!N162/RES_summary!N$21</f>
        <v>163.50723472334505</v>
      </c>
      <c r="O162" s="178">
        <f>RES_hhdet_in_tesh!O162/RES_summary!O$21</f>
        <v>152.05690290094685</v>
      </c>
      <c r="P162" s="178">
        <f>RES_hhdet_in_tesh!P162/RES_summary!P$21</f>
        <v>151.36550120743493</v>
      </c>
      <c r="Q162" s="178">
        <f>RES_hhdet_in_tesh!Q162/RES_summary!Q$21</f>
        <v>146.4116099814708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168.67985811884725</v>
      </c>
      <c r="D163" s="176">
        <f>RES_hhdet_in_tesh!D163/RES_summary!D$21</f>
        <v>165.79252123979012</v>
      </c>
      <c r="E163" s="176">
        <f>RES_hhdet_in_tesh!E163/RES_summary!E$21</f>
        <v>172.76523641394274</v>
      </c>
      <c r="F163" s="176">
        <f>RES_hhdet_in_tesh!F163/RES_summary!F$21</f>
        <v>158.73866813915916</v>
      </c>
      <c r="G163" s="176">
        <f>RES_hhdet_in_tesh!G163/RES_summary!G$21</f>
        <v>155.83378224693675</v>
      </c>
      <c r="H163" s="176">
        <f>RES_hhdet_in_tesh!H163/RES_summary!H$21</f>
        <v>155.97976981969762</v>
      </c>
      <c r="I163" s="176">
        <f>RES_hhdet_in_tesh!I163/RES_summary!I$21</f>
        <v>154.09972994384177</v>
      </c>
      <c r="J163" s="176">
        <f>RES_hhdet_in_tesh!J163/RES_summary!J$21</f>
        <v>142.16172847567969</v>
      </c>
      <c r="K163" s="176">
        <f>RES_hhdet_in_tesh!K163/RES_summary!K$21</f>
        <v>157.83599932847895</v>
      </c>
      <c r="L163" s="176">
        <f>RES_hhdet_in_tesh!L163/RES_summary!L$21</f>
        <v>176.9568328154356</v>
      </c>
      <c r="M163" s="176">
        <f>RES_hhdet_in_tesh!M163/RES_summary!M$21</f>
        <v>147.69665986809301</v>
      </c>
      <c r="N163" s="176">
        <f>RES_hhdet_in_tesh!N163/RES_summary!N$21</f>
        <v>163.50723472334505</v>
      </c>
      <c r="O163" s="176">
        <f>RES_hhdet_in_tesh!O163/RES_summary!O$21</f>
        <v>152.05690290094685</v>
      </c>
      <c r="P163" s="176">
        <f>RES_hhdet_in_tesh!P163/RES_summary!P$21</f>
        <v>151.36550120743493</v>
      </c>
      <c r="Q163" s="176">
        <f>RES_hhdet_in_tesh!Q163/RES_summary!Q$21</f>
        <v>146.4116099814708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12.212198704743262</v>
      </c>
      <c r="D164" s="178">
        <f>RES_hhdet_in_tesh!D164/RES_summary!D$21</f>
        <v>12.013970934325148</v>
      </c>
      <c r="E164" s="178">
        <f>RES_hhdet_in_tesh!E164/RES_summary!E$21</f>
        <v>11.494200514247199</v>
      </c>
      <c r="F164" s="178">
        <f>RES_hhdet_in_tesh!F164/RES_summary!F$21</f>
        <v>11.348120666672823</v>
      </c>
      <c r="G164" s="178">
        <f>RES_hhdet_in_tesh!G164/RES_summary!G$21</f>
        <v>11.434435622318992</v>
      </c>
      <c r="H164" s="178">
        <f>RES_hhdet_in_tesh!H164/RES_summary!H$21</f>
        <v>11.267036437778673</v>
      </c>
      <c r="I164" s="178">
        <f>RES_hhdet_in_tesh!I164/RES_summary!I$21</f>
        <v>11.086732050989138</v>
      </c>
      <c r="J164" s="178">
        <f>RES_hhdet_in_tesh!J164/RES_summary!J$21</f>
        <v>13.425974534622698</v>
      </c>
      <c r="K164" s="178">
        <f>RES_hhdet_in_tesh!K164/RES_summary!K$21</f>
        <v>13.335809868864342</v>
      </c>
      <c r="L164" s="178">
        <f>RES_hhdet_in_tesh!L164/RES_summary!L$21</f>
        <v>13.104742887397606</v>
      </c>
      <c r="M164" s="178">
        <f>RES_hhdet_in_tesh!M164/RES_summary!M$21</f>
        <v>12.606015356100144</v>
      </c>
      <c r="N164" s="178">
        <f>RES_hhdet_in_tesh!N164/RES_summary!N$21</f>
        <v>12.770480218580872</v>
      </c>
      <c r="O164" s="178">
        <f>RES_hhdet_in_tesh!O164/RES_summary!O$21</f>
        <v>13.117859003168578</v>
      </c>
      <c r="P164" s="178">
        <f>RES_hhdet_in_tesh!P164/RES_summary!P$21</f>
        <v>13.220732431836694</v>
      </c>
      <c r="Q164" s="178">
        <f>RES_hhdet_in_tesh!Q164/RES_summary!Q$21</f>
        <v>13.109954437485284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12.212198704743262</v>
      </c>
      <c r="D165" s="177">
        <f>RES_hhdet_in_tesh!D165/RES_summary!D$21</f>
        <v>12.013970934325148</v>
      </c>
      <c r="E165" s="177">
        <f>RES_hhdet_in_tesh!E165/RES_summary!E$21</f>
        <v>11.494200514247199</v>
      </c>
      <c r="F165" s="177">
        <f>RES_hhdet_in_tesh!F165/RES_summary!F$21</f>
        <v>11.348120666672823</v>
      </c>
      <c r="G165" s="177">
        <f>RES_hhdet_in_tesh!G165/RES_summary!G$21</f>
        <v>11.434435622318992</v>
      </c>
      <c r="H165" s="177">
        <f>RES_hhdet_in_tesh!H165/RES_summary!H$21</f>
        <v>11.267036437778673</v>
      </c>
      <c r="I165" s="177">
        <f>RES_hhdet_in_tesh!I165/RES_summary!I$21</f>
        <v>11.086732050989138</v>
      </c>
      <c r="J165" s="177">
        <f>RES_hhdet_in_tesh!J165/RES_summary!J$21</f>
        <v>13.425974534622698</v>
      </c>
      <c r="K165" s="177">
        <f>RES_hhdet_in_tesh!K165/RES_summary!K$21</f>
        <v>13.335809868864342</v>
      </c>
      <c r="L165" s="177">
        <f>RES_hhdet_in_tesh!L165/RES_summary!L$21</f>
        <v>13.104742887397606</v>
      </c>
      <c r="M165" s="177">
        <f>RES_hhdet_in_tesh!M165/RES_summary!M$21</f>
        <v>12.606015356100144</v>
      </c>
      <c r="N165" s="177">
        <f>RES_hhdet_in_tesh!N165/RES_summary!N$21</f>
        <v>12.770480218580872</v>
      </c>
      <c r="O165" s="177">
        <f>RES_hhdet_in_tesh!O165/RES_summary!O$21</f>
        <v>13.117859003168578</v>
      </c>
      <c r="P165" s="177">
        <f>RES_hhdet_in_tesh!P165/RES_summary!P$21</f>
        <v>13.220732431836694</v>
      </c>
      <c r="Q165" s="177">
        <f>RES_hhdet_in_tesh!Q165/RES_summary!Q$21</f>
        <v>13.109954437485284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27.727398134619662</v>
      </c>
      <c r="D166" s="178">
        <f>RES_hhdet_in_tesh!D166/RES_summary!D$21</f>
        <v>27.397101719362535</v>
      </c>
      <c r="E166" s="178">
        <f>RES_hhdet_in_tesh!E166/RES_summary!E$21</f>
        <v>26.131184569539396</v>
      </c>
      <c r="F166" s="178">
        <f>RES_hhdet_in_tesh!F166/RES_summary!F$21</f>
        <v>25.962442619467502</v>
      </c>
      <c r="G166" s="178">
        <f>RES_hhdet_in_tesh!G166/RES_summary!G$21</f>
        <v>26.376053434262239</v>
      </c>
      <c r="H166" s="178">
        <f>RES_hhdet_in_tesh!H166/RES_summary!H$21</f>
        <v>26.199547864386886</v>
      </c>
      <c r="I166" s="178">
        <f>RES_hhdet_in_tesh!I166/RES_summary!I$21</f>
        <v>25.308408125278692</v>
      </c>
      <c r="J166" s="178">
        <f>RES_hhdet_in_tesh!J166/RES_summary!J$21</f>
        <v>25.852719385847966</v>
      </c>
      <c r="K166" s="178">
        <f>RES_hhdet_in_tesh!K166/RES_summary!K$21</f>
        <v>27.040612786801944</v>
      </c>
      <c r="L166" s="178">
        <f>RES_hhdet_in_tesh!L166/RES_summary!L$21</f>
        <v>28.32414097796169</v>
      </c>
      <c r="M166" s="178">
        <f>RES_hhdet_in_tesh!M166/RES_summary!M$21</f>
        <v>28.212177574619304</v>
      </c>
      <c r="N166" s="178">
        <f>RES_hhdet_in_tesh!N166/RES_summary!N$21</f>
        <v>29.11854969689001</v>
      </c>
      <c r="O166" s="178">
        <f>RES_hhdet_in_tesh!O166/RES_summary!O$21</f>
        <v>28.893853557012541</v>
      </c>
      <c r="P166" s="178">
        <f>RES_hhdet_in_tesh!P166/RES_summary!P$21</f>
        <v>28.751329937099225</v>
      </c>
      <c r="Q166" s="178">
        <f>RES_hhdet_in_tesh!Q166/RES_summary!Q$21</f>
        <v>28.166337461381744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27.728732325307025</v>
      </c>
      <c r="D171" s="180">
        <f>RES_hhdet_in_tesh!D171/RES_summary!D$21</f>
        <v>27.397784600904107</v>
      </c>
      <c r="E171" s="180">
        <f>RES_hhdet_in_tesh!E171/RES_summary!E$21</f>
        <v>26.131223959337696</v>
      </c>
      <c r="F171" s="180">
        <f>RES_hhdet_in_tesh!F171/RES_summary!F$21</f>
        <v>25.962550303148671</v>
      </c>
      <c r="G171" s="180">
        <f>RES_hhdet_in_tesh!G171/RES_summary!G$21</f>
        <v>26.371883916051537</v>
      </c>
      <c r="H171" s="180">
        <f>RES_hhdet_in_tesh!H171/RES_summary!H$21</f>
        <v>26.184933137970507</v>
      </c>
      <c r="I171" s="180">
        <f>RES_hhdet_in_tesh!I171/RES_summary!I$21</f>
        <v>25.306448870407475</v>
      </c>
      <c r="J171" s="180">
        <f>RES_hhdet_in_tesh!J171/RES_summary!J$21</f>
        <v>25.820731336761686</v>
      </c>
      <c r="K171" s="180">
        <f>RES_hhdet_in_tesh!K171/RES_summary!K$21</f>
        <v>27.042695152605095</v>
      </c>
      <c r="L171" s="180">
        <f>RES_hhdet_in_tesh!L171/RES_summary!L$21</f>
        <v>28.350868511445544</v>
      </c>
      <c r="M171" s="180">
        <f>RES_hhdet_in_tesh!M171/RES_summary!M$21</f>
        <v>28.236012305605854</v>
      </c>
      <c r="N171" s="180">
        <f>RES_hhdet_in_tesh!N171/RES_summary!N$21</f>
        <v>29.149900881995325</v>
      </c>
      <c r="O171" s="180">
        <f>RES_hhdet_in_tesh!O171/RES_summary!O$21</f>
        <v>28.933421452528801</v>
      </c>
      <c r="P171" s="180">
        <f>RES_hhdet_in_tesh!P171/RES_summary!P$21</f>
        <v>28.792566529250291</v>
      </c>
      <c r="Q171" s="180">
        <f>RES_hhdet_in_tesh!Q171/RES_summary!Q$21</f>
        <v>28.207565047409265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27.64716523701782</v>
      </c>
      <c r="D172" s="179">
        <f>RES_hhdet_in_tesh!D172/RES_summary!D$21</f>
        <v>27.3156948068834</v>
      </c>
      <c r="E172" s="179">
        <f>RES_hhdet_in_tesh!E172/RES_summary!E$21</f>
        <v>26.126403354833517</v>
      </c>
      <c r="F172" s="179">
        <f>RES_hhdet_in_tesh!F172/RES_summary!F$21</f>
        <v>25.949127586092231</v>
      </c>
      <c r="G172" s="179">
        <f>RES_hhdet_in_tesh!G172/RES_summary!G$21</f>
        <v>26.433903189562969</v>
      </c>
      <c r="H172" s="179">
        <f>RES_hhdet_in_tesh!H172/RES_summary!H$21</f>
        <v>26.305214010269033</v>
      </c>
      <c r="I172" s="179">
        <f>RES_hhdet_in_tesh!I172/RES_summary!I$21</f>
        <v>25.471210819706833</v>
      </c>
      <c r="J172" s="179">
        <f>RES_hhdet_in_tesh!J172/RES_summary!J$21</f>
        <v>25.871862429719993</v>
      </c>
      <c r="K172" s="179">
        <f>RES_hhdet_in_tesh!K172/RES_summary!K$21</f>
        <v>26.907682435313848</v>
      </c>
      <c r="L172" s="179">
        <f>RES_hhdet_in_tesh!L172/RES_summary!L$21</f>
        <v>28.070333860431546</v>
      </c>
      <c r="M172" s="179">
        <f>RES_hhdet_in_tesh!M172/RES_summary!M$21</f>
        <v>27.908548208638258</v>
      </c>
      <c r="N172" s="179">
        <f>RES_hhdet_in_tesh!N172/RES_summary!N$21</f>
        <v>28.649289983027806</v>
      </c>
      <c r="O172" s="179">
        <f>RES_hhdet_in_tesh!O172/RES_summary!O$21</f>
        <v>28.399446369660559</v>
      </c>
      <c r="P172" s="179">
        <f>RES_hhdet_in_tesh!P172/RES_summary!P$21</f>
        <v>28.227864471287432</v>
      </c>
      <c r="Q172" s="179">
        <f>RES_hhdet_in_tesh!Q172/RES_summary!Q$21</f>
        <v>27.638406000385789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24.976359897266097</v>
      </c>
      <c r="D173" s="177">
        <f>RES_hhdet_in_tesh!D173/RES_summary!D$21</f>
        <v>24.680464773560107</v>
      </c>
      <c r="E173" s="177">
        <f>RES_hhdet_in_tesh!E173/RES_summary!E$21</f>
        <v>23.544026147803574</v>
      </c>
      <c r="F173" s="177">
        <f>RES_hhdet_in_tesh!F173/RES_summary!F$21</f>
        <v>23.398433640397254</v>
      </c>
      <c r="G173" s="177">
        <f>RES_hhdet_in_tesh!G173/RES_summary!G$21</f>
        <v>23.897945510313011</v>
      </c>
      <c r="H173" s="177">
        <f>RES_hhdet_in_tesh!H173/RES_summary!H$21</f>
        <v>23.835694843508271</v>
      </c>
      <c r="I173" s="177">
        <f>RES_hhdet_in_tesh!I173/RES_summary!I$21</f>
        <v>23.059677327893493</v>
      </c>
      <c r="J173" s="177">
        <f>RES_hhdet_in_tesh!J173/RES_summary!J$21</f>
        <v>23.460619208251909</v>
      </c>
      <c r="K173" s="177">
        <f>RES_hhdet_in_tesh!K173/RES_summary!K$21</f>
        <v>24.550778937684196</v>
      </c>
      <c r="L173" s="177">
        <f>RES_hhdet_in_tesh!L173/RES_summary!L$21</f>
        <v>25.734325511369097</v>
      </c>
      <c r="M173" s="177">
        <f>RES_hhdet_in_tesh!M173/RES_summary!M$21</f>
        <v>25.614946775487439</v>
      </c>
      <c r="N173" s="177">
        <f>RES_hhdet_in_tesh!N173/RES_summary!N$21</f>
        <v>26.390413707462368</v>
      </c>
      <c r="O173" s="177">
        <f>RES_hhdet_in_tesh!O173/RES_summary!O$21</f>
        <v>26.16461806324844</v>
      </c>
      <c r="P173" s="177">
        <f>RES_hhdet_in_tesh!P173/RES_summary!P$21</f>
        <v>26.017866377626152</v>
      </c>
      <c r="Q173" s="177">
        <f>RES_hhdet_in_tesh!Q173/RES_summary!Q$21</f>
        <v>25.479277122155679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2.6708053397517189</v>
      </c>
      <c r="D174" s="176">
        <f>RES_hhdet_in_tesh!D174/RES_summary!D$21</f>
        <v>2.6352300333232934</v>
      </c>
      <c r="E174" s="176">
        <f>RES_hhdet_in_tesh!E174/RES_summary!E$21</f>
        <v>2.5823772070299498</v>
      </c>
      <c r="F174" s="176">
        <f>RES_hhdet_in_tesh!F174/RES_summary!F$21</f>
        <v>2.5506939456949786</v>
      </c>
      <c r="G174" s="176">
        <f>RES_hhdet_in_tesh!G174/RES_summary!G$21</f>
        <v>2.5359576792499583</v>
      </c>
      <c r="H174" s="176">
        <f>RES_hhdet_in_tesh!H174/RES_summary!H$21</f>
        <v>2.4695191667607572</v>
      </c>
      <c r="I174" s="176">
        <f>RES_hhdet_in_tesh!I174/RES_summary!I$21</f>
        <v>2.41153349181335</v>
      </c>
      <c r="J174" s="176">
        <f>RES_hhdet_in_tesh!J174/RES_summary!J$21</f>
        <v>2.4112432214680806</v>
      </c>
      <c r="K174" s="176">
        <f>RES_hhdet_in_tesh!K174/RES_summary!K$21</f>
        <v>2.3569034976296557</v>
      </c>
      <c r="L174" s="176">
        <f>RES_hhdet_in_tesh!L174/RES_summary!L$21</f>
        <v>2.3360083490624488</v>
      </c>
      <c r="M174" s="176">
        <f>RES_hhdet_in_tesh!M174/RES_summary!M$21</f>
        <v>2.2936014331508199</v>
      </c>
      <c r="N174" s="176">
        <f>RES_hhdet_in_tesh!N174/RES_summary!N$21</f>
        <v>2.2588762755654428</v>
      </c>
      <c r="O174" s="176">
        <f>RES_hhdet_in_tesh!O174/RES_summary!O$21</f>
        <v>2.2348283064121168</v>
      </c>
      <c r="P174" s="176">
        <f>RES_hhdet_in_tesh!P174/RES_summary!P$21</f>
        <v>2.2099980936612797</v>
      </c>
      <c r="Q174" s="176">
        <f>RES_hhdet_in_tesh!Q174/RES_summary!Q$21</f>
        <v>2.159128878230117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7.8861555485553261</v>
      </c>
      <c r="D175" s="178">
        <f>RES_hhdet_in_tesh!D175/RES_summary!D$21</f>
        <v>7.8472642512382675</v>
      </c>
      <c r="E175" s="178">
        <f>RES_hhdet_in_tesh!E175/RES_summary!E$21</f>
        <v>7.7318890046135964</v>
      </c>
      <c r="F175" s="178">
        <f>RES_hhdet_in_tesh!F175/RES_summary!F$21</f>
        <v>7.7394853703794251</v>
      </c>
      <c r="G175" s="178">
        <f>RES_hhdet_in_tesh!G175/RES_summary!G$21</f>
        <v>7.8755593639094084</v>
      </c>
      <c r="H175" s="178">
        <f>RES_hhdet_in_tesh!H175/RES_summary!H$21</f>
        <v>7.9078833006704299</v>
      </c>
      <c r="I175" s="178">
        <f>RES_hhdet_in_tesh!I175/RES_summary!I$21</f>
        <v>7.8123514424010185</v>
      </c>
      <c r="J175" s="178">
        <f>RES_hhdet_in_tesh!J175/RES_summary!J$21</f>
        <v>7.9244708621416384</v>
      </c>
      <c r="K175" s="178">
        <f>RES_hhdet_in_tesh!K175/RES_summary!K$21</f>
        <v>8.33984871708636</v>
      </c>
      <c r="L175" s="178">
        <f>RES_hhdet_in_tesh!L175/RES_summary!L$21</f>
        <v>8.8592145185960707</v>
      </c>
      <c r="M175" s="178">
        <f>RES_hhdet_in_tesh!M175/RES_summary!M$21</f>
        <v>8.8469555265430717</v>
      </c>
      <c r="N175" s="178">
        <f>RES_hhdet_in_tesh!N175/RES_summary!N$21</f>
        <v>9.2235833994083904</v>
      </c>
      <c r="O175" s="178">
        <f>RES_hhdet_in_tesh!O175/RES_summary!O$21</f>
        <v>9.1087047375187264</v>
      </c>
      <c r="P175" s="178">
        <f>RES_hhdet_in_tesh!P175/RES_summary!P$21</f>
        <v>9.0333109803942158</v>
      </c>
      <c r="Q175" s="178">
        <f>RES_hhdet_in_tesh!Q175/RES_summary!Q$21</f>
        <v>8.9018643979645393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7.8861555485553261</v>
      </c>
      <c r="D177" s="176">
        <f>RES_hhdet_in_tesh!D177/RES_summary!D$21</f>
        <v>7.8472642512382675</v>
      </c>
      <c r="E177" s="176">
        <f>RES_hhdet_in_tesh!E177/RES_summary!E$21</f>
        <v>7.7318890046135964</v>
      </c>
      <c r="F177" s="176">
        <f>RES_hhdet_in_tesh!F177/RES_summary!F$21</f>
        <v>7.7394853703794251</v>
      </c>
      <c r="G177" s="176">
        <f>RES_hhdet_in_tesh!G177/RES_summary!G$21</f>
        <v>7.8755593639094084</v>
      </c>
      <c r="H177" s="176">
        <f>RES_hhdet_in_tesh!H177/RES_summary!H$21</f>
        <v>7.9078833006704299</v>
      </c>
      <c r="I177" s="176">
        <f>RES_hhdet_in_tesh!I177/RES_summary!I$21</f>
        <v>7.8123514424010185</v>
      </c>
      <c r="J177" s="176">
        <f>RES_hhdet_in_tesh!J177/RES_summary!J$21</f>
        <v>7.9244708621416384</v>
      </c>
      <c r="K177" s="176">
        <f>RES_hhdet_in_tesh!K177/RES_summary!K$21</f>
        <v>8.33984871708636</v>
      </c>
      <c r="L177" s="176">
        <f>RES_hhdet_in_tesh!L177/RES_summary!L$21</f>
        <v>8.8592145185960707</v>
      </c>
      <c r="M177" s="176">
        <f>RES_hhdet_in_tesh!M177/RES_summary!M$21</f>
        <v>8.8469555265430717</v>
      </c>
      <c r="N177" s="176">
        <f>RES_hhdet_in_tesh!N177/RES_summary!N$21</f>
        <v>9.2235833994083904</v>
      </c>
      <c r="O177" s="176">
        <f>RES_hhdet_in_tesh!O177/RES_summary!O$21</f>
        <v>9.1087047375187264</v>
      </c>
      <c r="P177" s="176">
        <f>RES_hhdet_in_tesh!P177/RES_summary!P$21</f>
        <v>9.0333109803942158</v>
      </c>
      <c r="Q177" s="176">
        <f>RES_hhdet_in_tesh!Q177/RES_summary!Q$21</f>
        <v>8.9018643979645393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111.15147025477164</v>
      </c>
      <c r="D3" s="184">
        <f>RES_hhdet_in_emih!D3/RES_summary!D$21</f>
        <v>109.53729027491543</v>
      </c>
      <c r="E3" s="184">
        <f>RES_hhdet_in_emih!E3/RES_summary!E$21</f>
        <v>113.62663968427343</v>
      </c>
      <c r="F3" s="184">
        <f>RES_hhdet_in_emih!F3/RES_summary!F$21</f>
        <v>104.21426812452351</v>
      </c>
      <c r="G3" s="184">
        <f>RES_hhdet_in_emih!G3/RES_summary!G$21</f>
        <v>101.45888162839537</v>
      </c>
      <c r="H3" s="184">
        <f>RES_hhdet_in_emih!H3/RES_summary!H$21</f>
        <v>101.430797230458</v>
      </c>
      <c r="I3" s="184">
        <f>RES_hhdet_in_emih!I3/RES_summary!I$21</f>
        <v>101.976701395916</v>
      </c>
      <c r="J3" s="184">
        <f>RES_hhdet_in_emih!J3/RES_summary!J$21</f>
        <v>0</v>
      </c>
      <c r="K3" s="184">
        <f>RES_hhdet_in_emih!K3/RES_summary!K$21</f>
        <v>99.625090310999127</v>
      </c>
      <c r="L3" s="184">
        <f>RES_hhdet_in_emih!L3/RES_summary!L$21</f>
        <v>111.41982934693003</v>
      </c>
      <c r="M3" s="184">
        <f>RES_hhdet_in_emih!M3/RES_summary!M$21</f>
        <v>0</v>
      </c>
      <c r="N3" s="184">
        <f>RES_hhdet_in_emih!N3/RES_summary!N$21</f>
        <v>101.73272279428707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111.15147025477164</v>
      </c>
      <c r="D4" s="178">
        <f>RES_hhdet_in_emih!D4/RES_summary!D$21</f>
        <v>109.53729027491543</v>
      </c>
      <c r="E4" s="178">
        <f>RES_hhdet_in_emih!E4/RES_summary!E$21</f>
        <v>113.62663968427343</v>
      </c>
      <c r="F4" s="178">
        <f>RES_hhdet_in_emih!F4/RES_summary!F$21</f>
        <v>104.21426812452351</v>
      </c>
      <c r="G4" s="178">
        <f>RES_hhdet_in_emih!G4/RES_summary!G$21</f>
        <v>101.45888162839537</v>
      </c>
      <c r="H4" s="178">
        <f>RES_hhdet_in_emih!H4/RES_summary!H$21</f>
        <v>101.430797230458</v>
      </c>
      <c r="I4" s="178">
        <f>RES_hhdet_in_emih!I4/RES_summary!I$21</f>
        <v>101.976701395916</v>
      </c>
      <c r="J4" s="178">
        <f>RES_hhdet_in_emih!J4/RES_summary!J$21</f>
        <v>0</v>
      </c>
      <c r="K4" s="178">
        <f>RES_hhdet_in_emih!K4/RES_summary!K$21</f>
        <v>99.625090310999127</v>
      </c>
      <c r="L4" s="178">
        <f>RES_hhdet_in_emih!L4/RES_summary!L$21</f>
        <v>111.41982934693003</v>
      </c>
      <c r="M4" s="178">
        <f>RES_hhdet_in_emih!M4/RES_summary!M$21</f>
        <v>0</v>
      </c>
      <c r="N4" s="178">
        <f>RES_hhdet_in_emih!N4/RES_summary!N$21</f>
        <v>101.73272279428707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111.15147025477164</v>
      </c>
      <c r="D5" s="177">
        <f>RES_hhdet_in_emih!D5/RES_summary!D$21</f>
        <v>109.53729027491543</v>
      </c>
      <c r="E5" s="177">
        <f>RES_hhdet_in_emih!E5/RES_summary!E$21</f>
        <v>113.62663968427343</v>
      </c>
      <c r="F5" s="177">
        <f>RES_hhdet_in_emih!F5/RES_summary!F$21</f>
        <v>104.21426812452351</v>
      </c>
      <c r="G5" s="177">
        <f>RES_hhdet_in_emih!G5/RES_summary!G$21</f>
        <v>101.45888162839537</v>
      </c>
      <c r="H5" s="177">
        <f>RES_hhdet_in_emih!H5/RES_summary!H$21</f>
        <v>101.430797230458</v>
      </c>
      <c r="I5" s="177">
        <f>RES_hhdet_in_emih!I5/RES_summary!I$21</f>
        <v>101.976701395916</v>
      </c>
      <c r="J5" s="177">
        <f>RES_hhdet_in_emih!J5/RES_summary!J$21</f>
        <v>0</v>
      </c>
      <c r="K5" s="177">
        <f>RES_hhdet_in_emih!K5/RES_summary!K$21</f>
        <v>99.625090310999127</v>
      </c>
      <c r="L5" s="177">
        <f>RES_hhdet_in_emih!L5/RES_summary!L$21</f>
        <v>111.41982934693003</v>
      </c>
      <c r="M5" s="177">
        <f>RES_hhdet_in_emih!M5/RES_summary!M$21</f>
        <v>0</v>
      </c>
      <c r="N5" s="177">
        <f>RES_hhdet_in_emih!N5/RES_summary!N$21</f>
        <v>101.73272279428707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76.716370084205025</v>
      </c>
      <c r="D43" s="184">
        <f>RES_hhdet_in_emih!D43/RES_summary!D$21</f>
        <v>77.118041376904586</v>
      </c>
      <c r="E43" s="184">
        <f>RES_hhdet_in_emih!E43/RES_summary!E$21</f>
        <v>77.77837318599947</v>
      </c>
      <c r="F43" s="184">
        <f>RES_hhdet_in_emih!F43/RES_summary!F$21</f>
        <v>0</v>
      </c>
      <c r="G43" s="184">
        <f>RES_hhdet_in_emih!G43/RES_summary!G$21</f>
        <v>72.340140527425362</v>
      </c>
      <c r="H43" s="184">
        <f>RES_hhdet_in_emih!H43/RES_summary!H$21</f>
        <v>70.243488801257925</v>
      </c>
      <c r="I43" s="184">
        <f>RES_hhdet_in_emih!I43/RES_summary!I$21</f>
        <v>67.951809165618769</v>
      </c>
      <c r="J43" s="184">
        <f>RES_hhdet_in_emih!J43/RES_summary!J$21</f>
        <v>0</v>
      </c>
      <c r="K43" s="184">
        <f>RES_hhdet_in_emih!K43/RES_summary!K$21</f>
        <v>65.162069869699792</v>
      </c>
      <c r="L43" s="184">
        <f>RES_hhdet_in_emih!L43/RES_summary!L$21</f>
        <v>72.095272783956474</v>
      </c>
      <c r="M43" s="184">
        <f>RES_hhdet_in_emih!M43/RES_summary!M$21</f>
        <v>54.817059495519381</v>
      </c>
      <c r="N43" s="184">
        <f>RES_hhdet_in_emih!N43/RES_summary!N$21</f>
        <v>63.406900711016078</v>
      </c>
      <c r="O43" s="184">
        <f>RES_hhdet_in_emih!O43/RES_summary!O$21</f>
        <v>57.598815523217922</v>
      </c>
      <c r="P43" s="184">
        <f>RES_hhdet_in_emih!P43/RES_summary!P$21</f>
        <v>61.040995710224067</v>
      </c>
      <c r="Q43" s="184">
        <f>RES_hhdet_in_emih!Q43/RES_summary!Q$21</f>
        <v>62.037928251908667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68.409621024873701</v>
      </c>
      <c r="D44" s="178">
        <f>RES_hhdet_in_emih!D44/RES_summary!D$21</f>
        <v>65.64278545687975</v>
      </c>
      <c r="E44" s="178">
        <f>RES_hhdet_in_emih!E44/RES_summary!E$21</f>
        <v>70.991669313454736</v>
      </c>
      <c r="F44" s="178">
        <f>RES_hhdet_in_emih!F44/RES_summary!F$21</f>
        <v>0</v>
      </c>
      <c r="G44" s="178">
        <f>RES_hhdet_in_emih!G44/RES_summary!G$21</f>
        <v>61.866106479188616</v>
      </c>
      <c r="H44" s="178">
        <f>RES_hhdet_in_emih!H44/RES_summary!H$21</f>
        <v>60.70910411999855</v>
      </c>
      <c r="I44" s="178">
        <f>RES_hhdet_in_emih!I44/RES_summary!I$21</f>
        <v>61.786997518508763</v>
      </c>
      <c r="J44" s="178">
        <f>RES_hhdet_in_emih!J44/RES_summary!J$21</f>
        <v>0</v>
      </c>
      <c r="K44" s="178">
        <f>RES_hhdet_in_emih!K44/RES_summary!K$21</f>
        <v>59.763930496986141</v>
      </c>
      <c r="L44" s="178">
        <f>RES_hhdet_in_emih!L44/RES_summary!L$21</f>
        <v>65.889985968212315</v>
      </c>
      <c r="M44" s="178">
        <f>RES_hhdet_in_emih!M44/RES_summary!M$21</f>
        <v>52.979906417085211</v>
      </c>
      <c r="N44" s="178">
        <f>RES_hhdet_in_emih!N44/RES_summary!N$21</f>
        <v>59.065457627947062</v>
      </c>
      <c r="O44" s="178">
        <f>RES_hhdet_in_emih!O44/RES_summary!O$21</f>
        <v>53.870193809681552</v>
      </c>
      <c r="P44" s="178">
        <f>RES_hhdet_in_emih!P44/RES_summary!P$21</f>
        <v>55.021278574576414</v>
      </c>
      <c r="Q44" s="178">
        <f>RES_hhdet_in_emih!Q44/RES_summary!Q$21</f>
        <v>53.983053868969748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68.409621024873701</v>
      </c>
      <c r="D45" s="177">
        <f>RES_hhdet_in_emih!D45/RES_summary!D$21</f>
        <v>65.64278545687975</v>
      </c>
      <c r="E45" s="177">
        <f>RES_hhdet_in_emih!E45/RES_summary!E$21</f>
        <v>70.991669313454736</v>
      </c>
      <c r="F45" s="177">
        <f>RES_hhdet_in_emih!F45/RES_summary!F$21</f>
        <v>0</v>
      </c>
      <c r="G45" s="177">
        <f>RES_hhdet_in_emih!G45/RES_summary!G$21</f>
        <v>61.866106479188616</v>
      </c>
      <c r="H45" s="177">
        <f>RES_hhdet_in_emih!H45/RES_summary!H$21</f>
        <v>60.70910411999855</v>
      </c>
      <c r="I45" s="177">
        <f>RES_hhdet_in_emih!I45/RES_summary!I$21</f>
        <v>61.786997518508763</v>
      </c>
      <c r="J45" s="177">
        <f>RES_hhdet_in_emih!J45/RES_summary!J$21</f>
        <v>0</v>
      </c>
      <c r="K45" s="177">
        <f>RES_hhdet_in_emih!K45/RES_summary!K$21</f>
        <v>59.763930496986141</v>
      </c>
      <c r="L45" s="177">
        <f>RES_hhdet_in_emih!L45/RES_summary!L$21</f>
        <v>65.889985968212315</v>
      </c>
      <c r="M45" s="177">
        <f>RES_hhdet_in_emih!M45/RES_summary!M$21</f>
        <v>52.979906417085211</v>
      </c>
      <c r="N45" s="177">
        <f>RES_hhdet_in_emih!N45/RES_summary!N$21</f>
        <v>59.065457627947062</v>
      </c>
      <c r="O45" s="177">
        <f>RES_hhdet_in_emih!O45/RES_summary!O$21</f>
        <v>53.870193809681552</v>
      </c>
      <c r="P45" s="177">
        <f>RES_hhdet_in_emih!P45/RES_summary!P$21</f>
        <v>55.021278574576414</v>
      </c>
      <c r="Q45" s="177">
        <f>RES_hhdet_in_emih!Q45/RES_summary!Q$21</f>
        <v>53.983053868969748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8.3067490593313149</v>
      </c>
      <c r="D49" s="178">
        <f>RES_hhdet_in_emih!D49/RES_summary!D$21</f>
        <v>11.475255920024836</v>
      </c>
      <c r="E49" s="178">
        <f>RES_hhdet_in_emih!E49/RES_summary!E$21</f>
        <v>6.7867038725447442</v>
      </c>
      <c r="F49" s="178">
        <f>RES_hhdet_in_emih!F49/RES_summary!F$21</f>
        <v>0</v>
      </c>
      <c r="G49" s="178">
        <f>RES_hhdet_in_emih!G49/RES_summary!G$21</f>
        <v>10.474034048236755</v>
      </c>
      <c r="H49" s="178">
        <f>RES_hhdet_in_emih!H49/RES_summary!H$21</f>
        <v>9.5343846812593753</v>
      </c>
      <c r="I49" s="178">
        <f>RES_hhdet_in_emih!I49/RES_summary!I$21</f>
        <v>6.1648116471100138</v>
      </c>
      <c r="J49" s="178">
        <f>RES_hhdet_in_emih!J49/RES_summary!J$21</f>
        <v>0</v>
      </c>
      <c r="K49" s="178">
        <f>RES_hhdet_in_emih!K49/RES_summary!K$21</f>
        <v>5.3981393727136497</v>
      </c>
      <c r="L49" s="178">
        <f>RES_hhdet_in_emih!L49/RES_summary!L$21</f>
        <v>6.2052868157441621</v>
      </c>
      <c r="M49" s="178">
        <f>RES_hhdet_in_emih!M49/RES_summary!M$21</f>
        <v>1.8371530784341745</v>
      </c>
      <c r="N49" s="178">
        <f>RES_hhdet_in_emih!N49/RES_summary!N$21</f>
        <v>4.3414430830690192</v>
      </c>
      <c r="O49" s="178">
        <f>RES_hhdet_in_emih!O49/RES_summary!O$21</f>
        <v>3.7286217135363731</v>
      </c>
      <c r="P49" s="178">
        <f>RES_hhdet_in_emih!P49/RES_summary!P$21</f>
        <v>6.019717135647654</v>
      </c>
      <c r="Q49" s="178">
        <f>RES_hhdet_in_emih!Q49/RES_summary!Q$21</f>
        <v>8.0548743829389213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12.130492742873274</v>
      </c>
      <c r="D50" s="183">
        <f>RES_hhdet_in_emih!D50/RES_summary!D$21</f>
        <v>11.484256838694028</v>
      </c>
      <c r="E50" s="183">
        <f>RES_hhdet_in_emih!E50/RES_summary!E$21</f>
        <v>11.71059657068718</v>
      </c>
      <c r="F50" s="183">
        <f>RES_hhdet_in_emih!F50/RES_summary!F$21</f>
        <v>0</v>
      </c>
      <c r="G50" s="183">
        <f>RES_hhdet_in_emih!G50/RES_summary!G$21</f>
        <v>10.912708004681681</v>
      </c>
      <c r="H50" s="183">
        <f>RES_hhdet_in_emih!H50/RES_summary!H$21</f>
        <v>0</v>
      </c>
      <c r="I50" s="183">
        <f>RES_hhdet_in_emih!I50/RES_summary!I$21</f>
        <v>10.596683765629134</v>
      </c>
      <c r="J50" s="183">
        <f>RES_hhdet_in_emih!J50/RES_summary!J$21</f>
        <v>0</v>
      </c>
      <c r="K50" s="183">
        <f>RES_hhdet_in_emih!K50/RES_summary!K$21</f>
        <v>9.6039893186987726</v>
      </c>
      <c r="L50" s="183">
        <f>RES_hhdet_in_emih!L50/RES_summary!L$21</f>
        <v>9.4541050634664394</v>
      </c>
      <c r="M50" s="183">
        <f>RES_hhdet_in_emih!M50/RES_summary!M$21</f>
        <v>9.2859515238896844</v>
      </c>
      <c r="N50" s="183">
        <f>RES_hhdet_in_emih!N50/RES_summary!N$21</f>
        <v>9.3005115476721532</v>
      </c>
      <c r="O50" s="183">
        <f>RES_hhdet_in_emih!O50/RES_summary!O$21</f>
        <v>9.3134384856834771</v>
      </c>
      <c r="P50" s="183">
        <f>RES_hhdet_in_emih!P50/RES_summary!P$21</f>
        <v>9.2857558058270051</v>
      </c>
      <c r="Q50" s="183">
        <f>RES_hhdet_in_emih!Q50/RES_summary!Q$21</f>
        <v>9.0871729474145653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10.994914506449096</v>
      </c>
      <c r="D51" s="183">
        <f>RES_hhdet_in_emih!D51/RES_summary!D$21</f>
        <v>10.402380595360757</v>
      </c>
      <c r="E51" s="183">
        <f>RES_hhdet_in_emih!E51/RES_summary!E$21</f>
        <v>10.629140919034041</v>
      </c>
      <c r="F51" s="183">
        <f>RES_hhdet_in_emih!F51/RES_summary!F$21</f>
        <v>0</v>
      </c>
      <c r="G51" s="183">
        <f>RES_hhdet_in_emih!G51/RES_summary!G$21</f>
        <v>9.9777543882774076</v>
      </c>
      <c r="H51" s="183">
        <f>RES_hhdet_in_emih!H51/RES_summary!H$21</f>
        <v>9.5343846812593753</v>
      </c>
      <c r="I51" s="183">
        <f>RES_hhdet_in_emih!I51/RES_summary!I$21</f>
        <v>9.7828514912372579</v>
      </c>
      <c r="J51" s="183">
        <f>RES_hhdet_in_emih!J51/RES_summary!J$21</f>
        <v>0</v>
      </c>
      <c r="K51" s="183">
        <f>RES_hhdet_in_emih!K51/RES_summary!K$21</f>
        <v>8.8856995370747249</v>
      </c>
      <c r="L51" s="183">
        <f>RES_hhdet_in_emih!L51/RES_summary!L$21</f>
        <v>8.7583505972383566</v>
      </c>
      <c r="M51" s="183">
        <f>RES_hhdet_in_emih!M51/RES_summary!M$21</f>
        <v>8.5851235034721469</v>
      </c>
      <c r="N51" s="183">
        <f>RES_hhdet_in_emih!N51/RES_summary!N$21</f>
        <v>8.5631469762351422</v>
      </c>
      <c r="O51" s="183">
        <f>RES_hhdet_in_emih!O51/RES_summary!O$21</f>
        <v>8.5286073898943489</v>
      </c>
      <c r="P51" s="183">
        <f>RES_hhdet_in_emih!P51/RES_summary!P$21</f>
        <v>8.4496826868385337</v>
      </c>
      <c r="Q51" s="183">
        <f>RES_hhdet_in_emih!Q51/RES_summary!Q$21</f>
        <v>8.2386198144694092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10.994914506449096</v>
      </c>
      <c r="D52" s="182">
        <f>RES_hhdet_in_emih!D52/RES_summary!D$21</f>
        <v>10.402380595360757</v>
      </c>
      <c r="E52" s="182">
        <f>RES_hhdet_in_emih!E52/RES_summary!E$21</f>
        <v>10.629140919034041</v>
      </c>
      <c r="F52" s="182">
        <f>RES_hhdet_in_emih!F52/RES_summary!F$21</f>
        <v>0</v>
      </c>
      <c r="G52" s="182">
        <f>RES_hhdet_in_emih!G52/RES_summary!G$21</f>
        <v>9.9777543882774076</v>
      </c>
      <c r="H52" s="182">
        <f>RES_hhdet_in_emih!H52/RES_summary!H$21</f>
        <v>9.5343846812593753</v>
      </c>
      <c r="I52" s="182">
        <f>RES_hhdet_in_emih!I52/RES_summary!I$21</f>
        <v>9.7828514912372579</v>
      </c>
      <c r="J52" s="182">
        <f>RES_hhdet_in_emih!J52/RES_summary!J$21</f>
        <v>0</v>
      </c>
      <c r="K52" s="182">
        <f>RES_hhdet_in_emih!K52/RES_summary!K$21</f>
        <v>8.8856995370747249</v>
      </c>
      <c r="L52" s="182">
        <f>RES_hhdet_in_emih!L52/RES_summary!L$21</f>
        <v>8.7583505972383566</v>
      </c>
      <c r="M52" s="182">
        <f>RES_hhdet_in_emih!M52/RES_summary!M$21</f>
        <v>8.5851235034721469</v>
      </c>
      <c r="N52" s="182">
        <f>RES_hhdet_in_emih!N52/RES_summary!N$21</f>
        <v>8.5631469762351422</v>
      </c>
      <c r="O52" s="182">
        <f>RES_hhdet_in_emih!O52/RES_summary!O$21</f>
        <v>8.5286073898943489</v>
      </c>
      <c r="P52" s="182">
        <f>RES_hhdet_in_emih!P52/RES_summary!P$21</f>
        <v>8.4496826868385337</v>
      </c>
      <c r="Q52" s="182">
        <f>RES_hhdet_in_emih!Q52/RES_summary!Q$21</f>
        <v>8.2386198144694092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57.368228917016786</v>
      </c>
      <c r="D62" s="184">
        <f>RES_hhdet_in_emih!D62/RES_summary!D$21</f>
        <v>56.910109856877625</v>
      </c>
      <c r="E62" s="184">
        <f>RES_hhdet_in_emih!E62/RES_summary!E$21</f>
        <v>55.115482418168504</v>
      </c>
      <c r="F62" s="184">
        <f>RES_hhdet_in_emih!F62/RES_summary!F$21</f>
        <v>54.127092293919688</v>
      </c>
      <c r="G62" s="184">
        <f>RES_hhdet_in_emih!G62/RES_summary!G$21</f>
        <v>51.621677034881067</v>
      </c>
      <c r="H62" s="184">
        <f>RES_hhdet_in_emih!H62/RES_summary!H$21</f>
        <v>50.845788865174839</v>
      </c>
      <c r="I62" s="184">
        <f>RES_hhdet_in_emih!I62/RES_summary!I$21</f>
        <v>51.209590370621086</v>
      </c>
      <c r="J62" s="184">
        <f>RES_hhdet_in_emih!J62/RES_summary!J$21</f>
        <v>50.876888102423443</v>
      </c>
      <c r="K62" s="184">
        <f>RES_hhdet_in_emih!K62/RES_summary!K$21</f>
        <v>50.816751667725754</v>
      </c>
      <c r="L62" s="184">
        <f>RES_hhdet_in_emih!L62/RES_summary!L$21</f>
        <v>54.888900247197938</v>
      </c>
      <c r="M62" s="184">
        <f>RES_hhdet_in_emih!M62/RES_summary!M$21</f>
        <v>0</v>
      </c>
      <c r="N62" s="184">
        <f>RES_hhdet_in_emih!N62/RES_summary!N$21</f>
        <v>0</v>
      </c>
      <c r="O62" s="184">
        <f>RES_hhdet_in_emih!O62/RES_summary!O$21</f>
        <v>0</v>
      </c>
      <c r="P62" s="184">
        <f>RES_hhdet_in_emih!P62/RES_summary!P$21</f>
        <v>0</v>
      </c>
      <c r="Q62" s="184">
        <f>RES_hhdet_in_emih!Q62/RES_summary!Q$21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48.499523349146109</v>
      </c>
      <c r="D63" s="178">
        <f>RES_hhdet_in_emih!D63/RES_summary!D$21</f>
        <v>48.602581533291165</v>
      </c>
      <c r="E63" s="178">
        <f>RES_hhdet_in_emih!E63/RES_summary!E$21</f>
        <v>47.793707537706496</v>
      </c>
      <c r="F63" s="178">
        <f>RES_hhdet_in_emih!F63/RES_summary!F$21</f>
        <v>45.188141066881052</v>
      </c>
      <c r="G63" s="178">
        <f>RES_hhdet_in_emih!G63/RES_summary!G$21</f>
        <v>43.940911241385322</v>
      </c>
      <c r="H63" s="178">
        <f>RES_hhdet_in_emih!H63/RES_summary!H$21</f>
        <v>43.852906842193612</v>
      </c>
      <c r="I63" s="178">
        <f>RES_hhdet_in_emih!I63/RES_summary!I$21</f>
        <v>43.704895983292033</v>
      </c>
      <c r="J63" s="178">
        <f>RES_hhdet_in_emih!J63/RES_summary!J$21</f>
        <v>41.439604120723452</v>
      </c>
      <c r="K63" s="178">
        <f>RES_hhdet_in_emih!K63/RES_summary!K$21</f>
        <v>43.049069960473254</v>
      </c>
      <c r="L63" s="178">
        <f>RES_hhdet_in_emih!L63/RES_summary!L$21</f>
        <v>47.359943231777763</v>
      </c>
      <c r="M63" s="178">
        <f>RES_hhdet_in_emih!M63/RES_summary!M$21</f>
        <v>0</v>
      </c>
      <c r="N63" s="178">
        <f>RES_hhdet_in_emih!N63/RES_summary!N$21</f>
        <v>0</v>
      </c>
      <c r="O63" s="178">
        <f>RES_hhdet_in_emih!O63/RES_summary!O$21</f>
        <v>0</v>
      </c>
      <c r="P63" s="178">
        <f>RES_hhdet_in_emih!P63/RES_summary!P$21</f>
        <v>0</v>
      </c>
      <c r="Q63" s="178">
        <f>RES_hhdet_in_emih!Q63/RES_summary!Q$21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48.499523349146109</v>
      </c>
      <c r="D64" s="177">
        <f>RES_hhdet_in_emih!D64/RES_summary!D$21</f>
        <v>48.602581533291165</v>
      </c>
      <c r="E64" s="177">
        <f>RES_hhdet_in_emih!E64/RES_summary!E$21</f>
        <v>47.793707537706496</v>
      </c>
      <c r="F64" s="177">
        <f>RES_hhdet_in_emih!F64/RES_summary!F$21</f>
        <v>45.188141066881052</v>
      </c>
      <c r="G64" s="177">
        <f>RES_hhdet_in_emih!G64/RES_summary!G$21</f>
        <v>43.940911241385322</v>
      </c>
      <c r="H64" s="177">
        <f>RES_hhdet_in_emih!H64/RES_summary!H$21</f>
        <v>43.852906842193612</v>
      </c>
      <c r="I64" s="177">
        <f>RES_hhdet_in_emih!I64/RES_summary!I$21</f>
        <v>43.704895983292033</v>
      </c>
      <c r="J64" s="177">
        <f>RES_hhdet_in_emih!J64/RES_summary!J$21</f>
        <v>41.439604120723452</v>
      </c>
      <c r="K64" s="177">
        <f>RES_hhdet_in_emih!K64/RES_summary!K$21</f>
        <v>43.049069960473254</v>
      </c>
      <c r="L64" s="177">
        <f>RES_hhdet_in_emih!L64/RES_summary!L$21</f>
        <v>47.359943231777763</v>
      </c>
      <c r="M64" s="177">
        <f>RES_hhdet_in_emih!M64/RES_summary!M$21</f>
        <v>0</v>
      </c>
      <c r="N64" s="177">
        <f>RES_hhdet_in_emih!N64/RES_summary!N$21</f>
        <v>0</v>
      </c>
      <c r="O64" s="177">
        <f>RES_hhdet_in_emih!O64/RES_summary!O$21</f>
        <v>0</v>
      </c>
      <c r="P64" s="177">
        <f>RES_hhdet_in_emih!P64/RES_summary!P$21</f>
        <v>0</v>
      </c>
      <c r="Q64" s="177">
        <f>RES_hhdet_in_emih!Q64/RES_summary!Q$21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6.5682378879498939</v>
      </c>
      <c r="D68" s="178">
        <f>RES_hhdet_in_emih!D68/RES_summary!D$21</f>
        <v>6.3244787971841649</v>
      </c>
      <c r="E68" s="178">
        <f>RES_hhdet_in_emih!E68/RES_summary!E$21</f>
        <v>5.0552458035440972</v>
      </c>
      <c r="F68" s="178">
        <f>RES_hhdet_in_emih!F68/RES_summary!F$21</f>
        <v>6.7783160922342516</v>
      </c>
      <c r="G68" s="178">
        <f>RES_hhdet_in_emih!G68/RES_summary!G$21</f>
        <v>5.5226712155674154</v>
      </c>
      <c r="H68" s="178">
        <f>RES_hhdet_in_emih!H68/RES_summary!H$21</f>
        <v>5.6665610179975552</v>
      </c>
      <c r="I68" s="178">
        <f>RES_hhdet_in_emih!I68/RES_summary!I$21</f>
        <v>5.6944169794078743</v>
      </c>
      <c r="J68" s="178">
        <f>RES_hhdet_in_emih!J68/RES_summary!J$21</f>
        <v>6.8214866825674854</v>
      </c>
      <c r="K68" s="178">
        <f>RES_hhdet_in_emih!K68/RES_summary!K$21</f>
        <v>5.4615909310781037</v>
      </c>
      <c r="L68" s="178">
        <f>RES_hhdet_in_emih!L68/RES_summary!L$21</f>
        <v>4.7521248919134536</v>
      </c>
      <c r="M68" s="178">
        <f>RES_hhdet_in_emih!M68/RES_summary!M$21</f>
        <v>0</v>
      </c>
      <c r="N68" s="178">
        <f>RES_hhdet_in_emih!N68/RES_summary!N$21</f>
        <v>0</v>
      </c>
      <c r="O68" s="178">
        <f>RES_hhdet_in_emih!O68/RES_summary!O$21</f>
        <v>0</v>
      </c>
      <c r="P68" s="178">
        <f>RES_hhdet_in_emih!P68/RES_summary!P$21</f>
        <v>0</v>
      </c>
      <c r="Q68" s="178">
        <f>RES_hhdet_in_emih!Q68/RES_summary!Q$21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8.6571971025669132</v>
      </c>
      <c r="D69" s="183">
        <f>RES_hhdet_in_emih!D69/RES_summary!D$21</f>
        <v>8.5312498536601016</v>
      </c>
      <c r="E69" s="183">
        <f>RES_hhdet_in_emih!E69/RES_summary!E$21</f>
        <v>8.0948476205830602</v>
      </c>
      <c r="F69" s="183">
        <f>RES_hhdet_in_emih!F69/RES_summary!F$21</f>
        <v>7.990375769868475</v>
      </c>
      <c r="G69" s="183">
        <f>RES_hhdet_in_emih!G69/RES_summary!G$21</f>
        <v>7.8747650907881201</v>
      </c>
      <c r="H69" s="183">
        <f>RES_hhdet_in_emih!H69/RES_summary!H$21</f>
        <v>7.6356490511887127</v>
      </c>
      <c r="I69" s="183">
        <f>RES_hhdet_in_emih!I69/RES_summary!I$21</f>
        <v>7.4708054565742321</v>
      </c>
      <c r="J69" s="183">
        <f>RES_hhdet_in_emih!J69/RES_summary!J$21</f>
        <v>7.3242837515198573</v>
      </c>
      <c r="K69" s="183">
        <f>RES_hhdet_in_emih!K69/RES_summary!K$21</f>
        <v>7.0991457672865685</v>
      </c>
      <c r="L69" s="183">
        <f>RES_hhdet_in_emih!L69/RES_summary!L$21</f>
        <v>6.9709998030984943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7.8233461996422164</v>
      </c>
      <c r="D70" s="183">
        <f>RES_hhdet_in_emih!D70/RES_summary!D$21</f>
        <v>7.7300704420185626</v>
      </c>
      <c r="E70" s="183">
        <f>RES_hhdet_in_emih!E70/RES_summary!E$21</f>
        <v>7.3312427273726017</v>
      </c>
      <c r="F70" s="183">
        <f>RES_hhdet_in_emih!F70/RES_summary!F$21</f>
        <v>7.2576830171771736</v>
      </c>
      <c r="G70" s="183">
        <f>RES_hhdet_in_emih!G70/RES_summary!G$21</f>
        <v>7.1931473876174268</v>
      </c>
      <c r="H70" s="183">
        <f>RES_hhdet_in_emih!H70/RES_summary!H$21</f>
        <v>7.0177008096860582</v>
      </c>
      <c r="I70" s="183">
        <f>RES_hhdet_in_emih!I70/RES_summary!I$21</f>
        <v>6.8742146525872085</v>
      </c>
      <c r="J70" s="183">
        <f>RES_hhdet_in_emih!J70/RES_summary!J$21</f>
        <v>6.7447567052810973</v>
      </c>
      <c r="K70" s="183">
        <f>RES_hhdet_in_emih!K70/RES_summary!K$21</f>
        <v>6.5210100001304223</v>
      </c>
      <c r="L70" s="183">
        <f>RES_hhdet_in_emih!L70/RES_summary!L$21</f>
        <v>6.4048867194740753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7.8233461996422164</v>
      </c>
      <c r="D71" s="182">
        <f>RES_hhdet_in_emih!D71/RES_summary!D$21</f>
        <v>7.7300704420185626</v>
      </c>
      <c r="E71" s="182">
        <f>RES_hhdet_in_emih!E71/RES_summary!E$21</f>
        <v>7.3312427273726017</v>
      </c>
      <c r="F71" s="182">
        <f>RES_hhdet_in_emih!F71/RES_summary!F$21</f>
        <v>7.2576830171771736</v>
      </c>
      <c r="G71" s="182">
        <f>RES_hhdet_in_emih!G71/RES_summary!G$21</f>
        <v>7.1931473876174268</v>
      </c>
      <c r="H71" s="182">
        <f>RES_hhdet_in_emih!H71/RES_summary!H$21</f>
        <v>7.0177008096860582</v>
      </c>
      <c r="I71" s="182">
        <f>RES_hhdet_in_emih!I71/RES_summary!I$21</f>
        <v>6.8742146525872085</v>
      </c>
      <c r="J71" s="182">
        <f>RES_hhdet_in_emih!J71/RES_summary!J$21</f>
        <v>6.7447567052810973</v>
      </c>
      <c r="K71" s="182">
        <f>RES_hhdet_in_emih!K71/RES_summary!K$21</f>
        <v>6.5210100001304223</v>
      </c>
      <c r="L71" s="182">
        <f>RES_hhdet_in_emih!L71/RES_summary!L$21</f>
        <v>6.4048867194740753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2.3004676799207853</v>
      </c>
      <c r="D77" s="178">
        <f>RES_hhdet_in_emih!D77/RES_summary!D$21</f>
        <v>1.9830495264022925</v>
      </c>
      <c r="E77" s="178">
        <f>RES_hhdet_in_emih!E77/RES_summary!E$21</f>
        <v>2.2665290769179087</v>
      </c>
      <c r="F77" s="178">
        <f>RES_hhdet_in_emih!F77/RES_summary!F$21</f>
        <v>2.1606351348043864</v>
      </c>
      <c r="G77" s="178">
        <f>RES_hhdet_in_emih!G77/RES_summary!G$21</f>
        <v>2.1580945779283223</v>
      </c>
      <c r="H77" s="178">
        <f>RES_hhdet_in_emih!H77/RES_summary!H$21</f>
        <v>1.3263210049836718</v>
      </c>
      <c r="I77" s="178">
        <f>RES_hhdet_in_emih!I77/RES_summary!I$21</f>
        <v>1.810277407921179</v>
      </c>
      <c r="J77" s="178">
        <f>RES_hhdet_in_emih!J77/RES_summary!J$21</f>
        <v>2.6157972991325096</v>
      </c>
      <c r="K77" s="178">
        <f>RES_hhdet_in_emih!K77/RES_summary!K$21</f>
        <v>2.3060907761743996</v>
      </c>
      <c r="L77" s="178">
        <f>RES_hhdet_in_emih!L77/RES_summary!L$21</f>
        <v>2.7768321235067237</v>
      </c>
      <c r="M77" s="178">
        <f>RES_hhdet_in_emih!M77/RES_summary!M$21</f>
        <v>0</v>
      </c>
      <c r="N77" s="178">
        <f>RES_hhdet_in_emih!N77/RES_summary!N$21</f>
        <v>0</v>
      </c>
      <c r="O77" s="178">
        <f>RES_hhdet_in_emih!O77/RES_summary!O$21</f>
        <v>0</v>
      </c>
      <c r="P77" s="178">
        <f>RES_hhdet_in_emih!P77/RES_summary!P$21</f>
        <v>0</v>
      </c>
      <c r="Q77" s="178">
        <f>RES_hhdet_in_emih!Q77/RES_summary!Q$21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3.1010587639360354</v>
      </c>
      <c r="D78" s="177">
        <f>RES_hhdet_in_emih!D78/RES_summary!D$21</f>
        <v>3.0817177317261142</v>
      </c>
      <c r="E78" s="177">
        <f>RES_hhdet_in_emih!E78/RES_summary!E$21</f>
        <v>3.0096512981165531</v>
      </c>
      <c r="F78" s="177">
        <f>RES_hhdet_in_emih!F78/RES_summary!F$21</f>
        <v>2.9927161232271744</v>
      </c>
      <c r="G78" s="177">
        <f>RES_hhdet_in_emih!G78/RES_summary!G$21</f>
        <v>2.9778601856478293</v>
      </c>
      <c r="H78" s="177">
        <f>RES_hhdet_in_emih!H78/RES_summary!H$21</f>
        <v>2.937513356951051</v>
      </c>
      <c r="I78" s="177">
        <f>RES_hhdet_in_emih!I78/RES_summary!I$21</f>
        <v>2.8931103078026608</v>
      </c>
      <c r="J78" s="177">
        <f>RES_hhdet_in_emih!J78/RES_summary!J$21</f>
        <v>2.850923951254968</v>
      </c>
      <c r="K78" s="177">
        <f>RES_hhdet_in_emih!K78/RES_summary!K$21</f>
        <v>2.7847742623524301</v>
      </c>
      <c r="L78" s="177">
        <f>RES_hhdet_in_emih!L78/RES_summary!L$21</f>
        <v>2.7768321235067237</v>
      </c>
      <c r="M78" s="177">
        <f>RES_hhdet_in_emih!M78/RES_summary!M$21</f>
        <v>0</v>
      </c>
      <c r="N78" s="177">
        <f>RES_hhdet_in_emih!N78/RES_summary!N$21</f>
        <v>0</v>
      </c>
      <c r="O78" s="177">
        <f>RES_hhdet_in_emih!O78/RES_summary!O$21</f>
        <v>0</v>
      </c>
      <c r="P78" s="177">
        <f>RES_hhdet_in_emih!P78/RES_summary!P$21</f>
        <v>0</v>
      </c>
      <c r="Q78" s="177">
        <f>RES_hhdet_in_emih!Q78/RES_summary!Q$21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5826</v>
      </c>
      <c r="C5" s="151">
        <f>RES_hhdet_num!C$3</f>
        <v>5706.0000000000009</v>
      </c>
      <c r="D5" s="151">
        <f>RES_hhdet_num!D$3</f>
        <v>5561.0000000000009</v>
      </c>
      <c r="E5" s="151">
        <f>RES_hhdet_num!E$3</f>
        <v>5242.0000000000009</v>
      </c>
      <c r="F5" s="151">
        <f>RES_hhdet_num!F$3</f>
        <v>5681</v>
      </c>
      <c r="G5" s="151">
        <f>RES_hhdet_num!G$3</f>
        <v>5782</v>
      </c>
      <c r="H5" s="151">
        <f>RES_hhdet_num!H$3</f>
        <v>5817.9999999999991</v>
      </c>
      <c r="I5" s="151">
        <f>RES_hhdet_num!I$3</f>
        <v>5459.9999999999991</v>
      </c>
      <c r="J5" s="151">
        <f>RES_hhdet_num!J$3</f>
        <v>3685.0000000000009</v>
      </c>
      <c r="K5" s="151">
        <f>RES_hhdet_num!K$3</f>
        <v>3491.0000000000005</v>
      </c>
      <c r="L5" s="151">
        <f>RES_hhdet_num!L$3</f>
        <v>3474.9999999999995</v>
      </c>
      <c r="M5" s="151">
        <f>RES_hhdet_num!M$3</f>
        <v>2901.9999999999982</v>
      </c>
      <c r="N5" s="151">
        <f>RES_hhdet_num!N$3</f>
        <v>2638.9999999999986</v>
      </c>
      <c r="O5" s="151">
        <f>RES_hhdet_num!O$3</f>
        <v>2366.9999999999991</v>
      </c>
      <c r="P5" s="151">
        <f>RES_hhdet_num!P$3</f>
        <v>2211.9999999999991</v>
      </c>
      <c r="Q5" s="151">
        <f>RES_hhdet_num!Q$3</f>
        <v>1866.9999999999991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5826</v>
      </c>
      <c r="C7" s="67">
        <f>RES_hhdet_num!C$5</f>
        <v>5706.0000000000009</v>
      </c>
      <c r="D7" s="67">
        <f>RES_hhdet_num!D$5</f>
        <v>5561.0000000000009</v>
      </c>
      <c r="E7" s="67">
        <f>RES_hhdet_num!E$5</f>
        <v>5242.0000000000009</v>
      </c>
      <c r="F7" s="67">
        <f>RES_hhdet_num!F$5</f>
        <v>5681</v>
      </c>
      <c r="G7" s="67">
        <f>RES_hhdet_num!G$5</f>
        <v>5782</v>
      </c>
      <c r="H7" s="67">
        <f>RES_hhdet_num!H$5</f>
        <v>5817.9999999999991</v>
      </c>
      <c r="I7" s="67">
        <f>RES_hhdet_num!I$5</f>
        <v>5459.9999999999991</v>
      </c>
      <c r="J7" s="67">
        <f>RES_hhdet_num!J$5</f>
        <v>3685.0000000000009</v>
      </c>
      <c r="K7" s="67">
        <f>RES_hhdet_num!K$5</f>
        <v>3491.0000000000005</v>
      </c>
      <c r="L7" s="67">
        <f>RES_hhdet_num!L$5</f>
        <v>3474.9999999999995</v>
      </c>
      <c r="M7" s="67">
        <f>RES_hhdet_num!M$5</f>
        <v>2901.9999999999982</v>
      </c>
      <c r="N7" s="67">
        <f>RES_hhdet_num!N$5</f>
        <v>2638.9999999999986</v>
      </c>
      <c r="O7" s="67">
        <f>RES_hhdet_num!O$5</f>
        <v>2366.9999999999991</v>
      </c>
      <c r="P7" s="67">
        <f>RES_hhdet_num!P$5</f>
        <v>2211.9999999999991</v>
      </c>
      <c r="Q7" s="67">
        <f>RES_hhdet_num!Q$5</f>
        <v>1866.9999999999991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148</v>
      </c>
      <c r="C9" s="67">
        <f>RES_hhdet_num!C$8</f>
        <v>152</v>
      </c>
      <c r="D9" s="67">
        <f>RES_hhdet_num!D$8</f>
        <v>151</v>
      </c>
      <c r="E9" s="67">
        <f>RES_hhdet_num!E$8</f>
        <v>142</v>
      </c>
      <c r="F9" s="67">
        <f>RES_hhdet_num!F$8</f>
        <v>152</v>
      </c>
      <c r="G9" s="67">
        <f>RES_hhdet_num!G$8</f>
        <v>155</v>
      </c>
      <c r="H9" s="67">
        <f>RES_hhdet_num!H$8</f>
        <v>167.99999999999997</v>
      </c>
      <c r="I9" s="67">
        <f>RES_hhdet_num!I$8</f>
        <v>173.00000000000003</v>
      </c>
      <c r="J9" s="67">
        <f>RES_hhdet_num!J$8</f>
        <v>126.00000000000001</v>
      </c>
      <c r="K9" s="67">
        <f>RES_hhdet_num!K$8</f>
        <v>122.00000000000001</v>
      </c>
      <c r="L9" s="67">
        <f>RES_hhdet_num!L$8</f>
        <v>134</v>
      </c>
      <c r="M9" s="67">
        <f>RES_hhdet_num!M$8</f>
        <v>124.99999999999993</v>
      </c>
      <c r="N9" s="67">
        <f>RES_hhdet_num!N$8</f>
        <v>117.99999999999996</v>
      </c>
      <c r="O9" s="67">
        <f>RES_hhdet_num!O$8</f>
        <v>111.99999999999993</v>
      </c>
      <c r="P9" s="67">
        <f>RES_hhdet_num!P$8</f>
        <v>102.99999999999996</v>
      </c>
      <c r="Q9" s="67">
        <f>RES_hhdet_num!Q$8</f>
        <v>84.999999999999957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34</v>
      </c>
      <c r="C12" s="67">
        <f>RES_hhdet_num!C$11</f>
        <v>32</v>
      </c>
      <c r="D12" s="67">
        <f>RES_hhdet_num!D$11</f>
        <v>30</v>
      </c>
      <c r="E12" s="67">
        <f>RES_hhdet_num!E$11</f>
        <v>27</v>
      </c>
      <c r="F12" s="67">
        <f>RES_hhdet_num!F$11</f>
        <v>27.999999999999993</v>
      </c>
      <c r="G12" s="67">
        <f>RES_hhdet_num!G$11</f>
        <v>27</v>
      </c>
      <c r="H12" s="67">
        <f>RES_hhdet_num!H$11</f>
        <v>25.999999999999993</v>
      </c>
      <c r="I12" s="67">
        <f>RES_hhdet_num!I$11</f>
        <v>23.000000000000004</v>
      </c>
      <c r="J12" s="67">
        <f>RES_hhdet_num!J$11</f>
        <v>15.000000000000005</v>
      </c>
      <c r="K12" s="67">
        <f>RES_hhdet_num!K$11</f>
        <v>13.000000000000004</v>
      </c>
      <c r="L12" s="67">
        <f>RES_hhdet_num!L$11</f>
        <v>12</v>
      </c>
      <c r="M12" s="67">
        <f>RES_hhdet_num!M$11</f>
        <v>8.9999999999999964</v>
      </c>
      <c r="N12" s="67">
        <f>RES_hhdet_num!N$11</f>
        <v>7.9999999999999956</v>
      </c>
      <c r="O12" s="67">
        <f>RES_hhdet_num!O$11</f>
        <v>6.9999999999999973</v>
      </c>
      <c r="P12" s="67">
        <f>RES_hhdet_num!P$11</f>
        <v>5.9999999999999956</v>
      </c>
      <c r="Q12" s="67">
        <f>RES_hhdet_num!Q$11</f>
        <v>4.999999999999992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5745</v>
      </c>
      <c r="C14" s="67">
        <f>RES_hhdet_num!C$15</f>
        <v>5626.0000000000009</v>
      </c>
      <c r="D14" s="67">
        <f>RES_hhdet_num!D$15</f>
        <v>5485.0000000000009</v>
      </c>
      <c r="E14" s="67">
        <f>RES_hhdet_num!E$15</f>
        <v>5172.0000000000009</v>
      </c>
      <c r="F14" s="67">
        <f>RES_hhdet_num!F$15</f>
        <v>5608</v>
      </c>
      <c r="G14" s="67">
        <f>RES_hhdet_num!G$15</f>
        <v>5700</v>
      </c>
      <c r="H14" s="67">
        <f>RES_hhdet_num!H$15</f>
        <v>5722.9999999999991</v>
      </c>
      <c r="I14" s="67">
        <f>RES_hhdet_num!I$15</f>
        <v>5371.9999999999991</v>
      </c>
      <c r="J14" s="67">
        <f>RES_hhdet_num!J$15</f>
        <v>3613.0000000000009</v>
      </c>
      <c r="K14" s="67">
        <f>RES_hhdet_num!K$15</f>
        <v>3424.0000000000005</v>
      </c>
      <c r="L14" s="67">
        <f>RES_hhdet_num!L$15</f>
        <v>3400.9999999999995</v>
      </c>
      <c r="M14" s="67">
        <f>RES_hhdet_num!M$15</f>
        <v>2835.9999999999982</v>
      </c>
      <c r="N14" s="67">
        <f>RES_hhdet_num!N$15</f>
        <v>2574.9999999999986</v>
      </c>
      <c r="O14" s="67">
        <f>RES_hhdet_num!O$15</f>
        <v>2304.9999999999991</v>
      </c>
      <c r="P14" s="67">
        <f>RES_hhdet_num!P$15</f>
        <v>2148.9999999999991</v>
      </c>
      <c r="Q14" s="67">
        <f>RES_hhdet_num!Q$15</f>
        <v>1809.9999999999991</v>
      </c>
    </row>
    <row r="15" spans="1:17" ht="12" customHeight="1" x14ac:dyDescent="0.25">
      <c r="A15" s="23" t="s">
        <v>141</v>
      </c>
      <c r="B15" s="67">
        <f>RES_hhdet_num!B$16</f>
        <v>47</v>
      </c>
      <c r="C15" s="67">
        <f>RES_hhdet_num!C$16</f>
        <v>47.999999999999993</v>
      </c>
      <c r="D15" s="67">
        <f>RES_hhdet_num!D$16</f>
        <v>46</v>
      </c>
      <c r="E15" s="67">
        <f>RES_hhdet_num!E$16</f>
        <v>42.999999999999993</v>
      </c>
      <c r="F15" s="67">
        <f>RES_hhdet_num!F$16</f>
        <v>45</v>
      </c>
      <c r="G15" s="67">
        <f>RES_hhdet_num!G$16</f>
        <v>54.999999999999993</v>
      </c>
      <c r="H15" s="67">
        <f>RES_hhdet_num!H$16</f>
        <v>68.999999999999986</v>
      </c>
      <c r="I15" s="67">
        <f>RES_hhdet_num!I$16</f>
        <v>65.000000000000014</v>
      </c>
      <c r="J15" s="67">
        <f>RES_hhdet_num!J$16</f>
        <v>57.000000000000021</v>
      </c>
      <c r="K15" s="67">
        <f>RES_hhdet_num!K$16</f>
        <v>54.000000000000014</v>
      </c>
      <c r="L15" s="67">
        <f>RES_hhdet_num!L$16</f>
        <v>61.999999999999986</v>
      </c>
      <c r="M15" s="67">
        <f>RES_hhdet_num!M$16</f>
        <v>56.999999999999972</v>
      </c>
      <c r="N15" s="67">
        <f>RES_hhdet_num!N$16</f>
        <v>55.999999999999957</v>
      </c>
      <c r="O15" s="67">
        <f>RES_hhdet_num!O$16</f>
        <v>54.999999999999964</v>
      </c>
      <c r="P15" s="67">
        <f>RES_hhdet_num!P$16</f>
        <v>56.999999999999972</v>
      </c>
      <c r="Q15" s="67">
        <f>RES_hhdet_num!Q$16</f>
        <v>51.999999999999957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37</v>
      </c>
      <c r="C18" s="67">
        <f>RES_hhdet_num!C$21</f>
        <v>73.999999999999915</v>
      </c>
      <c r="D18" s="67">
        <f>RES_hhdet_num!D$21</f>
        <v>71</v>
      </c>
      <c r="E18" s="67">
        <f>RES_hhdet_num!E$21</f>
        <v>72.999999999999957</v>
      </c>
      <c r="F18" s="67">
        <f>RES_hhdet_num!F$21</f>
        <v>79.000000000000014</v>
      </c>
      <c r="G18" s="67">
        <f>RES_hhdet_num!G$21</f>
        <v>88.000000000000028</v>
      </c>
      <c r="H18" s="67">
        <f>RES_hhdet_num!H$21</f>
        <v>29.999999999999993</v>
      </c>
      <c r="I18" s="67">
        <f>RES_hhdet_num!I$21</f>
        <v>46.000000000000007</v>
      </c>
      <c r="J18" s="67">
        <f>RES_hhdet_num!J$21</f>
        <v>53</v>
      </c>
      <c r="K18" s="67">
        <f>RES_hhdet_num!K$21</f>
        <v>60.000000000000007</v>
      </c>
      <c r="L18" s="67">
        <f>RES_hhdet_num!L$21</f>
        <v>38</v>
      </c>
      <c r="M18" s="67">
        <f>RES_hhdet_num!M$21</f>
        <v>25.999999999999996</v>
      </c>
      <c r="N18" s="67">
        <f>RES_hhdet_num!N$21</f>
        <v>17.999999999999989</v>
      </c>
      <c r="O18" s="67">
        <f>RES_hhdet_num!O$21</f>
        <v>24.999999999999982</v>
      </c>
      <c r="P18" s="67">
        <f>RES_hhdet_num!P$21</f>
        <v>23.999999999999993</v>
      </c>
      <c r="Q18" s="67">
        <f>RES_hhdet_num!Q$21</f>
        <v>26.999999999999893</v>
      </c>
    </row>
    <row r="19" spans="1:17" ht="12" customHeight="1" x14ac:dyDescent="0.25">
      <c r="A19" s="29" t="s">
        <v>140</v>
      </c>
      <c r="B19" s="83">
        <f>RES_hhdet_num!B$22</f>
        <v>5789</v>
      </c>
      <c r="C19" s="83">
        <f>RES_hhdet_num!C$22</f>
        <v>5632</v>
      </c>
      <c r="D19" s="83">
        <f>RES_hhdet_num!D$22</f>
        <v>5490</v>
      </c>
      <c r="E19" s="83">
        <f>RES_hhdet_num!E$22</f>
        <v>5168.9999999999991</v>
      </c>
      <c r="F19" s="83">
        <f>RES_hhdet_num!F$22</f>
        <v>5602.0000000000009</v>
      </c>
      <c r="G19" s="83">
        <f>RES_hhdet_num!G$22</f>
        <v>5694</v>
      </c>
      <c r="H19" s="83">
        <f>RES_hhdet_num!H$22</f>
        <v>5787.9999999999991</v>
      </c>
      <c r="I19" s="83">
        <f>RES_hhdet_num!I$22</f>
        <v>5413.9999999999991</v>
      </c>
      <c r="J19" s="83">
        <f>RES_hhdet_num!J$22</f>
        <v>3632.0000000000014</v>
      </c>
      <c r="K19" s="83">
        <f>RES_hhdet_num!K$22</f>
        <v>3431.0000000000009</v>
      </c>
      <c r="L19" s="83">
        <f>RES_hhdet_num!L$22</f>
        <v>3437</v>
      </c>
      <c r="M19" s="83">
        <f>RES_hhdet_num!M$22</f>
        <v>2875.9999999999982</v>
      </c>
      <c r="N19" s="83">
        <f>RES_hhdet_num!N$22</f>
        <v>2620.9999999999991</v>
      </c>
      <c r="O19" s="83">
        <f>RES_hhdet_num!O$22</f>
        <v>2341.9999999999991</v>
      </c>
      <c r="P19" s="83">
        <f>RES_hhdet_num!P$22</f>
        <v>2187.9999999999991</v>
      </c>
      <c r="Q19" s="83">
        <f>RES_hhdet_num!Q$22</f>
        <v>1839.9999999999991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364.12499999999909</v>
      </c>
      <c r="D23" s="67">
        <f t="shared" ref="D23:Q23" si="0">C7+D39-D7</f>
        <v>364.125</v>
      </c>
      <c r="E23" s="67">
        <f t="shared" si="0"/>
        <v>364.125</v>
      </c>
      <c r="F23" s="67">
        <f t="shared" si="0"/>
        <v>364.12500000000091</v>
      </c>
      <c r="G23" s="67">
        <f t="shared" si="0"/>
        <v>364.125</v>
      </c>
      <c r="H23" s="67">
        <f t="shared" si="0"/>
        <v>364.12500000000091</v>
      </c>
      <c r="I23" s="67">
        <f t="shared" si="0"/>
        <v>364.125</v>
      </c>
      <c r="J23" s="67">
        <f t="shared" si="0"/>
        <v>1774.9999999999982</v>
      </c>
      <c r="K23" s="67">
        <f t="shared" si="0"/>
        <v>364.12500000000045</v>
      </c>
      <c r="L23" s="67">
        <f t="shared" si="0"/>
        <v>364.12500000000091</v>
      </c>
      <c r="M23" s="67">
        <f t="shared" si="0"/>
        <v>573.00000000000136</v>
      </c>
      <c r="N23" s="67">
        <f t="shared" si="0"/>
        <v>364.12499999999955</v>
      </c>
      <c r="O23" s="67">
        <f t="shared" si="0"/>
        <v>271.99999999999955</v>
      </c>
      <c r="P23" s="67">
        <f t="shared" si="0"/>
        <v>155</v>
      </c>
      <c r="Q23" s="67">
        <f t="shared" si="0"/>
        <v>345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17</v>
      </c>
      <c r="D25" s="67">
        <f t="shared" ref="D25:Q25" si="1">C9+D41-D9</f>
        <v>14.25</v>
      </c>
      <c r="E25" s="67">
        <f t="shared" si="1"/>
        <v>22</v>
      </c>
      <c r="F25" s="67">
        <f t="shared" si="1"/>
        <v>14.25</v>
      </c>
      <c r="G25" s="67">
        <f t="shared" si="1"/>
        <v>19.5</v>
      </c>
      <c r="H25" s="67">
        <f t="shared" si="1"/>
        <v>23.750000000000028</v>
      </c>
      <c r="I25" s="67">
        <f t="shared" si="1"/>
        <v>22.999999999999943</v>
      </c>
      <c r="J25" s="67">
        <f t="shared" si="1"/>
        <v>47.000000000000014</v>
      </c>
      <c r="K25" s="67">
        <f t="shared" si="1"/>
        <v>26.999999999999986</v>
      </c>
      <c r="L25" s="67">
        <f t="shared" si="1"/>
        <v>24</v>
      </c>
      <c r="M25" s="67">
        <f t="shared" si="1"/>
        <v>20.000000000000071</v>
      </c>
      <c r="N25" s="67">
        <f t="shared" si="1"/>
        <v>24.999999999999986</v>
      </c>
      <c r="O25" s="67">
        <f t="shared" si="1"/>
        <v>21.000000000000014</v>
      </c>
      <c r="P25" s="67">
        <f t="shared" si="1"/>
        <v>30.999999999999986</v>
      </c>
      <c r="Q25" s="67">
        <f t="shared" si="1"/>
        <v>22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3.5189567157478194</v>
      </c>
      <c r="D28" s="67">
        <f t="shared" si="2"/>
        <v>3.6223985900197135</v>
      </c>
      <c r="E28" s="67">
        <f t="shared" si="2"/>
        <v>4.1273958507013404</v>
      </c>
      <c r="F28" s="67">
        <f t="shared" si="2"/>
        <v>3</v>
      </c>
      <c r="G28" s="67">
        <f t="shared" si="2"/>
        <v>3</v>
      </c>
      <c r="H28" s="67">
        <f t="shared" si="2"/>
        <v>3.0313840976643078</v>
      </c>
      <c r="I28" s="67">
        <f t="shared" si="2"/>
        <v>4.2328198813361375</v>
      </c>
      <c r="J28" s="67">
        <f t="shared" si="2"/>
        <v>7.9999999999999982</v>
      </c>
      <c r="K28" s="67">
        <f t="shared" si="2"/>
        <v>3.7310432842521841</v>
      </c>
      <c r="L28" s="67">
        <f t="shared" si="2"/>
        <v>3.6276014099802865</v>
      </c>
      <c r="M28" s="67">
        <f t="shared" si="2"/>
        <v>3.2177802170138161</v>
      </c>
      <c r="N28" s="67">
        <f t="shared" si="2"/>
        <v>3.3064646270805662</v>
      </c>
      <c r="O28" s="67">
        <f t="shared" si="2"/>
        <v>3.2499999999999991</v>
      </c>
      <c r="P28" s="67">
        <f t="shared" si="2"/>
        <v>3.2500000000000009</v>
      </c>
      <c r="Q28" s="67">
        <f t="shared" si="2"/>
        <v>1.2500000000000036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538.49999999999909</v>
      </c>
      <c r="D30" s="67">
        <f t="shared" si="2"/>
        <v>538.5</v>
      </c>
      <c r="E30" s="67">
        <f t="shared" si="2"/>
        <v>672.99967344823017</v>
      </c>
      <c r="F30" s="67">
        <f t="shared" si="2"/>
        <v>538.5</v>
      </c>
      <c r="G30" s="67">
        <f t="shared" si="2"/>
        <v>538.50000000000091</v>
      </c>
      <c r="H30" s="67">
        <f t="shared" si="2"/>
        <v>538.50000000000091</v>
      </c>
      <c r="I30" s="67">
        <f t="shared" si="2"/>
        <v>709.53460164043281</v>
      </c>
      <c r="J30" s="67">
        <f t="shared" si="2"/>
        <v>1758.9999999999982</v>
      </c>
      <c r="K30" s="67">
        <f t="shared" si="2"/>
        <v>778.86604283225415</v>
      </c>
      <c r="L30" s="67">
        <f t="shared" si="2"/>
        <v>755.20172929105911</v>
      </c>
      <c r="M30" s="67">
        <f t="shared" si="2"/>
        <v>609.770380082256</v>
      </c>
      <c r="N30" s="67">
        <f t="shared" si="2"/>
        <v>1153.2855513130539</v>
      </c>
      <c r="O30" s="67">
        <f t="shared" si="2"/>
        <v>812.06567796610125</v>
      </c>
      <c r="P30" s="67">
        <f t="shared" si="2"/>
        <v>745.36763372620135</v>
      </c>
      <c r="Q30" s="67">
        <f t="shared" si="2"/>
        <v>363.30182599355521</v>
      </c>
    </row>
    <row r="31" spans="1:17" ht="12" customHeight="1" x14ac:dyDescent="0.25">
      <c r="A31" s="23" t="s">
        <v>141</v>
      </c>
      <c r="B31" s="67"/>
      <c r="C31" s="67">
        <f t="shared" si="2"/>
        <v>4.5</v>
      </c>
      <c r="D31" s="67">
        <f t="shared" si="2"/>
        <v>5.0363683072581864</v>
      </c>
      <c r="E31" s="67">
        <f t="shared" si="2"/>
        <v>5.9979307010686327</v>
      </c>
      <c r="F31" s="67">
        <f t="shared" si="2"/>
        <v>6.0867619752930509</v>
      </c>
      <c r="G31" s="67">
        <f t="shared" si="2"/>
        <v>4.5000000000000071</v>
      </c>
      <c r="H31" s="67">
        <f t="shared" si="2"/>
        <v>4.5000000000000142</v>
      </c>
      <c r="I31" s="67">
        <f t="shared" si="2"/>
        <v>8.3575784782313036</v>
      </c>
      <c r="J31" s="67">
        <f t="shared" si="2"/>
        <v>7.9999999999999929</v>
      </c>
      <c r="K31" s="67">
        <f t="shared" si="2"/>
        <v>7.52791388349371</v>
      </c>
      <c r="L31" s="67">
        <f t="shared" si="2"/>
        <v>6.2956692989613146</v>
      </c>
      <c r="M31" s="67">
        <f t="shared" si="2"/>
        <v>5.1368397007316702</v>
      </c>
      <c r="N31" s="67">
        <f t="shared" si="2"/>
        <v>10.657984059864788</v>
      </c>
      <c r="O31" s="67">
        <f t="shared" si="2"/>
        <v>14.913628451618841</v>
      </c>
      <c r="P31" s="67">
        <f t="shared" si="2"/>
        <v>19.24127650655339</v>
      </c>
      <c r="Q31" s="67">
        <f t="shared" si="2"/>
        <v>5.6981740064446953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3.75</v>
      </c>
      <c r="D34" s="67">
        <f t="shared" si="3"/>
        <v>5.4405375948331596</v>
      </c>
      <c r="E34" s="67">
        <f t="shared" si="3"/>
        <v>5.2449258372955114</v>
      </c>
      <c r="F34" s="67">
        <f t="shared" si="3"/>
        <v>4.1478703053659274</v>
      </c>
      <c r="G34" s="67">
        <f t="shared" si="3"/>
        <v>10.576094602904078</v>
      </c>
      <c r="H34" s="67">
        <f t="shared" si="3"/>
        <v>59.454622300739111</v>
      </c>
      <c r="I34" s="67">
        <f t="shared" si="3"/>
        <v>5.204622300739068</v>
      </c>
      <c r="J34" s="67">
        <f t="shared" si="3"/>
        <v>3.9634717080720137</v>
      </c>
      <c r="K34" s="67">
        <f t="shared" si="3"/>
        <v>3.9634717080720137</v>
      </c>
      <c r="L34" s="67">
        <f t="shared" si="3"/>
        <v>27.218935026192639</v>
      </c>
      <c r="M34" s="67">
        <f t="shared" si="3"/>
        <v>14.693925253311523</v>
      </c>
      <c r="N34" s="67">
        <f t="shared" si="3"/>
        <v>26.000000000000011</v>
      </c>
      <c r="O34" s="67">
        <f t="shared" si="3"/>
        <v>18.000000000000004</v>
      </c>
      <c r="P34" s="67">
        <f t="shared" si="3"/>
        <v>24.999999999999993</v>
      </c>
      <c r="Q34" s="67">
        <f t="shared" si="3"/>
        <v>24.000000000000007</v>
      </c>
    </row>
    <row r="35" spans="1:17" ht="12" customHeight="1" x14ac:dyDescent="0.25">
      <c r="A35" s="29" t="s">
        <v>140</v>
      </c>
      <c r="B35" s="83"/>
      <c r="C35" s="83">
        <f t="shared" si="3"/>
        <v>543</v>
      </c>
      <c r="D35" s="83">
        <f t="shared" si="3"/>
        <v>543</v>
      </c>
      <c r="E35" s="83">
        <f t="shared" si="3"/>
        <v>678.84182189893818</v>
      </c>
      <c r="F35" s="83">
        <f t="shared" si="3"/>
        <v>542.99999999999909</v>
      </c>
      <c r="G35" s="83">
        <f t="shared" si="3"/>
        <v>543.00000000000091</v>
      </c>
      <c r="H35" s="83">
        <f t="shared" si="3"/>
        <v>543.00000000000091</v>
      </c>
      <c r="I35" s="83">
        <f t="shared" si="3"/>
        <v>717.54627556422383</v>
      </c>
      <c r="J35" s="83">
        <f t="shared" si="3"/>
        <v>1781.9999999999977</v>
      </c>
      <c r="K35" s="83">
        <f t="shared" si="3"/>
        <v>785.43446240516732</v>
      </c>
      <c r="L35" s="83">
        <f t="shared" si="3"/>
        <v>762.32061175753915</v>
      </c>
      <c r="M35" s="83">
        <f t="shared" si="3"/>
        <v>609.74706530481262</v>
      </c>
      <c r="N35" s="83">
        <f t="shared" si="3"/>
        <v>1137.5149375157034</v>
      </c>
      <c r="O35" s="83">
        <f t="shared" si="3"/>
        <v>815.625</v>
      </c>
      <c r="P35" s="83">
        <f t="shared" si="3"/>
        <v>817.625</v>
      </c>
      <c r="Q35" s="83">
        <f t="shared" si="3"/>
        <v>350.03274316591023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244.125</v>
      </c>
      <c r="D39" s="67">
        <f>RES_hhdet_in!D$5</f>
        <v>219.125</v>
      </c>
      <c r="E39" s="67">
        <f>RES_hhdet_in!E$5</f>
        <v>45.125000000000007</v>
      </c>
      <c r="F39" s="67">
        <f>RES_hhdet_in!F$5</f>
        <v>803.12499999999989</v>
      </c>
      <c r="G39" s="67">
        <f>RES_hhdet_in!G$5</f>
        <v>465.12499999999994</v>
      </c>
      <c r="H39" s="67">
        <f>RES_hhdet_in!H$5</f>
        <v>400.125</v>
      </c>
      <c r="I39" s="67">
        <f>RES_hhdet_in!I$5</f>
        <v>6.1249999999999991</v>
      </c>
      <c r="J39" s="67">
        <f>RES_hhdet_in!J$5</f>
        <v>0</v>
      </c>
      <c r="K39" s="67">
        <f>RES_hhdet_in!K$5</f>
        <v>170.12500000000003</v>
      </c>
      <c r="L39" s="67">
        <f>RES_hhdet_in!L$5</f>
        <v>348.125</v>
      </c>
      <c r="M39" s="67">
        <f>RES_hhdet_in!M$5</f>
        <v>0</v>
      </c>
      <c r="N39" s="67">
        <f>RES_hhdet_in!N$5</f>
        <v>101.125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21</v>
      </c>
      <c r="D41" s="67">
        <f>RES_hhdet_in!D$8</f>
        <v>13.25</v>
      </c>
      <c r="E41" s="67">
        <f>RES_hhdet_in!E$8</f>
        <v>13</v>
      </c>
      <c r="F41" s="67">
        <f>RES_hhdet_in!F$8</f>
        <v>24.25</v>
      </c>
      <c r="G41" s="67">
        <f>RES_hhdet_in!G$8</f>
        <v>22.5</v>
      </c>
      <c r="H41" s="67">
        <f>RES_hhdet_in!H$8</f>
        <v>36.75</v>
      </c>
      <c r="I41" s="67">
        <f>RES_hhdet_in!I$8</f>
        <v>28</v>
      </c>
      <c r="J41" s="67">
        <f>RES_hhdet_in!J$8</f>
        <v>0</v>
      </c>
      <c r="K41" s="67">
        <f>RES_hhdet_in!K$8</f>
        <v>23</v>
      </c>
      <c r="L41" s="67">
        <f>RES_hhdet_in!L$8</f>
        <v>36</v>
      </c>
      <c r="M41" s="67">
        <f>RES_hhdet_in!M$8</f>
        <v>11</v>
      </c>
      <c r="N41" s="67">
        <f>RES_hhdet_in!N$8</f>
        <v>18</v>
      </c>
      <c r="O41" s="67">
        <f>RES_hhdet_in!O$8</f>
        <v>15</v>
      </c>
      <c r="P41" s="67">
        <f>RES_hhdet_in!P$8</f>
        <v>22.000000000000004</v>
      </c>
      <c r="Q41" s="67">
        <f>RES_hhdet_in!Q$8</f>
        <v>4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1.5189567157478163</v>
      </c>
      <c r="D44" s="67">
        <f>RES_hhdet_in!D$11</f>
        <v>1.6223985900197171</v>
      </c>
      <c r="E44" s="67">
        <f>RES_hhdet_in!E$11</f>
        <v>1.1273958507013389</v>
      </c>
      <c r="F44" s="67">
        <f>RES_hhdet_in!F$11</f>
        <v>3.9999999999999916</v>
      </c>
      <c r="G44" s="67">
        <f>RES_hhdet_in!G$11</f>
        <v>2.0000000000000071</v>
      </c>
      <c r="H44" s="67">
        <f>RES_hhdet_in!H$11</f>
        <v>2.0313840976643016</v>
      </c>
      <c r="I44" s="67">
        <f>RES_hhdet_in!I$11</f>
        <v>1.2328198813361473</v>
      </c>
      <c r="J44" s="67">
        <f>RES_hhdet_in!J$11</f>
        <v>0</v>
      </c>
      <c r="K44" s="67">
        <f>RES_hhdet_in!K$11</f>
        <v>1.731043284252181</v>
      </c>
      <c r="L44" s="67">
        <f>RES_hhdet_in!L$11</f>
        <v>2.6276014099802834</v>
      </c>
      <c r="M44" s="67">
        <f>RES_hhdet_in!M$11</f>
        <v>0.2177802170138125</v>
      </c>
      <c r="N44" s="67">
        <f>RES_hhdet_in!N$11</f>
        <v>2.3064646270805662</v>
      </c>
      <c r="O44" s="67">
        <f>RES_hhdet_in!O$11</f>
        <v>2.25</v>
      </c>
      <c r="P44" s="67">
        <f>RES_hhdet_in!P$11</f>
        <v>2.25</v>
      </c>
      <c r="Q44" s="67">
        <f>RES_hhdet_in!Q$11</f>
        <v>0.25000000000000006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419.5</v>
      </c>
      <c r="D46" s="67">
        <f>RES_hhdet_in!D$15</f>
        <v>397.5</v>
      </c>
      <c r="E46" s="67">
        <f>RES_hhdet_in!E$15</f>
        <v>359.99967344823006</v>
      </c>
      <c r="F46" s="67">
        <f>RES_hhdet_in!F$15</f>
        <v>974.49999999999943</v>
      </c>
      <c r="G46" s="67">
        <f>RES_hhdet_in!G$15</f>
        <v>630.5000000000008</v>
      </c>
      <c r="H46" s="67">
        <f>RES_hhdet_in!H$15</f>
        <v>561.5</v>
      </c>
      <c r="I46" s="67">
        <f>RES_hhdet_in!I$15</f>
        <v>358.53460164043247</v>
      </c>
      <c r="J46" s="67">
        <f>RES_hhdet_in!J$15</f>
        <v>0</v>
      </c>
      <c r="K46" s="67">
        <f>RES_hhdet_in!K$15</f>
        <v>589.86604283225392</v>
      </c>
      <c r="L46" s="67">
        <f>RES_hhdet_in!L$15</f>
        <v>732.20172929105843</v>
      </c>
      <c r="M46" s="67">
        <f>RES_hhdet_in!M$15</f>
        <v>44.770380082254533</v>
      </c>
      <c r="N46" s="67">
        <f>RES_hhdet_in!N$15</f>
        <v>892.28555131305461</v>
      </c>
      <c r="O46" s="67">
        <f>RES_hhdet_in!O$15</f>
        <v>542.06567796610182</v>
      </c>
      <c r="P46" s="67">
        <f>RES_hhdet_in!P$15</f>
        <v>589.36763372620123</v>
      </c>
      <c r="Q46" s="67">
        <f>RES_hhdet_in!Q$15</f>
        <v>24.301825993555312</v>
      </c>
    </row>
    <row r="47" spans="1:17" ht="12" customHeight="1" x14ac:dyDescent="0.25">
      <c r="A47" s="23" t="s">
        <v>141</v>
      </c>
      <c r="B47" s="67"/>
      <c r="C47" s="67">
        <f>RES_hhdet_in!C$16</f>
        <v>5.4999999999999947</v>
      </c>
      <c r="D47" s="67">
        <f>RES_hhdet_in!D$16</f>
        <v>3.0363683072581922</v>
      </c>
      <c r="E47" s="67">
        <f>RES_hhdet_in!E$16</f>
        <v>2.997930701068622</v>
      </c>
      <c r="F47" s="67">
        <f>RES_hhdet_in!F$16</f>
        <v>8.0867619752930597</v>
      </c>
      <c r="G47" s="67">
        <f>RES_hhdet_in!G$16</f>
        <v>14.5</v>
      </c>
      <c r="H47" s="67">
        <f>RES_hhdet_in!H$16</f>
        <v>18.500000000000007</v>
      </c>
      <c r="I47" s="67">
        <f>RES_hhdet_in!I$16</f>
        <v>4.3575784782313338</v>
      </c>
      <c r="J47" s="67">
        <f>RES_hhdet_in!J$16</f>
        <v>0</v>
      </c>
      <c r="K47" s="67">
        <f>RES_hhdet_in!K$16</f>
        <v>4.5279138834937056</v>
      </c>
      <c r="L47" s="67">
        <f>RES_hhdet_in!L$16</f>
        <v>14.295669298961291</v>
      </c>
      <c r="M47" s="67">
        <f>RES_hhdet_in!M$16</f>
        <v>0.13683970073165705</v>
      </c>
      <c r="N47" s="67">
        <f>RES_hhdet_in!N$16</f>
        <v>9.6579840598647788</v>
      </c>
      <c r="O47" s="67">
        <f>RES_hhdet_in!O$16</f>
        <v>13.913628451618852</v>
      </c>
      <c r="P47" s="67">
        <f>RES_hhdet_in!P$16</f>
        <v>21.241276506553394</v>
      </c>
      <c r="Q47" s="67">
        <f>RES_hhdet_in!Q$16</f>
        <v>0.69817400644468308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40.749999999999915</v>
      </c>
      <c r="D50" s="67">
        <f>RES_hhdet_in!D$21</f>
        <v>2.4405375948332506</v>
      </c>
      <c r="E50" s="67">
        <f>RES_hhdet_in!E$21</f>
        <v>7.2449258372954697</v>
      </c>
      <c r="F50" s="67">
        <f>RES_hhdet_in!F$21</f>
        <v>10.147870305365988</v>
      </c>
      <c r="G50" s="67">
        <f>RES_hhdet_in!G$21</f>
        <v>19.576094602904092</v>
      </c>
      <c r="H50" s="67">
        <f>RES_hhdet_in!H$21</f>
        <v>1.4546223007390766</v>
      </c>
      <c r="I50" s="67">
        <f>RES_hhdet_in!I$21</f>
        <v>21.204622300739079</v>
      </c>
      <c r="J50" s="67">
        <f>RES_hhdet_in!J$21</f>
        <v>10.963471708072005</v>
      </c>
      <c r="K50" s="67">
        <f>RES_hhdet_in!K$21</f>
        <v>10.963471708072021</v>
      </c>
      <c r="L50" s="67">
        <f>RES_hhdet_in!L$21</f>
        <v>5.2189350261926375</v>
      </c>
      <c r="M50" s="67">
        <f>RES_hhdet_in!M$21</f>
        <v>2.693925253311523</v>
      </c>
      <c r="N50" s="67">
        <f>RES_hhdet_in!N$21</f>
        <v>18</v>
      </c>
      <c r="O50" s="67">
        <f>RES_hhdet_in!O$21</f>
        <v>25</v>
      </c>
      <c r="P50" s="67">
        <f>RES_hhdet_in!P$21</f>
        <v>24.000000000000007</v>
      </c>
      <c r="Q50" s="67">
        <f>RES_hhdet_in!Q$21</f>
        <v>26.999999999999904</v>
      </c>
    </row>
    <row r="51" spans="1:17" ht="12" customHeight="1" x14ac:dyDescent="0.25">
      <c r="A51" s="29" t="s">
        <v>140</v>
      </c>
      <c r="B51" s="83"/>
      <c r="C51" s="83">
        <f>RES_hhdet_in!C$22</f>
        <v>386.00000000000011</v>
      </c>
      <c r="D51" s="83">
        <f>RES_hhdet_in!D$22</f>
        <v>400.99999999999994</v>
      </c>
      <c r="E51" s="83">
        <f>RES_hhdet_in!E$22</f>
        <v>357.84182189893704</v>
      </c>
      <c r="F51" s="83">
        <f>RES_hhdet_in!F$22</f>
        <v>976.00000000000091</v>
      </c>
      <c r="G51" s="83">
        <f>RES_hhdet_in!G$22</f>
        <v>635</v>
      </c>
      <c r="H51" s="83">
        <f>RES_hhdet_in!H$22</f>
        <v>637.00000000000023</v>
      </c>
      <c r="I51" s="83">
        <f>RES_hhdet_in!I$22</f>
        <v>343.54627556422395</v>
      </c>
      <c r="J51" s="83">
        <f>RES_hhdet_in!J$22</f>
        <v>0</v>
      </c>
      <c r="K51" s="83">
        <f>RES_hhdet_in!K$22</f>
        <v>584.43446240516664</v>
      </c>
      <c r="L51" s="83">
        <f>RES_hhdet_in!L$22</f>
        <v>768.3206117575379</v>
      </c>
      <c r="M51" s="83">
        <f>RES_hhdet_in!M$22</f>
        <v>48.747065304810661</v>
      </c>
      <c r="N51" s="83">
        <f>RES_hhdet_in!N$22</f>
        <v>882.51493751570445</v>
      </c>
      <c r="O51" s="83">
        <f>RES_hhdet_in!O$22</f>
        <v>536.62500000000011</v>
      </c>
      <c r="P51" s="83">
        <f>RES_hhdet_in!P$22</f>
        <v>663.62499999999989</v>
      </c>
      <c r="Q51" s="83">
        <f>RES_hhdet_in!Q$22</f>
        <v>2.0327431659102366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116.43071603420367</v>
      </c>
      <c r="D55" s="67">
        <f>RES_hhdet_in_new!D$5</f>
        <v>107.42096038415364</v>
      </c>
      <c r="E55" s="67">
        <f>RES_hhdet_in_new!E$5</f>
        <v>22.382426797049366</v>
      </c>
      <c r="F55" s="67">
        <f>RES_hhdet_in_new!F$5</f>
        <v>388.23810614435581</v>
      </c>
      <c r="G55" s="67">
        <f>RES_hhdet_in_new!G$5</f>
        <v>190.15829348914193</v>
      </c>
      <c r="H55" s="67">
        <f>RES_hhdet_in_new!H$5</f>
        <v>172.67606898433971</v>
      </c>
      <c r="I55" s="67">
        <f>RES_hhdet_in_new!I$5</f>
        <v>2.7110870694000111</v>
      </c>
      <c r="J55" s="67">
        <f>RES_hhdet_in_new!J$5</f>
        <v>0</v>
      </c>
      <c r="K55" s="67">
        <f>RES_hhdet_in_new!K$5</f>
        <v>76.494230857513358</v>
      </c>
      <c r="L55" s="67">
        <f>RES_hhdet_in_new!L$5</f>
        <v>160.13548677249923</v>
      </c>
      <c r="M55" s="67">
        <f>RES_hhdet_in_new!M$5</f>
        <v>0</v>
      </c>
      <c r="N55" s="67">
        <f>RES_hhdet_in_new!N$5</f>
        <v>47.093975621862469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10</v>
      </c>
      <c r="D57" s="67">
        <f>RES_hhdet_in_new!D$8</f>
        <v>6</v>
      </c>
      <c r="E57" s="67">
        <f>RES_hhdet_in_new!E$8</f>
        <v>6</v>
      </c>
      <c r="F57" s="67">
        <f>RES_hhdet_in_new!F$8</f>
        <v>9</v>
      </c>
      <c r="G57" s="67">
        <f>RES_hhdet_in_new!G$8</f>
        <v>5</v>
      </c>
      <c r="H57" s="67">
        <f>RES_hhdet_in_new!H$8</f>
        <v>11.999999999999996</v>
      </c>
      <c r="I57" s="67">
        <f>RES_hhdet_in_new!I$8</f>
        <v>2.7110870694000111</v>
      </c>
      <c r="J57" s="67">
        <f>RES_hhdet_in_new!J$8</f>
        <v>0</v>
      </c>
      <c r="K57" s="67">
        <f>RES_hhdet_in_new!K$8</f>
        <v>10.000000000000002</v>
      </c>
      <c r="L57" s="67">
        <f>RES_hhdet_in_new!L$8</f>
        <v>17</v>
      </c>
      <c r="M57" s="67">
        <f>RES_hhdet_in_new!M$8</f>
        <v>0</v>
      </c>
      <c r="N57" s="67">
        <f>RES_hhdet_in_new!N$8</f>
        <v>7.9999999999999956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114.45421367790445</v>
      </c>
      <c r="D62" s="67">
        <f>RES_hhdet_in_new!D$15</f>
        <v>106.52756602912362</v>
      </c>
      <c r="E62" s="67">
        <f>RES_hhdet_in_new!E$15</f>
        <v>22.197873709365162</v>
      </c>
      <c r="F62" s="67">
        <f>RES_hhdet_in_new!F$15</f>
        <v>383.16350597161636</v>
      </c>
      <c r="G62" s="67">
        <f>RES_hhdet_in_new!G$15</f>
        <v>178.43653742625699</v>
      </c>
      <c r="H62" s="67">
        <f>RES_hhdet_in_new!H$15</f>
        <v>156.78576360451936</v>
      </c>
      <c r="I62" s="67">
        <f>RES_hhdet_in_new!I$15</f>
        <v>2.67867569189201</v>
      </c>
      <c r="J62" s="67">
        <f>RES_hhdet_in_new!J$15</f>
        <v>0</v>
      </c>
      <c r="K62" s="67">
        <f>RES_hhdet_in_new!K$15</f>
        <v>75.306568848799813</v>
      </c>
      <c r="L62" s="67">
        <f>RES_hhdet_in_new!L$15</f>
        <v>149.41172119932713</v>
      </c>
      <c r="M62" s="67">
        <f>RES_hhdet_in_new!M$15</f>
        <v>0</v>
      </c>
      <c r="N62" s="67">
        <f>RES_hhdet_in_new!N$15</f>
        <v>47.093975621862469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1.9765023562992203</v>
      </c>
      <c r="D63" s="67">
        <f>RES_hhdet_in_new!D$16</f>
        <v>0.89339435503002484</v>
      </c>
      <c r="E63" s="67">
        <f>RES_hhdet_in_new!E$16</f>
        <v>0.18455308768420378</v>
      </c>
      <c r="F63" s="67">
        <f>RES_hhdet_in_new!F$16</f>
        <v>5.0746001727394319</v>
      </c>
      <c r="G63" s="67">
        <f>RES_hhdet_in_new!G$16</f>
        <v>11.721756062884936</v>
      </c>
      <c r="H63" s="67">
        <f>RES_hhdet_in_new!H$16</f>
        <v>15.890305379820342</v>
      </c>
      <c r="I63" s="67">
        <f>RES_hhdet_in_new!I$16</f>
        <v>3.2411377508000869E-2</v>
      </c>
      <c r="J63" s="67">
        <f>RES_hhdet_in_new!J$16</f>
        <v>0</v>
      </c>
      <c r="K63" s="67">
        <f>RES_hhdet_in_new!K$16</f>
        <v>1.1876620087135485</v>
      </c>
      <c r="L63" s="67">
        <f>RES_hhdet_in_new!L$16</f>
        <v>10.723765573172091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116.43071603420367</v>
      </c>
      <c r="D67" s="83">
        <f>RES_hhdet_in_new!D$22</f>
        <v>107.42096038415364</v>
      </c>
      <c r="E67" s="83">
        <f>RES_hhdet_in_new!E$22</f>
        <v>22.382426797049366</v>
      </c>
      <c r="F67" s="83">
        <f>RES_hhdet_in_new!F$22</f>
        <v>388.23810614435581</v>
      </c>
      <c r="G67" s="83">
        <f>RES_hhdet_in_new!G$22</f>
        <v>190.15829348914193</v>
      </c>
      <c r="H67" s="83">
        <f>RES_hhdet_in_new!H$22</f>
        <v>172.67606898433971</v>
      </c>
      <c r="I67" s="83">
        <f>RES_hhdet_in_new!I$22</f>
        <v>2.7110870694000111</v>
      </c>
      <c r="J67" s="83">
        <f>RES_hhdet_in_new!J$22</f>
        <v>0</v>
      </c>
      <c r="K67" s="83">
        <f>RES_hhdet_in_new!K$22</f>
        <v>76.494230857513358</v>
      </c>
      <c r="L67" s="83">
        <f>RES_hhdet_in_new!L$22</f>
        <v>160.13548677249923</v>
      </c>
      <c r="M67" s="83">
        <f>RES_hhdet_in_new!M$22</f>
        <v>0</v>
      </c>
      <c r="N67" s="83">
        <f>RES_hhdet_in_new!N$22</f>
        <v>47.093975621862469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127.69428396579633</v>
      </c>
      <c r="D71" s="67">
        <f t="shared" ref="D71:Q71" si="4">D39-D55</f>
        <v>111.70403961584636</v>
      </c>
      <c r="E71" s="67">
        <f t="shared" si="4"/>
        <v>22.742573202950641</v>
      </c>
      <c r="F71" s="67">
        <f t="shared" si="4"/>
        <v>414.88689385564408</v>
      </c>
      <c r="G71" s="67">
        <f t="shared" si="4"/>
        <v>274.96670651085799</v>
      </c>
      <c r="H71" s="67">
        <f t="shared" si="4"/>
        <v>227.44893101566029</v>
      </c>
      <c r="I71" s="67">
        <f t="shared" si="4"/>
        <v>3.413912930599988</v>
      </c>
      <c r="J71" s="67">
        <f t="shared" si="4"/>
        <v>0</v>
      </c>
      <c r="K71" s="67">
        <f t="shared" si="4"/>
        <v>93.63076914248667</v>
      </c>
      <c r="L71" s="67">
        <f t="shared" si="4"/>
        <v>187.98951322750077</v>
      </c>
      <c r="M71" s="67">
        <f t="shared" si="4"/>
        <v>0</v>
      </c>
      <c r="N71" s="67">
        <f t="shared" si="4"/>
        <v>54.031024378137531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11</v>
      </c>
      <c r="D73" s="67">
        <f t="shared" ref="D73:Q73" si="5">D41-D57</f>
        <v>7.25</v>
      </c>
      <c r="E73" s="67">
        <f t="shared" si="5"/>
        <v>7</v>
      </c>
      <c r="F73" s="67">
        <f t="shared" si="5"/>
        <v>15.25</v>
      </c>
      <c r="G73" s="67">
        <f t="shared" si="5"/>
        <v>17.5</v>
      </c>
      <c r="H73" s="67">
        <f t="shared" si="5"/>
        <v>24.750000000000004</v>
      </c>
      <c r="I73" s="67">
        <f t="shared" si="5"/>
        <v>25.288912930599988</v>
      </c>
      <c r="J73" s="67">
        <f t="shared" si="5"/>
        <v>0</v>
      </c>
      <c r="K73" s="67">
        <f t="shared" si="5"/>
        <v>12.999999999999998</v>
      </c>
      <c r="L73" s="67">
        <f t="shared" si="5"/>
        <v>19</v>
      </c>
      <c r="M73" s="67">
        <f t="shared" si="5"/>
        <v>11</v>
      </c>
      <c r="N73" s="67">
        <f t="shared" si="5"/>
        <v>10.000000000000004</v>
      </c>
      <c r="O73" s="67">
        <f t="shared" si="5"/>
        <v>15</v>
      </c>
      <c r="P73" s="67">
        <f t="shared" si="5"/>
        <v>22.000000000000004</v>
      </c>
      <c r="Q73" s="67">
        <f t="shared" si="5"/>
        <v>4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1.5189567157478163</v>
      </c>
      <c r="D76" s="67">
        <f t="shared" si="6"/>
        <v>1.6223985900197171</v>
      </c>
      <c r="E76" s="67">
        <f t="shared" si="6"/>
        <v>1.1273958507013389</v>
      </c>
      <c r="F76" s="67">
        <f t="shared" si="6"/>
        <v>3.9999999999999916</v>
      </c>
      <c r="G76" s="67">
        <f t="shared" si="6"/>
        <v>2.0000000000000071</v>
      </c>
      <c r="H76" s="67">
        <f t="shared" si="6"/>
        <v>2.0313840976643016</v>
      </c>
      <c r="I76" s="67">
        <f t="shared" si="6"/>
        <v>1.2328198813361473</v>
      </c>
      <c r="J76" s="67">
        <f t="shared" si="6"/>
        <v>0</v>
      </c>
      <c r="K76" s="67">
        <f t="shared" si="6"/>
        <v>1.731043284252181</v>
      </c>
      <c r="L76" s="67">
        <f t="shared" si="6"/>
        <v>2.6276014099802834</v>
      </c>
      <c r="M76" s="67">
        <f t="shared" si="6"/>
        <v>0.2177802170138125</v>
      </c>
      <c r="N76" s="67">
        <f t="shared" si="6"/>
        <v>2.3064646270805662</v>
      </c>
      <c r="O76" s="67">
        <f t="shared" si="6"/>
        <v>2.25</v>
      </c>
      <c r="P76" s="67">
        <f t="shared" si="6"/>
        <v>2.25</v>
      </c>
      <c r="Q76" s="67">
        <f t="shared" si="6"/>
        <v>0.25000000000000006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305.04578632209552</v>
      </c>
      <c r="D78" s="67">
        <f t="shared" si="6"/>
        <v>290.97243397087641</v>
      </c>
      <c r="E78" s="67">
        <f t="shared" si="6"/>
        <v>337.80179973886487</v>
      </c>
      <c r="F78" s="67">
        <f t="shared" si="6"/>
        <v>591.33649402838307</v>
      </c>
      <c r="G78" s="67">
        <f t="shared" si="6"/>
        <v>452.06346257374378</v>
      </c>
      <c r="H78" s="67">
        <f t="shared" si="6"/>
        <v>404.71423639548061</v>
      </c>
      <c r="I78" s="67">
        <f t="shared" si="6"/>
        <v>355.85592594854046</v>
      </c>
      <c r="J78" s="67">
        <f t="shared" si="6"/>
        <v>0</v>
      </c>
      <c r="K78" s="67">
        <f t="shared" si="6"/>
        <v>514.55947398345415</v>
      </c>
      <c r="L78" s="67">
        <f t="shared" si="6"/>
        <v>582.79000809173135</v>
      </c>
      <c r="M78" s="67">
        <f t="shared" si="6"/>
        <v>44.770380082254533</v>
      </c>
      <c r="N78" s="67">
        <f t="shared" si="6"/>
        <v>845.19157569119216</v>
      </c>
      <c r="O78" s="67">
        <f t="shared" si="6"/>
        <v>542.06567796610182</v>
      </c>
      <c r="P78" s="67">
        <f t="shared" si="6"/>
        <v>589.36763372620123</v>
      </c>
      <c r="Q78" s="67">
        <f t="shared" si="6"/>
        <v>24.301825993555312</v>
      </c>
    </row>
    <row r="79" spans="1:17" ht="12" customHeight="1" x14ac:dyDescent="0.25">
      <c r="A79" s="148" t="s">
        <v>141</v>
      </c>
      <c r="B79" s="67"/>
      <c r="C79" s="67">
        <f t="shared" si="6"/>
        <v>3.5234976437007743</v>
      </c>
      <c r="D79" s="67">
        <f t="shared" si="6"/>
        <v>2.1429739522281674</v>
      </c>
      <c r="E79" s="67">
        <f t="shared" si="6"/>
        <v>2.8133776133844184</v>
      </c>
      <c r="F79" s="67">
        <f t="shared" si="6"/>
        <v>3.0121618025536279</v>
      </c>
      <c r="G79" s="67">
        <f t="shared" si="6"/>
        <v>2.7782439371150645</v>
      </c>
      <c r="H79" s="67">
        <f t="shared" si="6"/>
        <v>2.6096946201796651</v>
      </c>
      <c r="I79" s="67">
        <f t="shared" si="6"/>
        <v>4.3251671007233332</v>
      </c>
      <c r="J79" s="67">
        <f t="shared" si="6"/>
        <v>0</v>
      </c>
      <c r="K79" s="67">
        <f t="shared" si="6"/>
        <v>3.3402518747801571</v>
      </c>
      <c r="L79" s="67">
        <f t="shared" si="6"/>
        <v>3.5719037257892001</v>
      </c>
      <c r="M79" s="67">
        <f t="shared" si="6"/>
        <v>0.13683970073165705</v>
      </c>
      <c r="N79" s="67">
        <f t="shared" si="6"/>
        <v>9.6579840598647788</v>
      </c>
      <c r="O79" s="67">
        <f t="shared" si="6"/>
        <v>13.913628451618852</v>
      </c>
      <c r="P79" s="67">
        <f t="shared" si="6"/>
        <v>21.241276506553394</v>
      </c>
      <c r="Q79" s="67">
        <f t="shared" si="6"/>
        <v>0.69817400644468308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40.749999999999915</v>
      </c>
      <c r="D82" s="67">
        <f t="shared" si="7"/>
        <v>2.4405375948332506</v>
      </c>
      <c r="E82" s="67">
        <f t="shared" si="7"/>
        <v>7.2449258372954697</v>
      </c>
      <c r="F82" s="67">
        <f t="shared" si="7"/>
        <v>10.147870305365988</v>
      </c>
      <c r="G82" s="67">
        <f t="shared" si="7"/>
        <v>19.576094602904092</v>
      </c>
      <c r="H82" s="67">
        <f t="shared" si="7"/>
        <v>1.4546223007390766</v>
      </c>
      <c r="I82" s="67">
        <f t="shared" si="7"/>
        <v>21.204622300739079</v>
      </c>
      <c r="J82" s="67">
        <f t="shared" si="7"/>
        <v>10.963471708072005</v>
      </c>
      <c r="K82" s="67">
        <f t="shared" si="7"/>
        <v>10.963471708072021</v>
      </c>
      <c r="L82" s="67">
        <f t="shared" si="7"/>
        <v>5.2189350261926375</v>
      </c>
      <c r="M82" s="67">
        <f t="shared" si="7"/>
        <v>2.693925253311523</v>
      </c>
      <c r="N82" s="67">
        <f t="shared" si="7"/>
        <v>18</v>
      </c>
      <c r="O82" s="67">
        <f t="shared" si="7"/>
        <v>25</v>
      </c>
      <c r="P82" s="67">
        <f t="shared" si="7"/>
        <v>24.000000000000007</v>
      </c>
      <c r="Q82" s="67">
        <f t="shared" si="7"/>
        <v>26.999999999999904</v>
      </c>
    </row>
    <row r="83" spans="1:17" ht="12" customHeight="1" x14ac:dyDescent="0.25">
      <c r="A83" s="159" t="s">
        <v>140</v>
      </c>
      <c r="B83" s="83"/>
      <c r="C83" s="83">
        <f t="shared" si="7"/>
        <v>269.56928396579644</v>
      </c>
      <c r="D83" s="83">
        <f t="shared" si="7"/>
        <v>293.57903961584628</v>
      </c>
      <c r="E83" s="83">
        <f t="shared" si="7"/>
        <v>335.45939510188765</v>
      </c>
      <c r="F83" s="83">
        <f t="shared" si="7"/>
        <v>587.7618938556451</v>
      </c>
      <c r="G83" s="83">
        <f t="shared" si="7"/>
        <v>444.8417065108581</v>
      </c>
      <c r="H83" s="83">
        <f t="shared" si="7"/>
        <v>464.32393101566049</v>
      </c>
      <c r="I83" s="83">
        <f t="shared" si="7"/>
        <v>340.83518849482391</v>
      </c>
      <c r="J83" s="83">
        <f t="shared" si="7"/>
        <v>0</v>
      </c>
      <c r="K83" s="83">
        <f t="shared" si="7"/>
        <v>507.9402315476533</v>
      </c>
      <c r="L83" s="83">
        <f t="shared" si="7"/>
        <v>608.18512498503867</v>
      </c>
      <c r="M83" s="83">
        <f t="shared" si="7"/>
        <v>48.747065304810661</v>
      </c>
      <c r="N83" s="83">
        <f t="shared" si="7"/>
        <v>835.42096189384199</v>
      </c>
      <c r="O83" s="83">
        <f t="shared" si="7"/>
        <v>536.62500000000011</v>
      </c>
      <c r="P83" s="83">
        <f t="shared" si="7"/>
        <v>663.62499999999989</v>
      </c>
      <c r="Q83" s="83">
        <f t="shared" si="7"/>
        <v>2.0327431659102366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376.24999999999966</v>
      </c>
      <c r="G89" s="80">
        <f>RES_hhdet_numvin!G5</f>
        <v>465.12499999999972</v>
      </c>
      <c r="H89" s="80">
        <f>RES_hhdet_numvin!H5</f>
        <v>400.12499999999977</v>
      </c>
      <c r="I89" s="80">
        <f>RES_hhdet_numvin!I5</f>
        <v>6.1249999999999956</v>
      </c>
      <c r="J89" s="80">
        <f>RES_hhdet_numvin!J5</f>
        <v>0</v>
      </c>
      <c r="K89" s="80">
        <f>RES_hhdet_numvin!K5</f>
        <v>170.12499999999994</v>
      </c>
      <c r="L89" s="80">
        <f>RES_hhdet_numvin!L5</f>
        <v>348.12499999999977</v>
      </c>
      <c r="M89" s="80">
        <f>RES_hhdet_numvin!M5</f>
        <v>0</v>
      </c>
      <c r="N89" s="80">
        <f>RES_hhdet_numvin!N5</f>
        <v>101.12499999999994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1.8749999999999989</v>
      </c>
      <c r="I91" s="80">
        <f>RES_hhdet_numvin!I8</f>
        <v>6.1249999999999964</v>
      </c>
      <c r="J91" s="80">
        <f>RES_hhdet_numvin!J8</f>
        <v>0</v>
      </c>
      <c r="K91" s="80">
        <f>RES_hhdet_numvin!K8</f>
        <v>22.999999999999986</v>
      </c>
      <c r="L91" s="80">
        <f>RES_hhdet_numvin!L8</f>
        <v>35.999999999999979</v>
      </c>
      <c r="M91" s="80">
        <f>RES_hhdet_numvin!M8</f>
        <v>0</v>
      </c>
      <c r="N91" s="80">
        <f>RES_hhdet_numvin!N8</f>
        <v>17.999999999999989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0.79353476552816149</v>
      </c>
      <c r="G94" s="80">
        <f>RES_hhdet_numvin!G11</f>
        <v>1.6675226873162168</v>
      </c>
      <c r="H94" s="80">
        <f>RES_hhdet_numvin!H11</f>
        <v>0.97041524276597313</v>
      </c>
      <c r="I94" s="80">
        <f>RES_hhdet_numvin!I11</f>
        <v>0.18193366356594157</v>
      </c>
      <c r="J94" s="80">
        <f>RES_hhdet_numvin!J11</f>
        <v>0</v>
      </c>
      <c r="K94" s="80">
        <f>RES_hhdet_numvin!K11</f>
        <v>0.49351437180319668</v>
      </c>
      <c r="L94" s="80">
        <f>RES_hhdet_numvin!L11</f>
        <v>0.89307926902050216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372.78276963023006</v>
      </c>
      <c r="G96" s="80">
        <f>RES_hhdet_numvin!G15</f>
        <v>449.5438488610647</v>
      </c>
      <c r="H96" s="80">
        <f>RES_hhdet_numvin!H15</f>
        <v>377.91330825068042</v>
      </c>
      <c r="I96" s="80">
        <f>RES_hhdet_numvin!I15</f>
        <v>5.5796299834591085</v>
      </c>
      <c r="J96" s="80">
        <f>RES_hhdet_numvin!J15</f>
        <v>0</v>
      </c>
      <c r="K96" s="80">
        <f>RES_hhdet_numvin!K15</f>
        <v>167.80500119027369</v>
      </c>
      <c r="L96" s="80">
        <f>RES_hhdet_numvin!L15</f>
        <v>335.25044208429097</v>
      </c>
      <c r="M96" s="80">
        <f>RES_hhdet_numvin!M15</f>
        <v>0</v>
      </c>
      <c r="N96" s="80">
        <f>RES_hhdet_numvin!N15</f>
        <v>101.12499999999994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2.6736956042414408</v>
      </c>
      <c r="G97" s="80">
        <f>RES_hhdet_numvin!G16</f>
        <v>13.913628451618843</v>
      </c>
      <c r="H97" s="80">
        <f>RES_hhdet_numvin!H16</f>
        <v>21.241276506553383</v>
      </c>
      <c r="I97" s="80">
        <f>RES_hhdet_numvin!I16</f>
        <v>0.36343635297494525</v>
      </c>
      <c r="J97" s="80">
        <f>RES_hhdet_numvin!J16</f>
        <v>0</v>
      </c>
      <c r="K97" s="80">
        <f>RES_hhdet_numvin!K16</f>
        <v>1.8264844379230456</v>
      </c>
      <c r="L97" s="80">
        <f>RES_hhdet_numvin!L16</f>
        <v>11.981478646688304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1.2915557705408487</v>
      </c>
      <c r="H100" s="80">
        <f>RES_hhdet_numvin!H21</f>
        <v>20.965442525249529</v>
      </c>
      <c r="I100" s="80">
        <f>RES_hhdet_numvin!I21</f>
        <v>4.7429844215004824</v>
      </c>
      <c r="J100" s="80">
        <f>RES_hhdet_numvin!J21</f>
        <v>0</v>
      </c>
      <c r="K100" s="80">
        <f>RES_hhdet_numvin!K21</f>
        <v>0</v>
      </c>
      <c r="L100" s="80">
        <f>RES_hhdet_numvin!L21</f>
        <v>1.7282709029045127E-5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376.24999999999977</v>
      </c>
      <c r="G101" s="78">
        <f>RES_hhdet_numvin!G22</f>
        <v>463.83344422945885</v>
      </c>
      <c r="H101" s="78">
        <f>RES_hhdet_numvin!H22</f>
        <v>379.15955747475027</v>
      </c>
      <c r="I101" s="78">
        <f>RES_hhdet_numvin!I22</f>
        <v>1.3820155784995136</v>
      </c>
      <c r="J101" s="78">
        <f>RES_hhdet_numvin!J22</f>
        <v>0</v>
      </c>
      <c r="K101" s="78">
        <f>RES_hhdet_numvin!K22</f>
        <v>170.12499999999989</v>
      </c>
      <c r="L101" s="78">
        <f>RES_hhdet_numvin!L22</f>
        <v>348.12498271729078</v>
      </c>
      <c r="M101" s="78">
        <f>RES_hhdet_numvin!M22</f>
        <v>0</v>
      </c>
      <c r="N101" s="78">
        <f>RES_hhdet_numvin!N22</f>
        <v>101.12499999999994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13.539517120962623</v>
      </c>
      <c r="C105" s="168">
        <f t="shared" ref="C105:Q105" si="8">SUM(C106,C109,C111,C121)</f>
        <v>14.718636702802604</v>
      </c>
      <c r="D105" s="168">
        <f t="shared" si="8"/>
        <v>14.165206846497284</v>
      </c>
      <c r="E105" s="168">
        <f t="shared" si="8"/>
        <v>13.801261779472954</v>
      </c>
      <c r="F105" s="168">
        <f t="shared" si="8"/>
        <v>13.952733334792836</v>
      </c>
      <c r="G105" s="168">
        <f t="shared" si="8"/>
        <v>13.985062774691192</v>
      </c>
      <c r="H105" s="168">
        <f t="shared" si="8"/>
        <v>14.168160798932654</v>
      </c>
      <c r="I105" s="168">
        <f t="shared" si="8"/>
        <v>13.275167329749316</v>
      </c>
      <c r="J105" s="168">
        <f t="shared" si="8"/>
        <v>8.664321668611997</v>
      </c>
      <c r="K105" s="168">
        <f t="shared" si="8"/>
        <v>8.593585122957375</v>
      </c>
      <c r="L105" s="168">
        <f t="shared" si="8"/>
        <v>9.5336993303585622</v>
      </c>
      <c r="M105" s="168">
        <f t="shared" si="8"/>
        <v>6.8407770572724447</v>
      </c>
      <c r="N105" s="168">
        <f t="shared" si="8"/>
        <v>6.8037991144952059</v>
      </c>
      <c r="O105" s="168">
        <f t="shared" si="8"/>
        <v>5.7668391074094929</v>
      </c>
      <c r="P105" s="168">
        <f t="shared" si="8"/>
        <v>5.3810087549831955</v>
      </c>
      <c r="Q105" s="168">
        <f t="shared" si="8"/>
        <v>4.4101037748588938</v>
      </c>
    </row>
    <row r="106" spans="1:17" ht="12" customHeight="1" x14ac:dyDescent="0.25">
      <c r="A106" s="158" t="s">
        <v>65</v>
      </c>
      <c r="B106" s="157">
        <f>SUM(B107:B108)</f>
        <v>11.393571083453869</v>
      </c>
      <c r="C106" s="157">
        <f t="shared" ref="C106:Q106" si="9">SUM(C107:C108)</f>
        <v>12.648584341328796</v>
      </c>
      <c r="D106" s="157">
        <f t="shared" si="9"/>
        <v>12.153080741116678</v>
      </c>
      <c r="E106" s="157">
        <f t="shared" si="9"/>
        <v>11.950255463418143</v>
      </c>
      <c r="F106" s="157">
        <f t="shared" si="9"/>
        <v>11.951115682864355</v>
      </c>
      <c r="G106" s="157">
        <f t="shared" si="9"/>
        <v>11.915461713728646</v>
      </c>
      <c r="H106" s="157">
        <f t="shared" si="9"/>
        <v>12.061465109839588</v>
      </c>
      <c r="I106" s="157">
        <f t="shared" si="9"/>
        <v>11.33987893250538</v>
      </c>
      <c r="J106" s="157">
        <f t="shared" si="9"/>
        <v>7.3295384555428216</v>
      </c>
      <c r="K106" s="157">
        <f t="shared" si="9"/>
        <v>7.2484873348662555</v>
      </c>
      <c r="L106" s="157">
        <f t="shared" si="9"/>
        <v>8.1304164581803207</v>
      </c>
      <c r="M106" s="157">
        <f t="shared" si="9"/>
        <v>5.6606995619563687</v>
      </c>
      <c r="N106" s="157">
        <f t="shared" si="9"/>
        <v>5.6862612126745944</v>
      </c>
      <c r="O106" s="157">
        <f t="shared" si="9"/>
        <v>4.7686448137939665</v>
      </c>
      <c r="P106" s="157">
        <f t="shared" si="9"/>
        <v>4.4527230870974455</v>
      </c>
      <c r="Q106" s="157">
        <f t="shared" si="9"/>
        <v>3.6403966648616324</v>
      </c>
    </row>
    <row r="107" spans="1:17" ht="12" customHeight="1" x14ac:dyDescent="0.25">
      <c r="A107" s="23" t="s">
        <v>58</v>
      </c>
      <c r="B107" s="156">
        <f>RES_hhdet_fec!B$5</f>
        <v>11.321835101723217</v>
      </c>
      <c r="C107" s="156">
        <f>RES_hhdet_fec!C$5</f>
        <v>12.595480000000004</v>
      </c>
      <c r="D107" s="156">
        <f>RES_hhdet_fec!D$5</f>
        <v>12.10106</v>
      </c>
      <c r="E107" s="156">
        <f>RES_hhdet_fec!E$5</f>
        <v>11.899910000000007</v>
      </c>
      <c r="F107" s="156">
        <f>RES_hhdet_fec!F$5</f>
        <v>11.898829999999993</v>
      </c>
      <c r="G107" s="156">
        <f>RES_hhdet_fec!G$5</f>
        <v>11.853421843606119</v>
      </c>
      <c r="H107" s="156">
        <f>RES_hhdet_fec!H$5</f>
        <v>11.997580000000006</v>
      </c>
      <c r="I107" s="156">
        <f>RES_hhdet_fec!I$5</f>
        <v>11.29745</v>
      </c>
      <c r="J107" s="156">
        <f>RES_hhdet_fec!J$5</f>
        <v>7.30063</v>
      </c>
      <c r="K107" s="156">
        <f>RES_hhdet_fec!K$5</f>
        <v>7.2019400000000005</v>
      </c>
      <c r="L107" s="156">
        <f>RES_hhdet_fec!L$5</f>
        <v>8.0736291274166785</v>
      </c>
      <c r="M107" s="156">
        <f>RES_hhdet_fec!M$5</f>
        <v>5.6127113829231394</v>
      </c>
      <c r="N107" s="156">
        <f>RES_hhdet_fec!N$5</f>
        <v>5.6348919871613408</v>
      </c>
      <c r="O107" s="156">
        <f>RES_hhdet_fec!O$5</f>
        <v>4.7278799094952468</v>
      </c>
      <c r="P107" s="156">
        <f>RES_hhdet_fec!P$5</f>
        <v>4.4185393508249771</v>
      </c>
      <c r="Q107" s="156">
        <f>RES_hhdet_fec!Q$5</f>
        <v>3.6084808675115738</v>
      </c>
    </row>
    <row r="108" spans="1:17" ht="12" customHeight="1" x14ac:dyDescent="0.25">
      <c r="A108" s="23" t="s">
        <v>60</v>
      </c>
      <c r="B108" s="156">
        <f>RES_hhdet_fec!B$6</f>
        <v>7.173598173065307E-2</v>
      </c>
      <c r="C108" s="156">
        <f>RES_hhdet_fec!C$6</f>
        <v>5.3104341328792173E-2</v>
      </c>
      <c r="D108" s="156">
        <f>RES_hhdet_fec!D$6</f>
        <v>5.2020741116677788E-2</v>
      </c>
      <c r="E108" s="156">
        <f>RES_hhdet_fec!E$6</f>
        <v>5.0345463418135984E-2</v>
      </c>
      <c r="F108" s="156">
        <f>RES_hhdet_fec!F$6</f>
        <v>5.2285682864362241E-2</v>
      </c>
      <c r="G108" s="156">
        <f>RES_hhdet_fec!G$6</f>
        <v>6.2039870122526437E-2</v>
      </c>
      <c r="H108" s="156">
        <f>RES_hhdet_fec!H$6</f>
        <v>6.3885109839581788E-2</v>
      </c>
      <c r="I108" s="156">
        <f>RES_hhdet_fec!I$6</f>
        <v>4.2428932505381226E-2</v>
      </c>
      <c r="J108" s="156">
        <f>RES_hhdet_fec!J$6</f>
        <v>2.8908455542821242E-2</v>
      </c>
      <c r="K108" s="156">
        <f>RES_hhdet_fec!K$6</f>
        <v>4.6547334866255403E-2</v>
      </c>
      <c r="L108" s="156">
        <f>RES_hhdet_fec!L$6</f>
        <v>5.6787330763641515E-2</v>
      </c>
      <c r="M108" s="156">
        <f>RES_hhdet_fec!M$6</f>
        <v>4.7988179033229703E-2</v>
      </c>
      <c r="N108" s="156">
        <f>RES_hhdet_fec!N$6</f>
        <v>5.1369225513253639E-2</v>
      </c>
      <c r="O108" s="156">
        <f>RES_hhdet_fec!O$6</f>
        <v>4.0764904298719734E-2</v>
      </c>
      <c r="P108" s="156">
        <f>RES_hhdet_fec!P$6</f>
        <v>3.418373627246872E-2</v>
      </c>
      <c r="Q108" s="156">
        <f>RES_hhdet_fec!Q$6</f>
        <v>3.1915797350058513E-2</v>
      </c>
    </row>
    <row r="109" spans="1:17" ht="12" customHeight="1" x14ac:dyDescent="0.25">
      <c r="A109" s="158" t="s">
        <v>112</v>
      </c>
      <c r="B109" s="157">
        <f>B110</f>
        <v>8.27834299897948E-3</v>
      </c>
      <c r="C109" s="157">
        <f t="shared" ref="C109:Q109" si="10">C110</f>
        <v>8.3456684110041444E-3</v>
      </c>
      <c r="D109" s="157">
        <f t="shared" si="10"/>
        <v>8.184172902339833E-3</v>
      </c>
      <c r="E109" s="157">
        <f t="shared" si="10"/>
        <v>7.5684484288074958E-3</v>
      </c>
      <c r="F109" s="157">
        <f t="shared" si="10"/>
        <v>7.9453817587871976E-3</v>
      </c>
      <c r="G109" s="157">
        <f t="shared" si="10"/>
        <v>7.9974476254644385E-3</v>
      </c>
      <c r="H109" s="157">
        <f t="shared" si="10"/>
        <v>8.3728236512069787E-3</v>
      </c>
      <c r="I109" s="157">
        <f t="shared" si="10"/>
        <v>8.347572174208789E-3</v>
      </c>
      <c r="J109" s="157">
        <f t="shared" si="10"/>
        <v>5.8990301034789888E-3</v>
      </c>
      <c r="K109" s="157">
        <f t="shared" si="10"/>
        <v>5.3918053201524119E-3</v>
      </c>
      <c r="L109" s="157">
        <f t="shared" si="10"/>
        <v>5.4885739907021081E-3</v>
      </c>
      <c r="M109" s="157">
        <f t="shared" si="10"/>
        <v>4.9215379037420032E-3</v>
      </c>
      <c r="N109" s="157">
        <f t="shared" si="10"/>
        <v>4.3580281472093956E-3</v>
      </c>
      <c r="O109" s="157">
        <f t="shared" si="10"/>
        <v>3.9627990487102758E-3</v>
      </c>
      <c r="P109" s="157">
        <f t="shared" si="10"/>
        <v>3.3876816768886224E-3</v>
      </c>
      <c r="Q109" s="157">
        <f t="shared" si="10"/>
        <v>2.778728035030363E-3</v>
      </c>
    </row>
    <row r="110" spans="1:17" ht="12" customHeight="1" x14ac:dyDescent="0.25">
      <c r="A110" s="23" t="s">
        <v>60</v>
      </c>
      <c r="B110" s="156">
        <f>RES_hhdet_fec!B$8</f>
        <v>8.27834299897948E-3</v>
      </c>
      <c r="C110" s="156">
        <f>RES_hhdet_fec!C$8</f>
        <v>8.3456684110041444E-3</v>
      </c>
      <c r="D110" s="156">
        <f>RES_hhdet_fec!D$8</f>
        <v>8.184172902339833E-3</v>
      </c>
      <c r="E110" s="156">
        <f>RES_hhdet_fec!E$8</f>
        <v>7.5684484288074958E-3</v>
      </c>
      <c r="F110" s="156">
        <f>RES_hhdet_fec!F$8</f>
        <v>7.9453817587871976E-3</v>
      </c>
      <c r="G110" s="156">
        <f>RES_hhdet_fec!G$8</f>
        <v>7.9974476254644385E-3</v>
      </c>
      <c r="H110" s="156">
        <f>RES_hhdet_fec!H$8</f>
        <v>8.3728236512069787E-3</v>
      </c>
      <c r="I110" s="156">
        <f>RES_hhdet_fec!I$8</f>
        <v>8.347572174208789E-3</v>
      </c>
      <c r="J110" s="156">
        <f>RES_hhdet_fec!J$8</f>
        <v>5.8990301034789888E-3</v>
      </c>
      <c r="K110" s="156">
        <f>RES_hhdet_fec!K$8</f>
        <v>5.3918053201524119E-3</v>
      </c>
      <c r="L110" s="156">
        <f>RES_hhdet_fec!L$8</f>
        <v>5.4885739907021081E-3</v>
      </c>
      <c r="M110" s="156">
        <f>RES_hhdet_fec!M$8</f>
        <v>4.9215379037420032E-3</v>
      </c>
      <c r="N110" s="156">
        <f>RES_hhdet_fec!N$8</f>
        <v>4.3580281472093956E-3</v>
      </c>
      <c r="O110" s="156">
        <f>RES_hhdet_fec!O$8</f>
        <v>3.9627990487102758E-3</v>
      </c>
      <c r="P110" s="156">
        <f>RES_hhdet_fec!P$8</f>
        <v>3.3876816768886224E-3</v>
      </c>
      <c r="Q110" s="156">
        <f>RES_hhdet_fec!Q$8</f>
        <v>2.778728035030363E-3</v>
      </c>
    </row>
    <row r="111" spans="1:17" ht="12" customHeight="1" x14ac:dyDescent="0.25">
      <c r="A111" s="158" t="s">
        <v>63</v>
      </c>
      <c r="B111" s="157">
        <f>SUM(B112:B114,B117:B118)</f>
        <v>1.6984422748502408</v>
      </c>
      <c r="C111" s="157">
        <f t="shared" ref="C111:Q111" si="11">SUM(C112:C114,C117:C118)</f>
        <v>1.6344407247881072</v>
      </c>
      <c r="D111" s="157">
        <f t="shared" si="11"/>
        <v>1.5864184430198942</v>
      </c>
      <c r="E111" s="157">
        <f t="shared" si="11"/>
        <v>1.4477528821384735</v>
      </c>
      <c r="F111" s="157">
        <f t="shared" si="11"/>
        <v>1.5662256293615306</v>
      </c>
      <c r="G111" s="157">
        <f t="shared" si="11"/>
        <v>1.6172535053466786</v>
      </c>
      <c r="H111" s="157">
        <f t="shared" si="11"/>
        <v>1.6444169119479723</v>
      </c>
      <c r="I111" s="157">
        <f t="shared" si="11"/>
        <v>1.5012151219574168</v>
      </c>
      <c r="J111" s="157">
        <f t="shared" si="11"/>
        <v>1.0355331524887488</v>
      </c>
      <c r="K111" s="157">
        <f t="shared" si="11"/>
        <v>1.0417367395342805</v>
      </c>
      <c r="L111" s="157">
        <f t="shared" si="11"/>
        <v>1.0834657617966945</v>
      </c>
      <c r="M111" s="157">
        <f t="shared" si="11"/>
        <v>0.90967105413834559</v>
      </c>
      <c r="N111" s="157">
        <f t="shared" si="11"/>
        <v>0.85971935275656874</v>
      </c>
      <c r="O111" s="157">
        <f t="shared" si="11"/>
        <v>0.76836020286640494</v>
      </c>
      <c r="P111" s="157">
        <f t="shared" si="11"/>
        <v>0.71539361918298228</v>
      </c>
      <c r="Q111" s="157">
        <f t="shared" si="11"/>
        <v>0.5918618993699265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1.2086330565676309E-2</v>
      </c>
      <c r="C113" s="132">
        <f>RES_hhdet_fec!C$11</f>
        <v>1.1211187949885078E-2</v>
      </c>
      <c r="D113" s="132">
        <f>RES_hhdet_fec!D$11</f>
        <v>1.0405285652989277E-2</v>
      </c>
      <c r="E113" s="132">
        <f>RES_hhdet_fec!E$11</f>
        <v>9.2729465786165876E-3</v>
      </c>
      <c r="F113" s="132">
        <f>RES_hhdet_fec!F$11</f>
        <v>9.5177552857165556E-3</v>
      </c>
      <c r="G113" s="132">
        <f>RES_hhdet_fec!G$11</f>
        <v>9.1151634287306767E-3</v>
      </c>
      <c r="H113" s="132">
        <f>RES_hhdet_fec!H$11</f>
        <v>8.6982677987706754E-3</v>
      </c>
      <c r="I113" s="132">
        <f>RES_hhdet_fec!I$11</f>
        <v>7.6425550122404722E-3</v>
      </c>
      <c r="J113" s="132">
        <f>RES_hhdet_fec!J$11</f>
        <v>4.9469953075550761E-3</v>
      </c>
      <c r="K113" s="132">
        <f>RES_hhdet_fec!K$11</f>
        <v>4.2410301183400077E-3</v>
      </c>
      <c r="L113" s="132">
        <f>RES_hhdet_fec!L$11</f>
        <v>3.8611230346016954E-3</v>
      </c>
      <c r="M113" s="132">
        <f>RES_hhdet_fec!M$11</f>
        <v>2.9264765263467729E-3</v>
      </c>
      <c r="N113" s="132">
        <f>RES_hhdet_fec!N$11</f>
        <v>2.610553571823535E-3</v>
      </c>
      <c r="O113" s="132">
        <f>RES_hhdet_fec!O$11</f>
        <v>2.2899265262052255E-3</v>
      </c>
      <c r="P113" s="132">
        <f>RES_hhdet_fec!P$11</f>
        <v>1.9572138858153206E-3</v>
      </c>
      <c r="Q113" s="132">
        <f>RES_hhdet_fec!Q$11</f>
        <v>1.6021999934804671E-3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1.6730736454112278</v>
      </c>
      <c r="C117" s="162">
        <f>RES_hhdet_fec!C$15</f>
        <v>1.6098892911989606</v>
      </c>
      <c r="D117" s="162">
        <f>RES_hhdet_fec!D$15</f>
        <v>1.5632768073750818</v>
      </c>
      <c r="E117" s="162">
        <f>RES_hhdet_fec!E$15</f>
        <v>1.4269273591656964</v>
      </c>
      <c r="F117" s="162">
        <f>RES_hhdet_fec!F$15</f>
        <v>1.5446375781204971</v>
      </c>
      <c r="G117" s="162">
        <f>RES_hhdet_fec!G$15</f>
        <v>1.5931839381243764</v>
      </c>
      <c r="H117" s="162">
        <f>RES_hhdet_fec!H$15</f>
        <v>1.6167735273281494</v>
      </c>
      <c r="I117" s="162">
        <f>RES_hhdet_fec!I$15</f>
        <v>1.4761710383867448</v>
      </c>
      <c r="J117" s="162">
        <f>RES_hhdet_fec!J$15</f>
        <v>1.0150147315552926</v>
      </c>
      <c r="K117" s="162">
        <f>RES_hhdet_fec!K$15</f>
        <v>1.0218961841137786</v>
      </c>
      <c r="L117" s="162">
        <f>RES_hhdet_fec!L$15</f>
        <v>1.0609480704878489</v>
      </c>
      <c r="M117" s="162">
        <f>RES_hhdet_fec!M$15</f>
        <v>0.88950966350381622</v>
      </c>
      <c r="N117" s="162">
        <f>RES_hhdet_fec!N$15</f>
        <v>0.83955536261937214</v>
      </c>
      <c r="O117" s="162">
        <f>RES_hhdet_fec!O$15</f>
        <v>0.74888771381527319</v>
      </c>
      <c r="P117" s="162">
        <f>RES_hhdet_fec!P$15</f>
        <v>0.69569364284648583</v>
      </c>
      <c r="Q117" s="162">
        <f>RES_hhdet_fec!Q$15</f>
        <v>0.57439020634701443</v>
      </c>
    </row>
    <row r="118" spans="1:17" ht="12" customHeight="1" x14ac:dyDescent="0.25">
      <c r="A118" s="161" t="s">
        <v>141</v>
      </c>
      <c r="B118" s="160">
        <f>SUM(B119:B120)</f>
        <v>1.3282298873336677E-2</v>
      </c>
      <c r="C118" s="160">
        <f t="shared" ref="C118:Q118" si="13">SUM(C119:C120)</f>
        <v>1.3340245639261455E-2</v>
      </c>
      <c r="D118" s="160">
        <f t="shared" si="13"/>
        <v>1.2736349991823128E-2</v>
      </c>
      <c r="E118" s="160">
        <f t="shared" si="13"/>
        <v>1.1552576394160597E-2</v>
      </c>
      <c r="F118" s="160">
        <f t="shared" si="13"/>
        <v>1.2070295955317001E-2</v>
      </c>
      <c r="G118" s="160">
        <f t="shared" si="13"/>
        <v>1.4954403793571356E-2</v>
      </c>
      <c r="H118" s="160">
        <f t="shared" si="13"/>
        <v>1.8945116821052346E-2</v>
      </c>
      <c r="I118" s="160">
        <f t="shared" si="13"/>
        <v>1.740152855843138E-2</v>
      </c>
      <c r="J118" s="160">
        <f t="shared" si="13"/>
        <v>1.5571425625901025E-2</v>
      </c>
      <c r="K118" s="160">
        <f t="shared" si="13"/>
        <v>1.5599525302161951E-2</v>
      </c>
      <c r="L118" s="160">
        <f t="shared" si="13"/>
        <v>1.8656568274243845E-2</v>
      </c>
      <c r="M118" s="160">
        <f t="shared" si="13"/>
        <v>1.7234914108182595E-2</v>
      </c>
      <c r="N118" s="160">
        <f t="shared" si="13"/>
        <v>1.7553436565373118E-2</v>
      </c>
      <c r="O118" s="160">
        <f t="shared" si="13"/>
        <v>1.7182562524926517E-2</v>
      </c>
      <c r="P118" s="160">
        <f t="shared" si="13"/>
        <v>1.774276245068121E-2</v>
      </c>
      <c r="Q118" s="160">
        <f t="shared" si="13"/>
        <v>1.5869493029431681E-2</v>
      </c>
    </row>
    <row r="119" spans="1:17" ht="12" customHeight="1" x14ac:dyDescent="0.25">
      <c r="A119" s="148" t="s">
        <v>60</v>
      </c>
      <c r="B119" s="156">
        <f>RES_hhdet_fec!B$17</f>
        <v>1.2318714569346211E-2</v>
      </c>
      <c r="C119" s="156">
        <f>RES_hhdet_fec!C$17</f>
        <v>1.2361752111588435E-2</v>
      </c>
      <c r="D119" s="156">
        <f>RES_hhdet_fec!D$17</f>
        <v>1.1799391034700037E-2</v>
      </c>
      <c r="E119" s="156">
        <f>RES_hhdet_fec!E$17</f>
        <v>1.0677124671251247E-2</v>
      </c>
      <c r="F119" s="156">
        <f>RES_hhdet_fec!F$17</f>
        <v>1.1155103764957024E-2</v>
      </c>
      <c r="G119" s="156">
        <f>RES_hhdet_fec!G$17</f>
        <v>1.3835544725816355E-2</v>
      </c>
      <c r="H119" s="156">
        <f>RES_hhdet_fec!H$17</f>
        <v>1.7543532421296099E-2</v>
      </c>
      <c r="I119" s="156">
        <f>RES_hhdet_fec!I$17</f>
        <v>1.6093067174817344E-2</v>
      </c>
      <c r="J119" s="156">
        <f>RES_hhdet_fec!J$17</f>
        <v>1.4411916891443782E-2</v>
      </c>
      <c r="K119" s="156">
        <f>RES_hhdet_fec!K$17</f>
        <v>1.4504718033858142E-2</v>
      </c>
      <c r="L119" s="156">
        <f>RES_hhdet_fec!L$17</f>
        <v>1.7406910418471248E-2</v>
      </c>
      <c r="M119" s="156">
        <f>RES_hhdet_fec!M$17</f>
        <v>1.609021358876778E-2</v>
      </c>
      <c r="N119" s="156">
        <f>RES_hhdet_fec!N$17</f>
        <v>1.6432462243113084E-2</v>
      </c>
      <c r="O119" s="156">
        <f>RES_hhdet_fec!O$17</f>
        <v>1.6082404266314767E-2</v>
      </c>
      <c r="P119" s="156">
        <f>RES_hhdet_fec!P$17</f>
        <v>1.6607298221509661E-2</v>
      </c>
      <c r="Q119" s="156">
        <f>RES_hhdet_fec!Q$17</f>
        <v>1.4851636274607652E-2</v>
      </c>
    </row>
    <row r="120" spans="1:17" ht="12" customHeight="1" x14ac:dyDescent="0.25">
      <c r="A120" s="148" t="s">
        <v>59</v>
      </c>
      <c r="B120" s="156">
        <f>RES_hhdet_fec!B$18</f>
        <v>9.6358430399046688E-4</v>
      </c>
      <c r="C120" s="156">
        <f>RES_hhdet_fec!C$18</f>
        <v>9.7849352767302028E-4</v>
      </c>
      <c r="D120" s="156">
        <f>RES_hhdet_fec!D$18</f>
        <v>9.3695895712309063E-4</v>
      </c>
      <c r="E120" s="156">
        <f>RES_hhdet_fec!E$18</f>
        <v>8.7545172290934975E-4</v>
      </c>
      <c r="F120" s="156">
        <f>RES_hhdet_fec!F$18</f>
        <v>9.1519219035997561E-4</v>
      </c>
      <c r="G120" s="156">
        <f>RES_hhdet_fec!G$18</f>
        <v>1.1188590677550004E-3</v>
      </c>
      <c r="H120" s="156">
        <f>RES_hhdet_fec!H$18</f>
        <v>1.4015843997562459E-3</v>
      </c>
      <c r="I120" s="156">
        <f>RES_hhdet_fec!I$18</f>
        <v>1.3084613836140376E-3</v>
      </c>
      <c r="J120" s="156">
        <f>RES_hhdet_fec!J$18</f>
        <v>1.1595087344572429E-3</v>
      </c>
      <c r="K120" s="156">
        <f>RES_hhdet_fec!K$18</f>
        <v>1.0948072683038092E-3</v>
      </c>
      <c r="L120" s="156">
        <f>RES_hhdet_fec!L$18</f>
        <v>1.2496578557725973E-3</v>
      </c>
      <c r="M120" s="156">
        <f>RES_hhdet_fec!M$18</f>
        <v>1.1447005194148148E-3</v>
      </c>
      <c r="N120" s="156">
        <f>RES_hhdet_fec!N$18</f>
        <v>1.1209743222600364E-3</v>
      </c>
      <c r="O120" s="156">
        <f>RES_hhdet_fec!O$18</f>
        <v>1.1001582586117487E-3</v>
      </c>
      <c r="P120" s="156">
        <f>RES_hhdet_fec!P$18</f>
        <v>1.1354642291715495E-3</v>
      </c>
      <c r="Q120" s="156">
        <f>RES_hhdet_fec!Q$18</f>
        <v>1.0178567548240294E-3</v>
      </c>
    </row>
    <row r="121" spans="1:17" ht="12" customHeight="1" x14ac:dyDescent="0.25">
      <c r="A121" s="158" t="s">
        <v>62</v>
      </c>
      <c r="B121" s="157">
        <f>SUM(B122:B124)</f>
        <v>0.4392254196595341</v>
      </c>
      <c r="C121" s="157">
        <f t="shared" ref="C121:Q121" si="14">SUM(C122:C124)</f>
        <v>0.42726596827469765</v>
      </c>
      <c r="D121" s="157">
        <f t="shared" si="14"/>
        <v>0.41752348945837231</v>
      </c>
      <c r="E121" s="157">
        <f t="shared" si="14"/>
        <v>0.39568498548752989</v>
      </c>
      <c r="F121" s="157">
        <f t="shared" si="14"/>
        <v>0.4274466408081618</v>
      </c>
      <c r="G121" s="157">
        <f t="shared" si="14"/>
        <v>0.44435010799040231</v>
      </c>
      <c r="H121" s="157">
        <f t="shared" si="14"/>
        <v>0.45390595349388624</v>
      </c>
      <c r="I121" s="157">
        <f t="shared" si="14"/>
        <v>0.42572570311230967</v>
      </c>
      <c r="J121" s="157">
        <f t="shared" si="14"/>
        <v>0.2933510304769486</v>
      </c>
      <c r="K121" s="157">
        <f t="shared" si="14"/>
        <v>0.29796924323668639</v>
      </c>
      <c r="L121" s="157">
        <f t="shared" si="14"/>
        <v>0.31432853639084635</v>
      </c>
      <c r="M121" s="157">
        <f t="shared" si="14"/>
        <v>0.26548490327398799</v>
      </c>
      <c r="N121" s="157">
        <f t="shared" si="14"/>
        <v>0.25346052091683247</v>
      </c>
      <c r="O121" s="157">
        <f t="shared" si="14"/>
        <v>0.22587129170041134</v>
      </c>
      <c r="P121" s="157">
        <f t="shared" si="14"/>
        <v>0.20950436702588005</v>
      </c>
      <c r="Q121" s="157">
        <f t="shared" si="14"/>
        <v>0.17506648259230528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5.0108078487654927E-3</v>
      </c>
      <c r="C123" s="156">
        <f>RES_hhdet_fec!C$21</f>
        <v>1.0018819246190781E-2</v>
      </c>
      <c r="D123" s="156">
        <f>RES_hhdet_fec!D$21</f>
        <v>9.5109673167666029E-3</v>
      </c>
      <c r="E123" s="156">
        <f>RES_hhdet_fec!E$21</f>
        <v>1.1153642899899141E-2</v>
      </c>
      <c r="F123" s="156">
        <f>RES_hhdet_fec!F$21</f>
        <v>9.1890203421847051E-3</v>
      </c>
      <c r="G123" s="156">
        <f>RES_hhdet_fec!G$21</f>
        <v>1.1766346011395125E-2</v>
      </c>
      <c r="H123" s="156">
        <f>RES_hhdet_fec!H$21</f>
        <v>4.0180546780900122E-3</v>
      </c>
      <c r="I123" s="156">
        <f>RES_hhdet_fec!I$21</f>
        <v>6.1483286466903816E-3</v>
      </c>
      <c r="J123" s="156">
        <f>RES_hhdet_fec!J$21</f>
        <v>7.0908838141277956E-3</v>
      </c>
      <c r="K123" s="156">
        <f>RES_hhdet_fec!K$21</f>
        <v>7.9855900683674964E-3</v>
      </c>
      <c r="L123" s="156">
        <f>RES_hhdet_fec!L$21</f>
        <v>5.0469730766363576E-3</v>
      </c>
      <c r="M123" s="156">
        <f>RES_hhdet_fec!M$21</f>
        <v>3.3991176739374468E-3</v>
      </c>
      <c r="N123" s="156">
        <f>RES_hhdet_fec!N$21</f>
        <v>2.3358881761360631E-3</v>
      </c>
      <c r="O123" s="156">
        <f>RES_hhdet_fec!O$21</f>
        <v>3.2329456764342538E-3</v>
      </c>
      <c r="P123" s="156">
        <f>RES_hhdet_fec!P$21</f>
        <v>3.1018010195519394E-3</v>
      </c>
      <c r="Q123" s="156">
        <f>RES_hhdet_fec!Q$21</f>
        <v>3.418603165354743E-3</v>
      </c>
    </row>
    <row r="124" spans="1:17" ht="12" customHeight="1" x14ac:dyDescent="0.25">
      <c r="A124" s="29" t="s">
        <v>140</v>
      </c>
      <c r="B124" s="57">
        <f>RES_hhdet_fec!B$22</f>
        <v>0.43421461181076859</v>
      </c>
      <c r="C124" s="57">
        <f>RES_hhdet_fec!C$22</f>
        <v>0.41724714902850685</v>
      </c>
      <c r="D124" s="57">
        <f>RES_hhdet_fec!D$22</f>
        <v>0.40801252214160572</v>
      </c>
      <c r="E124" s="57">
        <f>RES_hhdet_fec!E$22</f>
        <v>0.38453134258763078</v>
      </c>
      <c r="F124" s="57">
        <f>RES_hhdet_fec!F$22</f>
        <v>0.41825762046597709</v>
      </c>
      <c r="G124" s="57">
        <f>RES_hhdet_fec!G$22</f>
        <v>0.43258376197900716</v>
      </c>
      <c r="H124" s="57">
        <f>RES_hhdet_fec!H$22</f>
        <v>0.44988789881579622</v>
      </c>
      <c r="I124" s="57">
        <f>RES_hhdet_fec!I$22</f>
        <v>0.41957737446561927</v>
      </c>
      <c r="J124" s="57">
        <f>RES_hhdet_fec!J$22</f>
        <v>0.28626014666282079</v>
      </c>
      <c r="K124" s="57">
        <f>RES_hhdet_fec!K$22</f>
        <v>0.28998365316831887</v>
      </c>
      <c r="L124" s="57">
        <f>RES_hhdet_fec!L$22</f>
        <v>0.30928156331420997</v>
      </c>
      <c r="M124" s="57">
        <f>RES_hhdet_fec!M$22</f>
        <v>0.26208578560005052</v>
      </c>
      <c r="N124" s="57">
        <f>RES_hhdet_fec!N$22</f>
        <v>0.25112463274069641</v>
      </c>
      <c r="O124" s="57">
        <f>RES_hhdet_fec!O$22</f>
        <v>0.22263834602397709</v>
      </c>
      <c r="P124" s="57">
        <f>RES_hhdet_fec!P$22</f>
        <v>0.20640256600632811</v>
      </c>
      <c r="Q124" s="57">
        <f>RES_hhdet_fec!Q$22</f>
        <v>0.17164787942695053</v>
      </c>
    </row>
    <row r="126" spans="1:17" ht="12" customHeight="1" x14ac:dyDescent="0.25">
      <c r="A126" s="152" t="s">
        <v>119</v>
      </c>
      <c r="B126" s="168">
        <f>SUM(B127,B130,B132,B142)</f>
        <v>7.8439959863461599</v>
      </c>
      <c r="C126" s="168">
        <f t="shared" ref="C126:Q126" si="15">SUM(C127,C130,C132,C142)</f>
        <v>8.4744419937190596</v>
      </c>
      <c r="D126" s="168">
        <f t="shared" si="15"/>
        <v>8.1775487255783244</v>
      </c>
      <c r="E126" s="168">
        <f t="shared" si="15"/>
        <v>7.9534022668262265</v>
      </c>
      <c r="F126" s="168">
        <f t="shared" si="15"/>
        <v>8.1310311040877767</v>
      </c>
      <c r="G126" s="168">
        <f t="shared" si="15"/>
        <v>8.2080891214409775</v>
      </c>
      <c r="H126" s="168">
        <f t="shared" si="15"/>
        <v>8.36251600233593</v>
      </c>
      <c r="I126" s="168">
        <f t="shared" si="15"/>
        <v>7.8381314570745531</v>
      </c>
      <c r="J126" s="168">
        <f t="shared" si="15"/>
        <v>5.1831959540946535</v>
      </c>
      <c r="K126" s="168">
        <f t="shared" si="15"/>
        <v>5.1771572190469373</v>
      </c>
      <c r="L126" s="168">
        <f t="shared" si="15"/>
        <v>5.7678288474234289</v>
      </c>
      <c r="M126" s="168">
        <f t="shared" si="15"/>
        <v>4.2121080337459276</v>
      </c>
      <c r="N126" s="168">
        <f t="shared" si="15"/>
        <v>4.2056614853709799</v>
      </c>
      <c r="O126" s="168">
        <f t="shared" si="15"/>
        <v>3.5905025759919669</v>
      </c>
      <c r="P126" s="168">
        <f t="shared" si="15"/>
        <v>3.3585541669462242</v>
      </c>
      <c r="Q126" s="168">
        <f t="shared" si="15"/>
        <v>2.763520516159184</v>
      </c>
    </row>
    <row r="127" spans="1:17" ht="12" customHeight="1" x14ac:dyDescent="0.25">
      <c r="A127" s="158" t="s">
        <v>65</v>
      </c>
      <c r="B127" s="157">
        <f>SUM(B128:B129)</f>
        <v>6.2269118306968281</v>
      </c>
      <c r="C127" s="157">
        <f t="shared" ref="C127:Q127" si="16">SUM(C128:C129)</f>
        <v>6.9099892748391101</v>
      </c>
      <c r="D127" s="157">
        <f t="shared" si="16"/>
        <v>6.6499355125433031</v>
      </c>
      <c r="E127" s="157">
        <f t="shared" si="16"/>
        <v>6.5422435844081566</v>
      </c>
      <c r="F127" s="157">
        <f t="shared" si="16"/>
        <v>6.5894048786697104</v>
      </c>
      <c r="G127" s="157">
        <f t="shared" si="16"/>
        <v>6.6027117086795029</v>
      </c>
      <c r="H127" s="157">
        <f t="shared" si="16"/>
        <v>6.7116879825646469</v>
      </c>
      <c r="I127" s="157">
        <f t="shared" si="16"/>
        <v>6.3104988147274099</v>
      </c>
      <c r="J127" s="157">
        <f t="shared" si="16"/>
        <v>4.1187234367264889</v>
      </c>
      <c r="K127" s="157">
        <f t="shared" si="16"/>
        <v>4.1030389385438575</v>
      </c>
      <c r="L127" s="157">
        <f t="shared" si="16"/>
        <v>4.6429325554429539</v>
      </c>
      <c r="M127" s="157">
        <f t="shared" si="16"/>
        <v>3.2632573702824059</v>
      </c>
      <c r="N127" s="157">
        <f t="shared" si="16"/>
        <v>3.300387990582196</v>
      </c>
      <c r="O127" s="157">
        <f t="shared" si="16"/>
        <v>2.7739489407226561</v>
      </c>
      <c r="P127" s="157">
        <f t="shared" si="16"/>
        <v>2.5912004048973665</v>
      </c>
      <c r="Q127" s="157">
        <f t="shared" si="16"/>
        <v>2.1246724527656764</v>
      </c>
    </row>
    <row r="128" spans="1:17" ht="12" customHeight="1" x14ac:dyDescent="0.25">
      <c r="A128" s="23" t="s">
        <v>58</v>
      </c>
      <c r="B128" s="156">
        <f>RES_hhdet_tes!B$5</f>
        <v>6.1551758489661754</v>
      </c>
      <c r="C128" s="156">
        <f>RES_hhdet_tes!C$5</f>
        <v>6.8568849335103179</v>
      </c>
      <c r="D128" s="156">
        <f>RES_hhdet_tes!D$5</f>
        <v>6.5979147714266251</v>
      </c>
      <c r="E128" s="156">
        <f>RES_hhdet_tes!E$5</f>
        <v>6.4918981209900206</v>
      </c>
      <c r="F128" s="156">
        <f>RES_hhdet_tes!F$5</f>
        <v>6.5371191958053485</v>
      </c>
      <c r="G128" s="156">
        <f>RES_hhdet_tes!G$5</f>
        <v>6.5406718385569764</v>
      </c>
      <c r="H128" s="156">
        <f>RES_hhdet_tes!H$5</f>
        <v>6.6478028727250651</v>
      </c>
      <c r="I128" s="156">
        <f>RES_hhdet_tes!I$5</f>
        <v>6.2680698822220284</v>
      </c>
      <c r="J128" s="156">
        <f>RES_hhdet_tes!J$5</f>
        <v>4.0898149811836673</v>
      </c>
      <c r="K128" s="156">
        <f>RES_hhdet_tes!K$5</f>
        <v>4.0564916036776024</v>
      </c>
      <c r="L128" s="156">
        <f>RES_hhdet_tes!L$5</f>
        <v>4.5861452246793126</v>
      </c>
      <c r="M128" s="156">
        <f>RES_hhdet_tes!M$5</f>
        <v>3.2152691912491762</v>
      </c>
      <c r="N128" s="156">
        <f>RES_hhdet_tes!N$5</f>
        <v>3.2490187650689424</v>
      </c>
      <c r="O128" s="156">
        <f>RES_hhdet_tes!O$5</f>
        <v>2.7331840364239364</v>
      </c>
      <c r="P128" s="156">
        <f>RES_hhdet_tes!P$5</f>
        <v>2.5570166686248976</v>
      </c>
      <c r="Q128" s="156">
        <f>RES_hhdet_tes!Q$5</f>
        <v>2.0927566554156178</v>
      </c>
    </row>
    <row r="129" spans="1:17" ht="12" customHeight="1" x14ac:dyDescent="0.25">
      <c r="A129" s="23" t="s">
        <v>60</v>
      </c>
      <c r="B129" s="156">
        <f>RES_hhdet_tes!B$6</f>
        <v>7.173598173065307E-2</v>
      </c>
      <c r="C129" s="156">
        <f>RES_hhdet_tes!C$6</f>
        <v>5.3104341328792153E-2</v>
      </c>
      <c r="D129" s="156">
        <f>RES_hhdet_tes!D$6</f>
        <v>5.2020741116677802E-2</v>
      </c>
      <c r="E129" s="156">
        <f>RES_hhdet_tes!E$6</f>
        <v>5.0345463418135991E-2</v>
      </c>
      <c r="F129" s="156">
        <f>RES_hhdet_tes!F$6</f>
        <v>5.2285682864362255E-2</v>
      </c>
      <c r="G129" s="156">
        <f>RES_hhdet_tes!G$6</f>
        <v>6.2039870122526451E-2</v>
      </c>
      <c r="H129" s="156">
        <f>RES_hhdet_tes!H$6</f>
        <v>6.3885109839581788E-2</v>
      </c>
      <c r="I129" s="156">
        <f>RES_hhdet_tes!I$6</f>
        <v>4.2428932505381212E-2</v>
      </c>
      <c r="J129" s="156">
        <f>RES_hhdet_tes!J$6</f>
        <v>2.8908455542821218E-2</v>
      </c>
      <c r="K129" s="156">
        <f>RES_hhdet_tes!K$6</f>
        <v>4.6547334866255417E-2</v>
      </c>
      <c r="L129" s="156">
        <f>RES_hhdet_tes!L$6</f>
        <v>5.6787330763641536E-2</v>
      </c>
      <c r="M129" s="156">
        <f>RES_hhdet_tes!M$6</f>
        <v>4.798817903322973E-2</v>
      </c>
      <c r="N129" s="156">
        <f>RES_hhdet_tes!N$6</f>
        <v>5.1369225513253659E-2</v>
      </c>
      <c r="O129" s="156">
        <f>RES_hhdet_tes!O$6</f>
        <v>4.0764904298719755E-2</v>
      </c>
      <c r="P129" s="156">
        <f>RES_hhdet_tes!P$6</f>
        <v>3.4183736272468714E-2</v>
      </c>
      <c r="Q129" s="156">
        <f>RES_hhdet_tes!Q$6</f>
        <v>3.1915797350058513E-2</v>
      </c>
    </row>
    <row r="130" spans="1:17" ht="12" customHeight="1" x14ac:dyDescent="0.25">
      <c r="A130" s="158" t="s">
        <v>112</v>
      </c>
      <c r="B130" s="157">
        <f>B131</f>
        <v>1.3783249878180888E-2</v>
      </c>
      <c r="C130" s="157">
        <f t="shared" ref="C130:Q130" si="17">C131</f>
        <v>1.4226980498243943E-2</v>
      </c>
      <c r="D130" s="157">
        <f t="shared" si="17"/>
        <v>1.4188600544857554E-2</v>
      </c>
      <c r="E130" s="157">
        <f t="shared" si="17"/>
        <v>1.3422952279210433E-2</v>
      </c>
      <c r="F130" s="157">
        <f t="shared" si="17"/>
        <v>1.4485622154302224E-2</v>
      </c>
      <c r="G130" s="157">
        <f t="shared" si="17"/>
        <v>1.4913841790321758E-2</v>
      </c>
      <c r="H130" s="157">
        <f t="shared" si="17"/>
        <v>1.6362009282712621E-2</v>
      </c>
      <c r="I130" s="157">
        <f t="shared" si="17"/>
        <v>1.6996625899652357E-2</v>
      </c>
      <c r="J130" s="157">
        <f t="shared" si="17"/>
        <v>1.2800844773138432E-2</v>
      </c>
      <c r="K130" s="157">
        <f t="shared" si="17"/>
        <v>1.2495939851373681E-2</v>
      </c>
      <c r="L130" s="157">
        <f t="shared" si="17"/>
        <v>1.3854322804145627E-2</v>
      </c>
      <c r="M130" s="157">
        <f t="shared" si="17"/>
        <v>1.2967618158130976E-2</v>
      </c>
      <c r="N130" s="157">
        <f t="shared" si="17"/>
        <v>1.2233629605883395E-2</v>
      </c>
      <c r="O130" s="157">
        <f t="shared" si="17"/>
        <v>1.1773731109261932E-2</v>
      </c>
      <c r="P130" s="157">
        <f t="shared" si="17"/>
        <v>1.0824664362536433E-2</v>
      </c>
      <c r="Q130" s="157">
        <f t="shared" si="17"/>
        <v>9.1469688717042124E-3</v>
      </c>
    </row>
    <row r="131" spans="1:17" ht="12" customHeight="1" x14ac:dyDescent="0.25">
      <c r="A131" s="23" t="s">
        <v>60</v>
      </c>
      <c r="B131" s="156">
        <f>RES_hhdet_tes!B$8</f>
        <v>1.3783249878180888E-2</v>
      </c>
      <c r="C131" s="156">
        <f>RES_hhdet_tes!C$8</f>
        <v>1.4226980498243943E-2</v>
      </c>
      <c r="D131" s="156">
        <f>RES_hhdet_tes!D$8</f>
        <v>1.4188600544857554E-2</v>
      </c>
      <c r="E131" s="156">
        <f>RES_hhdet_tes!E$8</f>
        <v>1.3422952279210433E-2</v>
      </c>
      <c r="F131" s="156">
        <f>RES_hhdet_tes!F$8</f>
        <v>1.4485622154302224E-2</v>
      </c>
      <c r="G131" s="156">
        <f>RES_hhdet_tes!G$8</f>
        <v>1.4913841790321758E-2</v>
      </c>
      <c r="H131" s="156">
        <f>RES_hhdet_tes!H$8</f>
        <v>1.6362009282712621E-2</v>
      </c>
      <c r="I131" s="156">
        <f>RES_hhdet_tes!I$8</f>
        <v>1.6996625899652357E-2</v>
      </c>
      <c r="J131" s="156">
        <f>RES_hhdet_tes!J$8</f>
        <v>1.2800844773138432E-2</v>
      </c>
      <c r="K131" s="156">
        <f>RES_hhdet_tes!K$8</f>
        <v>1.2495939851373681E-2</v>
      </c>
      <c r="L131" s="156">
        <f>RES_hhdet_tes!L$8</f>
        <v>1.3854322804145627E-2</v>
      </c>
      <c r="M131" s="156">
        <f>RES_hhdet_tes!M$8</f>
        <v>1.2967618158130976E-2</v>
      </c>
      <c r="N131" s="156">
        <f>RES_hhdet_tes!N$8</f>
        <v>1.2233629605883395E-2</v>
      </c>
      <c r="O131" s="156">
        <f>RES_hhdet_tes!O$8</f>
        <v>1.1773731109261932E-2</v>
      </c>
      <c r="P131" s="156">
        <f>RES_hhdet_tes!P$8</f>
        <v>1.0824664362536433E-2</v>
      </c>
      <c r="Q131" s="156">
        <f>RES_hhdet_tes!Q$8</f>
        <v>9.1469688717042124E-3</v>
      </c>
    </row>
    <row r="132" spans="1:17" ht="12" customHeight="1" x14ac:dyDescent="0.25">
      <c r="A132" s="158" t="s">
        <v>63</v>
      </c>
      <c r="B132" s="157">
        <f>SUM(B133:B135,B138:B139)</f>
        <v>1.249754899004357</v>
      </c>
      <c r="C132" s="157">
        <f t="shared" ref="C132:Q132" si="18">SUM(C133:C135,C138:C139)</f>
        <v>1.2069093381803311</v>
      </c>
      <c r="D132" s="157">
        <f t="shared" si="18"/>
        <v>1.1764304986371195</v>
      </c>
      <c r="E132" s="157">
        <f t="shared" si="18"/>
        <v>1.0779608109273211</v>
      </c>
      <c r="F132" s="157">
        <f t="shared" si="18"/>
        <v>1.1777144580607082</v>
      </c>
      <c r="G132" s="157">
        <f t="shared" si="18"/>
        <v>1.2257011571109349</v>
      </c>
      <c r="H132" s="157">
        <f t="shared" si="18"/>
        <v>1.2563339657553734</v>
      </c>
      <c r="I132" s="157">
        <f t="shared" si="18"/>
        <v>1.1548864028198131</v>
      </c>
      <c r="J132" s="157">
        <f t="shared" si="18"/>
        <v>0.80564359505295668</v>
      </c>
      <c r="K132" s="157">
        <f t="shared" si="18"/>
        <v>0.8118236558735592</v>
      </c>
      <c r="L132" s="157">
        <f t="shared" si="18"/>
        <v>0.8459974565740509</v>
      </c>
      <c r="M132" s="157">
        <f t="shared" si="18"/>
        <v>0.71152047120409623</v>
      </c>
      <c r="N132" s="157">
        <f t="shared" si="18"/>
        <v>0.67772313923188909</v>
      </c>
      <c r="O132" s="157">
        <f t="shared" si="18"/>
        <v>0.61232043330361641</v>
      </c>
      <c r="P132" s="157">
        <f t="shared" si="18"/>
        <v>0.57691332190001932</v>
      </c>
      <c r="Q132" s="157">
        <f t="shared" si="18"/>
        <v>0.47958467474430527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6.9694326346955307E-3</v>
      </c>
      <c r="C134" s="132">
        <f>RES_hhdet_tes!C$11</f>
        <v>6.4948615446338209E-3</v>
      </c>
      <c r="D134" s="132">
        <f>RES_hhdet_tes!D$11</f>
        <v>6.0627360438453371E-3</v>
      </c>
      <c r="E134" s="132">
        <f>RES_hhdet_tes!E$11</f>
        <v>5.4289870399671534E-3</v>
      </c>
      <c r="F134" s="132">
        <f>RES_hhdet_tes!F$11</f>
        <v>5.6589688132141396E-3</v>
      </c>
      <c r="G134" s="132">
        <f>RES_hhdet_tes!G$11</f>
        <v>5.4842267431944695E-3</v>
      </c>
      <c r="H134" s="132">
        <f>RES_hhdet_tes!H$11</f>
        <v>5.3034236849574812E-3</v>
      </c>
      <c r="I134" s="132">
        <f>RES_hhdet_tes!I$11</f>
        <v>4.7176808051058164E-3</v>
      </c>
      <c r="J134" s="132">
        <f>RES_hhdet_tes!J$11</f>
        <v>3.1118419349922292E-3</v>
      </c>
      <c r="K134" s="132">
        <f>RES_hhdet_tes!K$11</f>
        <v>2.672819298122883E-3</v>
      </c>
      <c r="L134" s="132">
        <f>RES_hhdet_tes!L$11</f>
        <v>2.434469518783307E-3</v>
      </c>
      <c r="M134" s="132">
        <f>RES_hhdet_tes!M$11</f>
        <v>1.8487098296820163E-3</v>
      </c>
      <c r="N134" s="132">
        <f>RES_hhdet_tes!N$11</f>
        <v>1.6528770053331379E-3</v>
      </c>
      <c r="O134" s="132">
        <f>RES_hhdet_tes!O$11</f>
        <v>1.4699943326156846E-3</v>
      </c>
      <c r="P134" s="132">
        <f>RES_hhdet_tes!P$11</f>
        <v>1.2775461771353158E-3</v>
      </c>
      <c r="Q134" s="132">
        <f>RES_hhdet_tes!Q$11</f>
        <v>1.0528364143354858E-3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1.2327452719691876</v>
      </c>
      <c r="C138" s="162">
        <f>RES_hhdet_tes!C$15</f>
        <v>1.1902900294465015</v>
      </c>
      <c r="D138" s="162">
        <f>RES_hhdet_tes!D$15</f>
        <v>1.160663619120998</v>
      </c>
      <c r="E138" s="162">
        <f>RES_hhdet_tes!E$15</f>
        <v>1.0636902007171605</v>
      </c>
      <c r="F138" s="162">
        <f>RES_hhdet_tes!F$15</f>
        <v>1.1627139213169737</v>
      </c>
      <c r="G138" s="162">
        <f>RES_hhdet_tes!G$15</f>
        <v>1.208502282315296</v>
      </c>
      <c r="H138" s="162">
        <f>RES_hhdet_tes!H$15</f>
        <v>1.2360239892539502</v>
      </c>
      <c r="I138" s="162">
        <f>RES_hhdet_tes!I$15</f>
        <v>1.1363194960407097</v>
      </c>
      <c r="J138" s="162">
        <f>RES_hhdet_tes!J$15</f>
        <v>0.79011681719298743</v>
      </c>
      <c r="K138" s="162">
        <f>RES_hhdet_tes!K$15</f>
        <v>0.7967162669299388</v>
      </c>
      <c r="L138" s="162">
        <f>RES_hhdet_tes!L$15</f>
        <v>0.82864225528887459</v>
      </c>
      <c r="M138" s="162">
        <f>RES_hhdet_tes!M$15</f>
        <v>0.69587640268547135</v>
      </c>
      <c r="N138" s="162">
        <f>RES_hhdet_tes!N$15</f>
        <v>0.66194847595963469</v>
      </c>
      <c r="O138" s="162">
        <f>RES_hhdet_tes!O$15</f>
        <v>0.59690939229211348</v>
      </c>
      <c r="P138" s="162">
        <f>RES_hhdet_tes!P$15</f>
        <v>0.56109019204561095</v>
      </c>
      <c r="Q138" s="162">
        <f>RES_hhdet_tes!Q$15</f>
        <v>0.46548801516779165</v>
      </c>
    </row>
    <row r="139" spans="1:17" ht="12" customHeight="1" x14ac:dyDescent="0.25">
      <c r="A139" s="161" t="s">
        <v>141</v>
      </c>
      <c r="B139" s="160">
        <f>SUM(B140:B141)</f>
        <v>1.0040194400473658E-2</v>
      </c>
      <c r="C139" s="160">
        <f t="shared" ref="C139:Q139" si="20">SUM(C140:C141)</f>
        <v>1.0124447189195604E-2</v>
      </c>
      <c r="D139" s="160">
        <f t="shared" si="20"/>
        <v>9.7041434722760205E-3</v>
      </c>
      <c r="E139" s="160">
        <f t="shared" si="20"/>
        <v>8.8416231701934894E-3</v>
      </c>
      <c r="F139" s="160">
        <f t="shared" si="20"/>
        <v>9.3415679305203433E-3</v>
      </c>
      <c r="G139" s="160">
        <f t="shared" si="20"/>
        <v>1.1714648052444409E-2</v>
      </c>
      <c r="H139" s="160">
        <f t="shared" si="20"/>
        <v>1.5006552816465889E-2</v>
      </c>
      <c r="I139" s="160">
        <f t="shared" si="20"/>
        <v>1.3849225973997792E-2</v>
      </c>
      <c r="J139" s="160">
        <f t="shared" si="20"/>
        <v>1.2414935924976965E-2</v>
      </c>
      <c r="K139" s="160">
        <f t="shared" si="20"/>
        <v>1.2434569645497455E-2</v>
      </c>
      <c r="L139" s="160">
        <f t="shared" si="20"/>
        <v>1.4920731766392978E-2</v>
      </c>
      <c r="M139" s="160">
        <f t="shared" si="20"/>
        <v>1.3795358688942912E-2</v>
      </c>
      <c r="N139" s="160">
        <f t="shared" si="20"/>
        <v>1.4121786266921234E-2</v>
      </c>
      <c r="O139" s="160">
        <f t="shared" si="20"/>
        <v>1.3941046678887332E-2</v>
      </c>
      <c r="P139" s="160">
        <f t="shared" si="20"/>
        <v>1.4545583677273152E-2</v>
      </c>
      <c r="Q139" s="160">
        <f t="shared" si="20"/>
        <v>1.3043823162178097E-2</v>
      </c>
    </row>
    <row r="140" spans="1:17" ht="12" customHeight="1" x14ac:dyDescent="0.25">
      <c r="A140" s="148" t="s">
        <v>60</v>
      </c>
      <c r="B140" s="156">
        <f>RES_hhdet_tes!B$17</f>
        <v>9.0766100964831918E-3</v>
      </c>
      <c r="C140" s="156">
        <f>RES_hhdet_tes!C$17</f>
        <v>9.1459536615225833E-3</v>
      </c>
      <c r="D140" s="156">
        <f>RES_hhdet_tes!D$17</f>
        <v>8.7671845151529298E-3</v>
      </c>
      <c r="E140" s="156">
        <f>RES_hhdet_tes!E$17</f>
        <v>7.9661714472841396E-3</v>
      </c>
      <c r="F140" s="156">
        <f>RES_hhdet_tes!F$17</f>
        <v>8.4263757401603686E-3</v>
      </c>
      <c r="G140" s="156">
        <f>RES_hhdet_tes!G$17</f>
        <v>1.0595788984689408E-2</v>
      </c>
      <c r="H140" s="156">
        <f>RES_hhdet_tes!H$17</f>
        <v>1.3604968416709643E-2</v>
      </c>
      <c r="I140" s="156">
        <f>RES_hhdet_tes!I$17</f>
        <v>1.2540764590383755E-2</v>
      </c>
      <c r="J140" s="156">
        <f>RES_hhdet_tes!J$17</f>
        <v>1.1255427190519722E-2</v>
      </c>
      <c r="K140" s="156">
        <f>RES_hhdet_tes!K$17</f>
        <v>1.1339762377193646E-2</v>
      </c>
      <c r="L140" s="156">
        <f>RES_hhdet_tes!L$17</f>
        <v>1.3671073910620382E-2</v>
      </c>
      <c r="M140" s="156">
        <f>RES_hhdet_tes!M$17</f>
        <v>1.2650658169528097E-2</v>
      </c>
      <c r="N140" s="156">
        <f>RES_hhdet_tes!N$17</f>
        <v>1.3000811944661197E-2</v>
      </c>
      <c r="O140" s="156">
        <f>RES_hhdet_tes!O$17</f>
        <v>1.2840888420275583E-2</v>
      </c>
      <c r="P140" s="156">
        <f>RES_hhdet_tes!P$17</f>
        <v>1.3410119448101601E-2</v>
      </c>
      <c r="Q140" s="156">
        <f>RES_hhdet_tes!Q$17</f>
        <v>1.2025966407354068E-2</v>
      </c>
    </row>
    <row r="141" spans="1:17" ht="12" customHeight="1" x14ac:dyDescent="0.25">
      <c r="A141" s="148" t="s">
        <v>59</v>
      </c>
      <c r="B141" s="156">
        <f>RES_hhdet_tes!B$18</f>
        <v>9.635843039904671E-4</v>
      </c>
      <c r="C141" s="156">
        <f>RES_hhdet_tes!C$18</f>
        <v>9.7849352767301985E-4</v>
      </c>
      <c r="D141" s="156">
        <f>RES_hhdet_tes!D$18</f>
        <v>9.3695895712309096E-4</v>
      </c>
      <c r="E141" s="156">
        <f>RES_hhdet_tes!E$18</f>
        <v>8.7545172290934964E-4</v>
      </c>
      <c r="F141" s="156">
        <f>RES_hhdet_tes!F$18</f>
        <v>9.151921903599754E-4</v>
      </c>
      <c r="G141" s="156">
        <f>RES_hhdet_tes!G$18</f>
        <v>1.1188590677550007E-3</v>
      </c>
      <c r="H141" s="156">
        <f>RES_hhdet_tes!H$18</f>
        <v>1.4015843997562461E-3</v>
      </c>
      <c r="I141" s="156">
        <f>RES_hhdet_tes!I$18</f>
        <v>1.3084613836140376E-3</v>
      </c>
      <c r="J141" s="156">
        <f>RES_hhdet_tes!J$18</f>
        <v>1.1595087344572429E-3</v>
      </c>
      <c r="K141" s="156">
        <f>RES_hhdet_tes!K$18</f>
        <v>1.0948072683038092E-3</v>
      </c>
      <c r="L141" s="156">
        <f>RES_hhdet_tes!L$18</f>
        <v>1.2496578557725968E-3</v>
      </c>
      <c r="M141" s="156">
        <f>RES_hhdet_tes!M$18</f>
        <v>1.1447005194148148E-3</v>
      </c>
      <c r="N141" s="156">
        <f>RES_hhdet_tes!N$18</f>
        <v>1.1209743222600366E-3</v>
      </c>
      <c r="O141" s="156">
        <f>RES_hhdet_tes!O$18</f>
        <v>1.1001582586117489E-3</v>
      </c>
      <c r="P141" s="156">
        <f>RES_hhdet_tes!P$18</f>
        <v>1.1354642291715499E-3</v>
      </c>
      <c r="Q141" s="156">
        <f>RES_hhdet_tes!Q$18</f>
        <v>1.0178567548240289E-3</v>
      </c>
    </row>
    <row r="142" spans="1:17" ht="12" customHeight="1" x14ac:dyDescent="0.25">
      <c r="A142" s="158" t="s">
        <v>62</v>
      </c>
      <c r="B142" s="157">
        <f>SUM(B143:B145)</f>
        <v>0.35354600676679493</v>
      </c>
      <c r="C142" s="157">
        <f t="shared" ref="C142:Q142" si="21">SUM(C143:C145)</f>
        <v>0.34331640020137327</v>
      </c>
      <c r="D142" s="157">
        <f t="shared" si="21"/>
        <v>0.33699411385304451</v>
      </c>
      <c r="E142" s="157">
        <f t="shared" si="21"/>
        <v>0.31977491921153894</v>
      </c>
      <c r="F142" s="157">
        <f t="shared" si="21"/>
        <v>0.3494261452030562</v>
      </c>
      <c r="G142" s="157">
        <f t="shared" si="21"/>
        <v>0.36476241386021829</v>
      </c>
      <c r="H142" s="157">
        <f t="shared" si="21"/>
        <v>0.37813204473319728</v>
      </c>
      <c r="I142" s="157">
        <f t="shared" si="21"/>
        <v>0.35574961362767693</v>
      </c>
      <c r="J142" s="157">
        <f t="shared" si="21"/>
        <v>0.24602807754206965</v>
      </c>
      <c r="K142" s="157">
        <f t="shared" si="21"/>
        <v>0.24979868477814604</v>
      </c>
      <c r="L142" s="157">
        <f t="shared" si="21"/>
        <v>0.26504451260227879</v>
      </c>
      <c r="M142" s="157">
        <f t="shared" si="21"/>
        <v>0.2243625741012939</v>
      </c>
      <c r="N142" s="157">
        <f t="shared" si="21"/>
        <v>0.21531672595101181</v>
      </c>
      <c r="O142" s="157">
        <f t="shared" si="21"/>
        <v>0.19245947085643261</v>
      </c>
      <c r="P142" s="157">
        <f t="shared" si="21"/>
        <v>0.17961577578630203</v>
      </c>
      <c r="Q142" s="157">
        <f t="shared" si="21"/>
        <v>0.15011641977749826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2.1332768351850903E-3</v>
      </c>
      <c r="C144" s="156">
        <f>RES_hhdet_tes!C$21</f>
        <v>4.4305039745769258E-3</v>
      </c>
      <c r="D144" s="156">
        <f>RES_hhdet_tes!D$21</f>
        <v>4.2195697906500726E-3</v>
      </c>
      <c r="E144" s="156">
        <f>RES_hhdet_tes!E$21</f>
        <v>4.9785356197303426E-3</v>
      </c>
      <c r="F144" s="156">
        <f>RES_hhdet_tes!F$21</f>
        <v>4.1344915042936482E-3</v>
      </c>
      <c r="G144" s="156">
        <f>RES_hhdet_tes!G$21</f>
        <v>5.3389364136547596E-3</v>
      </c>
      <c r="H144" s="156">
        <f>RES_hhdet_tes!H$21</f>
        <v>1.8662576160311209E-3</v>
      </c>
      <c r="I144" s="156">
        <f>RES_hhdet_tes!I$21</f>
        <v>2.8703052458671991E-3</v>
      </c>
      <c r="J144" s="156">
        <f>RES_hhdet_tes!J$21</f>
        <v>3.317013153316077E-3</v>
      </c>
      <c r="K144" s="156">
        <f>RES_hhdet_tes!K$21</f>
        <v>3.7436826047387039E-3</v>
      </c>
      <c r="L144" s="156">
        <f>RES_hhdet_tes!L$21</f>
        <v>2.3806825604012513E-3</v>
      </c>
      <c r="M144" s="156">
        <f>RES_hhdet_tes!M$21</f>
        <v>1.60922859716178E-3</v>
      </c>
      <c r="N144" s="156">
        <f>RES_hhdet_tes!N$21</f>
        <v>1.1080786907179071E-3</v>
      </c>
      <c r="O144" s="156">
        <f>RES_hhdet_tes!O$21</f>
        <v>1.5437125142435189E-3</v>
      </c>
      <c r="P144" s="156">
        <f>RES_hhdet_tes!P$21</f>
        <v>1.4818926751006046E-3</v>
      </c>
      <c r="Q144" s="156">
        <f>RES_hhdet_tes!Q$21</f>
        <v>1.6441124695017431E-3</v>
      </c>
    </row>
    <row r="145" spans="1:17" ht="12" customHeight="1" x14ac:dyDescent="0.25">
      <c r="A145" s="29" t="s">
        <v>140</v>
      </c>
      <c r="B145" s="57">
        <f>RES_hhdet_tes!B$22</f>
        <v>0.35141272993160982</v>
      </c>
      <c r="C145" s="57">
        <f>RES_hhdet_tes!C$22</f>
        <v>0.33888589622679632</v>
      </c>
      <c r="D145" s="57">
        <f>RES_hhdet_tes!D$22</f>
        <v>0.33277454406239443</v>
      </c>
      <c r="E145" s="57">
        <f>RES_hhdet_tes!E$22</f>
        <v>0.31479638359180862</v>
      </c>
      <c r="F145" s="57">
        <f>RES_hhdet_tes!F$22</f>
        <v>0.34529165369876258</v>
      </c>
      <c r="G145" s="57">
        <f>RES_hhdet_tes!G$22</f>
        <v>0.35942347744656356</v>
      </c>
      <c r="H145" s="57">
        <f>RES_hhdet_tes!H$22</f>
        <v>0.37626578711716618</v>
      </c>
      <c r="I145" s="57">
        <f>RES_hhdet_tes!I$22</f>
        <v>0.35287930838180975</v>
      </c>
      <c r="J145" s="57">
        <f>RES_hhdet_tes!J$22</f>
        <v>0.24271106438875356</v>
      </c>
      <c r="K145" s="57">
        <f>RES_hhdet_tes!K$22</f>
        <v>0.24605500217340734</v>
      </c>
      <c r="L145" s="57">
        <f>RES_hhdet_tes!L$22</f>
        <v>0.26266383004187754</v>
      </c>
      <c r="M145" s="57">
        <f>RES_hhdet_tes!M$22</f>
        <v>0.22275334550413212</v>
      </c>
      <c r="N145" s="57">
        <f>RES_hhdet_tes!N$22</f>
        <v>0.2142086472602939</v>
      </c>
      <c r="O145" s="57">
        <f>RES_hhdet_tes!O$22</f>
        <v>0.1909157583421891</v>
      </c>
      <c r="P145" s="57">
        <f>RES_hhdet_tes!P$22</f>
        <v>0.17813388311120143</v>
      </c>
      <c r="Q145" s="57">
        <f>RES_hhdet_tes!Q$22</f>
        <v>0.14847230730799651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0.57934089644908049</v>
      </c>
      <c r="C147" s="175">
        <f t="shared" si="22"/>
        <v>0.5757626990076754</v>
      </c>
      <c r="D147" s="175">
        <f t="shared" si="22"/>
        <v>0.57729822191763025</v>
      </c>
      <c r="E147" s="175">
        <f t="shared" si="22"/>
        <v>0.57628080634305257</v>
      </c>
      <c r="F147" s="175">
        <f t="shared" si="22"/>
        <v>0.58275542927578661</v>
      </c>
      <c r="G147" s="175">
        <f t="shared" si="22"/>
        <v>0.58691828944058655</v>
      </c>
      <c r="H147" s="175">
        <f t="shared" si="22"/>
        <v>0.59023299643563565</v>
      </c>
      <c r="I147" s="175">
        <f t="shared" si="22"/>
        <v>0.59043560524540417</v>
      </c>
      <c r="J147" s="175">
        <f t="shared" si="22"/>
        <v>0.5982229368135854</v>
      </c>
      <c r="K147" s="175">
        <f t="shared" si="22"/>
        <v>0.60244439834736674</v>
      </c>
      <c r="L147" s="175">
        <f t="shared" si="22"/>
        <v>0.60499378547178295</v>
      </c>
      <c r="M147" s="175">
        <f t="shared" si="22"/>
        <v>0.61573531756425637</v>
      </c>
      <c r="N147" s="175">
        <f t="shared" si="22"/>
        <v>0.61813428271434356</v>
      </c>
      <c r="O147" s="175">
        <f t="shared" si="22"/>
        <v>0.62261188653221289</v>
      </c>
      <c r="P147" s="175">
        <f t="shared" si="22"/>
        <v>0.62414954516399268</v>
      </c>
      <c r="Q147" s="175">
        <f t="shared" si="22"/>
        <v>0.62663389735031938</v>
      </c>
    </row>
    <row r="148" spans="1:17" ht="12" customHeight="1" x14ac:dyDescent="0.25">
      <c r="A148" s="158" t="s">
        <v>65</v>
      </c>
      <c r="B148" s="169">
        <f t="shared" si="22"/>
        <v>0.54652854536008999</v>
      </c>
      <c r="C148" s="169">
        <f t="shared" si="22"/>
        <v>0.54630534835910194</v>
      </c>
      <c r="D148" s="169">
        <f t="shared" si="22"/>
        <v>0.5471810526235571</v>
      </c>
      <c r="E148" s="169">
        <f t="shared" si="22"/>
        <v>0.54745637902345501</v>
      </c>
      <c r="F148" s="169">
        <f t="shared" si="22"/>
        <v>0.55136315750986109</v>
      </c>
      <c r="G148" s="169">
        <f t="shared" si="22"/>
        <v>0.55412974061022335</v>
      </c>
      <c r="H148" s="169">
        <f t="shared" si="22"/>
        <v>0.55645710711291108</v>
      </c>
      <c r="I148" s="169">
        <f t="shared" si="22"/>
        <v>0.55648731809989416</v>
      </c>
      <c r="J148" s="169">
        <f t="shared" si="22"/>
        <v>0.5619348969527248</v>
      </c>
      <c r="K148" s="169">
        <f t="shared" si="22"/>
        <v>0.56605450889148368</v>
      </c>
      <c r="L148" s="169">
        <f t="shared" si="22"/>
        <v>0.57105716285560293</v>
      </c>
      <c r="M148" s="169">
        <f t="shared" si="22"/>
        <v>0.57647598756408935</v>
      </c>
      <c r="N148" s="169">
        <f t="shared" si="22"/>
        <v>0.58041441768902191</v>
      </c>
      <c r="O148" s="169">
        <f t="shared" si="22"/>
        <v>0.58170592464731785</v>
      </c>
      <c r="P148" s="169">
        <f t="shared" si="22"/>
        <v>0.58193612183201537</v>
      </c>
      <c r="Q148" s="169">
        <f t="shared" si="22"/>
        <v>0.5836376220409577</v>
      </c>
    </row>
    <row r="149" spans="1:17" ht="12" customHeight="1" x14ac:dyDescent="0.25">
      <c r="A149" s="23" t="s">
        <v>58</v>
      </c>
      <c r="B149" s="73">
        <f t="shared" si="22"/>
        <v>0.54365531679836421</v>
      </c>
      <c r="C149" s="73">
        <f t="shared" si="22"/>
        <v>0.54439250695569485</v>
      </c>
      <c r="D149" s="73">
        <f t="shared" si="22"/>
        <v>0.54523444817450906</v>
      </c>
      <c r="E149" s="73">
        <f t="shared" si="22"/>
        <v>0.54554178317231106</v>
      </c>
      <c r="F149" s="73">
        <f t="shared" si="22"/>
        <v>0.54939176337550433</v>
      </c>
      <c r="G149" s="73">
        <f t="shared" si="22"/>
        <v>0.55179609102371519</v>
      </c>
      <c r="H149" s="73">
        <f t="shared" si="22"/>
        <v>0.55409531528233702</v>
      </c>
      <c r="I149" s="73">
        <f t="shared" si="22"/>
        <v>0.55482165287051755</v>
      </c>
      <c r="J149" s="73">
        <f t="shared" si="22"/>
        <v>0.56020028150771473</v>
      </c>
      <c r="K149" s="73">
        <f t="shared" si="22"/>
        <v>0.56324984707975934</v>
      </c>
      <c r="L149" s="73">
        <f t="shared" si="22"/>
        <v>0.5680401158266658</v>
      </c>
      <c r="M149" s="73">
        <f t="shared" si="22"/>
        <v>0.57285489523508004</v>
      </c>
      <c r="N149" s="73">
        <f t="shared" si="22"/>
        <v>0.57658936009271811</v>
      </c>
      <c r="O149" s="73">
        <f t="shared" si="22"/>
        <v>0.57809929370979596</v>
      </c>
      <c r="P149" s="73">
        <f t="shared" si="22"/>
        <v>0.57870179840029756</v>
      </c>
      <c r="Q149" s="73">
        <f t="shared" si="22"/>
        <v>0.57995503710645779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0.99999999999999956</v>
      </c>
      <c r="D150" s="73">
        <f t="shared" si="22"/>
        <v>1.0000000000000002</v>
      </c>
      <c r="E150" s="73">
        <f t="shared" si="22"/>
        <v>1.0000000000000002</v>
      </c>
      <c r="F150" s="73">
        <f t="shared" si="22"/>
        <v>1.0000000000000002</v>
      </c>
      <c r="G150" s="73">
        <f t="shared" si="22"/>
        <v>1.0000000000000002</v>
      </c>
      <c r="H150" s="73">
        <f t="shared" si="22"/>
        <v>1</v>
      </c>
      <c r="I150" s="73">
        <f t="shared" si="22"/>
        <v>0.99999999999999967</v>
      </c>
      <c r="J150" s="73">
        <f t="shared" si="22"/>
        <v>0.99999999999999911</v>
      </c>
      <c r="K150" s="73">
        <f t="shared" si="22"/>
        <v>1.0000000000000002</v>
      </c>
      <c r="L150" s="73">
        <f t="shared" si="22"/>
        <v>1.0000000000000004</v>
      </c>
      <c r="M150" s="73">
        <f t="shared" si="22"/>
        <v>1.0000000000000007</v>
      </c>
      <c r="N150" s="73">
        <f t="shared" si="22"/>
        <v>1.0000000000000004</v>
      </c>
      <c r="O150" s="73">
        <f t="shared" si="22"/>
        <v>1.0000000000000004</v>
      </c>
      <c r="P150" s="73">
        <f t="shared" si="22"/>
        <v>0.99999999999999978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1.6649769017640403</v>
      </c>
      <c r="C151" s="169">
        <f t="shared" si="22"/>
        <v>1.7047143257555044</v>
      </c>
      <c r="D151" s="169">
        <f t="shared" si="22"/>
        <v>1.7336633419366141</v>
      </c>
      <c r="E151" s="169">
        <f t="shared" si="22"/>
        <v>1.7735408261644703</v>
      </c>
      <c r="F151" s="169">
        <f t="shared" si="22"/>
        <v>1.8231499245812632</v>
      </c>
      <c r="G151" s="169">
        <f t="shared" si="22"/>
        <v>1.8648251903313542</v>
      </c>
      <c r="H151" s="169">
        <f t="shared" si="22"/>
        <v>1.9541805685055802</v>
      </c>
      <c r="I151" s="169">
        <f t="shared" si="22"/>
        <v>2.0361160760210324</v>
      </c>
      <c r="J151" s="169">
        <f t="shared" si="22"/>
        <v>2.1699914305555175</v>
      </c>
      <c r="K151" s="169">
        <f t="shared" si="22"/>
        <v>2.3175799401860551</v>
      </c>
      <c r="L151" s="169">
        <f t="shared" si="22"/>
        <v>2.5242117219546416</v>
      </c>
      <c r="M151" s="169">
        <f t="shared" si="22"/>
        <v>2.6348711341370104</v>
      </c>
      <c r="N151" s="169">
        <f t="shared" si="22"/>
        <v>2.8071479101659849</v>
      </c>
      <c r="O151" s="169">
        <f t="shared" si="22"/>
        <v>2.971064382659975</v>
      </c>
      <c r="P151" s="169">
        <f t="shared" si="22"/>
        <v>3.1953015055647795</v>
      </c>
      <c r="Q151" s="169">
        <f t="shared" si="22"/>
        <v>3.2917826992753048</v>
      </c>
    </row>
    <row r="152" spans="1:17" ht="12" customHeight="1" x14ac:dyDescent="0.25">
      <c r="A152" s="23" t="s">
        <v>60</v>
      </c>
      <c r="B152" s="73">
        <f t="shared" si="22"/>
        <v>1.6649769017640403</v>
      </c>
      <c r="C152" s="73">
        <f t="shared" si="22"/>
        <v>1.7047143257555044</v>
      </c>
      <c r="D152" s="73">
        <f t="shared" si="22"/>
        <v>1.7336633419366141</v>
      </c>
      <c r="E152" s="73">
        <f t="shared" si="22"/>
        <v>1.7735408261644703</v>
      </c>
      <c r="F152" s="73">
        <f t="shared" si="22"/>
        <v>1.8231499245812632</v>
      </c>
      <c r="G152" s="73">
        <f t="shared" si="22"/>
        <v>1.8648251903313542</v>
      </c>
      <c r="H152" s="73">
        <f t="shared" si="22"/>
        <v>1.9541805685055802</v>
      </c>
      <c r="I152" s="73">
        <f t="shared" si="22"/>
        <v>2.0361160760210324</v>
      </c>
      <c r="J152" s="73">
        <f t="shared" si="22"/>
        <v>2.1699914305555175</v>
      </c>
      <c r="K152" s="73">
        <f t="shared" si="22"/>
        <v>2.3175799401860551</v>
      </c>
      <c r="L152" s="73">
        <f t="shared" si="22"/>
        <v>2.5242117219546416</v>
      </c>
      <c r="M152" s="73">
        <f t="shared" si="22"/>
        <v>2.6348711341370104</v>
      </c>
      <c r="N152" s="73">
        <f t="shared" si="22"/>
        <v>2.8071479101659849</v>
      </c>
      <c r="O152" s="73">
        <f t="shared" si="22"/>
        <v>2.971064382659975</v>
      </c>
      <c r="P152" s="73">
        <f t="shared" si="22"/>
        <v>3.1953015055647795</v>
      </c>
      <c r="Q152" s="73">
        <f t="shared" si="22"/>
        <v>3.2917826992753048</v>
      </c>
    </row>
    <row r="153" spans="1:17" ht="12" customHeight="1" x14ac:dyDescent="0.25">
      <c r="A153" s="158" t="s">
        <v>63</v>
      </c>
      <c r="B153" s="169">
        <f t="shared" si="22"/>
        <v>0.73582418284692863</v>
      </c>
      <c r="C153" s="169">
        <f t="shared" si="22"/>
        <v>0.73842343737292626</v>
      </c>
      <c r="D153" s="169">
        <f t="shared" si="22"/>
        <v>0.7415638060773394</v>
      </c>
      <c r="E153" s="169">
        <f t="shared" si="22"/>
        <v>0.74457514416069881</v>
      </c>
      <c r="F153" s="169">
        <f t="shared" si="22"/>
        <v>0.75194431503512149</v>
      </c>
      <c r="G153" s="169">
        <f t="shared" si="22"/>
        <v>0.7578905552275742</v>
      </c>
      <c r="H153" s="169">
        <f t="shared" si="22"/>
        <v>0.76399966251084295</v>
      </c>
      <c r="I153" s="169">
        <f t="shared" si="22"/>
        <v>0.76930107213013565</v>
      </c>
      <c r="J153" s="169">
        <f t="shared" si="22"/>
        <v>0.77799884351043036</v>
      </c>
      <c r="K153" s="169">
        <f t="shared" si="22"/>
        <v>0.77929828627959652</v>
      </c>
      <c r="L153" s="169">
        <f t="shared" si="22"/>
        <v>0.78082527976809013</v>
      </c>
      <c r="M153" s="169">
        <f t="shared" si="22"/>
        <v>0.78217336691894557</v>
      </c>
      <c r="N153" s="169">
        <f t="shared" si="22"/>
        <v>0.78830741341213906</v>
      </c>
      <c r="O153" s="169">
        <f t="shared" si="22"/>
        <v>0.79691846482850803</v>
      </c>
      <c r="P153" s="169">
        <f t="shared" si="22"/>
        <v>0.80642782718538242</v>
      </c>
      <c r="Q153" s="169">
        <f t="shared" si="22"/>
        <v>0.81029827271336896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0.57663759871733622</v>
      </c>
      <c r="C155" s="174">
        <f t="shared" si="22"/>
        <v>0.57931965583543688</v>
      </c>
      <c r="D155" s="174">
        <f t="shared" si="22"/>
        <v>0.58265926049839933</v>
      </c>
      <c r="E155" s="174">
        <f t="shared" si="22"/>
        <v>0.58546514788367232</v>
      </c>
      <c r="F155" s="174">
        <f t="shared" si="22"/>
        <v>0.59456969036666063</v>
      </c>
      <c r="G155" s="174">
        <f t="shared" si="22"/>
        <v>0.60165972734052997</v>
      </c>
      <c r="H155" s="174">
        <f t="shared" si="22"/>
        <v>0.60971032481973175</v>
      </c>
      <c r="I155" s="174">
        <f t="shared" si="22"/>
        <v>0.61729104959661818</v>
      </c>
      <c r="J155" s="174">
        <f t="shared" si="22"/>
        <v>0.62903676707350187</v>
      </c>
      <c r="K155" s="174">
        <f t="shared" si="22"/>
        <v>0.63022879431213708</v>
      </c>
      <c r="L155" s="174">
        <f t="shared" si="22"/>
        <v>0.63050814412456069</v>
      </c>
      <c r="M155" s="174">
        <f t="shared" si="22"/>
        <v>0.6317186599783966</v>
      </c>
      <c r="N155" s="174">
        <f t="shared" si="22"/>
        <v>0.63315191964383366</v>
      </c>
      <c r="O155" s="174">
        <f t="shared" si="22"/>
        <v>0.64193951892932577</v>
      </c>
      <c r="P155" s="174">
        <f t="shared" si="22"/>
        <v>0.65273713128349575</v>
      </c>
      <c r="Q155" s="174">
        <f t="shared" si="22"/>
        <v>0.65711922270602685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0.73681470947215166</v>
      </c>
      <c r="C159" s="171">
        <f t="shared" si="22"/>
        <v>0.73936141817555434</v>
      </c>
      <c r="D159" s="171">
        <f t="shared" si="22"/>
        <v>0.74245559944683326</v>
      </c>
      <c r="E159" s="171">
        <f t="shared" si="22"/>
        <v>0.7454410302561475</v>
      </c>
      <c r="F159" s="171">
        <f t="shared" si="22"/>
        <v>0.7527422210793</v>
      </c>
      <c r="G159" s="171">
        <f t="shared" si="22"/>
        <v>0.75854535901111431</v>
      </c>
      <c r="H159" s="171">
        <f t="shared" si="22"/>
        <v>0.76450038818768951</v>
      </c>
      <c r="I159" s="171">
        <f t="shared" si="22"/>
        <v>0.76977495594450429</v>
      </c>
      <c r="J159" s="171">
        <f t="shared" si="22"/>
        <v>0.77842891598460118</v>
      </c>
      <c r="K159" s="171">
        <f t="shared" si="22"/>
        <v>0.77964501611372283</v>
      </c>
      <c r="L159" s="171">
        <f t="shared" si="22"/>
        <v>0.78103941025864287</v>
      </c>
      <c r="M159" s="171">
        <f t="shared" si="22"/>
        <v>0.78231460684123966</v>
      </c>
      <c r="N159" s="171">
        <f t="shared" si="22"/>
        <v>0.78845125102219282</v>
      </c>
      <c r="O159" s="171">
        <f t="shared" si="22"/>
        <v>0.7970612700415487</v>
      </c>
      <c r="P159" s="171">
        <f t="shared" si="22"/>
        <v>0.80651907317977756</v>
      </c>
      <c r="Q159" s="171">
        <f t="shared" si="22"/>
        <v>0.81040381612385959</v>
      </c>
    </row>
    <row r="160" spans="1:17" ht="12" customHeight="1" x14ac:dyDescent="0.25">
      <c r="A160" s="161" t="s">
        <v>141</v>
      </c>
      <c r="B160" s="170">
        <f t="shared" si="22"/>
        <v>0.75590788132532349</v>
      </c>
      <c r="C160" s="170">
        <f t="shared" si="22"/>
        <v>0.75894008723486406</v>
      </c>
      <c r="D160" s="170">
        <f t="shared" si="22"/>
        <v>0.7619250003734338</v>
      </c>
      <c r="E160" s="170">
        <f t="shared" si="22"/>
        <v>0.76533777994860142</v>
      </c>
      <c r="F160" s="170">
        <f t="shared" si="22"/>
        <v>0.77393031331641504</v>
      </c>
      <c r="G160" s="170">
        <f t="shared" si="22"/>
        <v>0.7833577462633674</v>
      </c>
      <c r="H160" s="170">
        <f t="shared" si="22"/>
        <v>0.79210663931035707</v>
      </c>
      <c r="I160" s="170">
        <f t="shared" si="22"/>
        <v>0.795862612154699</v>
      </c>
      <c r="J160" s="170">
        <f t="shared" si="22"/>
        <v>0.79728961388906783</v>
      </c>
      <c r="K160" s="170">
        <f t="shared" si="22"/>
        <v>0.79711205338883862</v>
      </c>
      <c r="L160" s="170">
        <f t="shared" si="22"/>
        <v>0.79975757315409712</v>
      </c>
      <c r="M160" s="170">
        <f t="shared" si="22"/>
        <v>0.80043095093774264</v>
      </c>
      <c r="N160" s="170">
        <f t="shared" si="22"/>
        <v>0.80450265190684378</v>
      </c>
      <c r="O160" s="170">
        <f t="shared" si="22"/>
        <v>0.81134852026077242</v>
      </c>
      <c r="P160" s="170">
        <f t="shared" si="22"/>
        <v>0.8198037773263821</v>
      </c>
      <c r="Q160" s="170">
        <f t="shared" si="22"/>
        <v>0.82194328060681743</v>
      </c>
    </row>
    <row r="161" spans="1:17" ht="12" customHeight="1" x14ac:dyDescent="0.25">
      <c r="A161" s="148" t="s">
        <v>60</v>
      </c>
      <c r="B161" s="73">
        <f t="shared" si="22"/>
        <v>0.73681470947215177</v>
      </c>
      <c r="C161" s="73">
        <f t="shared" si="22"/>
        <v>0.73985900857442166</v>
      </c>
      <c r="D161" s="73">
        <f t="shared" si="22"/>
        <v>0.74302008377975648</v>
      </c>
      <c r="E161" s="73">
        <f t="shared" si="22"/>
        <v>0.74609707131485503</v>
      </c>
      <c r="F161" s="73">
        <f t="shared" si="22"/>
        <v>0.75538299936135389</v>
      </c>
      <c r="G161" s="73">
        <f t="shared" si="22"/>
        <v>0.76583822282893255</v>
      </c>
      <c r="H161" s="73">
        <f t="shared" si="22"/>
        <v>0.77549766432412248</v>
      </c>
      <c r="I161" s="73">
        <f t="shared" si="22"/>
        <v>0.779265037183696</v>
      </c>
      <c r="J161" s="73">
        <f t="shared" si="22"/>
        <v>0.78098057845462332</v>
      </c>
      <c r="K161" s="73">
        <f t="shared" si="22"/>
        <v>0.78179819495445635</v>
      </c>
      <c r="L161" s="73">
        <f t="shared" si="22"/>
        <v>0.78538198807028936</v>
      </c>
      <c r="M161" s="73">
        <f t="shared" si="22"/>
        <v>0.78623307886722149</v>
      </c>
      <c r="N161" s="73">
        <f t="shared" si="22"/>
        <v>0.79116639687457024</v>
      </c>
      <c r="O161" s="73">
        <f t="shared" si="22"/>
        <v>0.79844333021595115</v>
      </c>
      <c r="P161" s="73">
        <f t="shared" si="22"/>
        <v>0.8074835093123639</v>
      </c>
      <c r="Q161" s="73">
        <f t="shared" si="22"/>
        <v>0.80974016498877444</v>
      </c>
    </row>
    <row r="162" spans="1:17" ht="12" customHeight="1" x14ac:dyDescent="0.25">
      <c r="A162" s="148" t="s">
        <v>59</v>
      </c>
      <c r="B162" s="73">
        <f t="shared" si="22"/>
        <v>1.0000000000000002</v>
      </c>
      <c r="C162" s="73">
        <f t="shared" si="22"/>
        <v>0.99999999999999956</v>
      </c>
      <c r="D162" s="73">
        <f t="shared" si="22"/>
        <v>1.0000000000000004</v>
      </c>
      <c r="E162" s="73">
        <f t="shared" si="22"/>
        <v>0.99999999999999989</v>
      </c>
      <c r="F162" s="73">
        <f t="shared" si="22"/>
        <v>0.99999999999999978</v>
      </c>
      <c r="G162" s="73">
        <f t="shared" si="22"/>
        <v>1.0000000000000002</v>
      </c>
      <c r="H162" s="73">
        <f t="shared" si="22"/>
        <v>1.0000000000000002</v>
      </c>
      <c r="I162" s="73">
        <f t="shared" si="22"/>
        <v>1</v>
      </c>
      <c r="J162" s="73">
        <f t="shared" si="22"/>
        <v>1</v>
      </c>
      <c r="K162" s="73">
        <f t="shared" si="22"/>
        <v>1</v>
      </c>
      <c r="L162" s="73">
        <f t="shared" si="22"/>
        <v>0.99999999999999967</v>
      </c>
      <c r="M162" s="73">
        <f t="shared" si="22"/>
        <v>1</v>
      </c>
      <c r="N162" s="73">
        <f t="shared" si="22"/>
        <v>1.0000000000000002</v>
      </c>
      <c r="O162" s="73">
        <f t="shared" si="22"/>
        <v>1.0000000000000002</v>
      </c>
      <c r="P162" s="73">
        <f t="shared" si="22"/>
        <v>1.0000000000000004</v>
      </c>
      <c r="Q162" s="73">
        <f t="shared" ref="Q162" si="23">IF(Q141=0,"",Q141/Q120)</f>
        <v>0.99999999999999956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0.80493065961629995</v>
      </c>
      <c r="C163" s="169">
        <f t="shared" si="24"/>
        <v>0.80351917937131012</v>
      </c>
      <c r="D163" s="169">
        <f t="shared" si="24"/>
        <v>0.80712611951535074</v>
      </c>
      <c r="E163" s="169">
        <f t="shared" si="24"/>
        <v>0.80815530267730296</v>
      </c>
      <c r="F163" s="169">
        <f t="shared" si="24"/>
        <v>0.81747313428971069</v>
      </c>
      <c r="G163" s="169">
        <f t="shared" si="24"/>
        <v>0.82088967078206931</v>
      </c>
      <c r="H163" s="169">
        <f t="shared" si="24"/>
        <v>0.83306253602221247</v>
      </c>
      <c r="I163" s="169">
        <f t="shared" si="24"/>
        <v>0.83563104371414354</v>
      </c>
      <c r="J163" s="169">
        <f t="shared" si="24"/>
        <v>0.8386814838934149</v>
      </c>
      <c r="K163" s="169">
        <f t="shared" si="24"/>
        <v>0.83833714535336468</v>
      </c>
      <c r="L163" s="169">
        <f t="shared" si="24"/>
        <v>0.84320856020757151</v>
      </c>
      <c r="M163" s="169">
        <f t="shared" si="24"/>
        <v>0.84510483019723848</v>
      </c>
      <c r="N163" s="169">
        <f t="shared" si="24"/>
        <v>0.84950794377031713</v>
      </c>
      <c r="O163" s="169">
        <f t="shared" si="24"/>
        <v>0.85207584110204171</v>
      </c>
      <c r="P163" s="169">
        <f t="shared" si="24"/>
        <v>0.85733666718323875</v>
      </c>
      <c r="Q163" s="169">
        <f t="shared" si="24"/>
        <v>0.85748235501531889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0.42573511089846788</v>
      </c>
      <c r="C165" s="73">
        <f t="shared" si="24"/>
        <v>0.44221817618492631</v>
      </c>
      <c r="D165" s="73">
        <f t="shared" si="24"/>
        <v>0.44365306389093756</v>
      </c>
      <c r="E165" s="73">
        <f t="shared" si="24"/>
        <v>0.44635960326247864</v>
      </c>
      <c r="F165" s="73">
        <f t="shared" si="24"/>
        <v>0.44993822522224014</v>
      </c>
      <c r="G165" s="73">
        <f t="shared" si="24"/>
        <v>0.45374633794418961</v>
      </c>
      <c r="H165" s="73">
        <f t="shared" si="24"/>
        <v>0.46446794918138073</v>
      </c>
      <c r="I165" s="73">
        <f t="shared" si="24"/>
        <v>0.46684317166621725</v>
      </c>
      <c r="J165" s="73">
        <f t="shared" si="24"/>
        <v>0.46778557374008839</v>
      </c>
      <c r="K165" s="73">
        <f t="shared" si="24"/>
        <v>0.46880475615298262</v>
      </c>
      <c r="L165" s="73">
        <f t="shared" si="24"/>
        <v>0.47170502482408688</v>
      </c>
      <c r="M165" s="73">
        <f t="shared" si="24"/>
        <v>0.47342538609370727</v>
      </c>
      <c r="N165" s="73">
        <f t="shared" si="24"/>
        <v>0.47437146265744984</v>
      </c>
      <c r="O165" s="73">
        <f t="shared" si="24"/>
        <v>0.47749410869969883</v>
      </c>
      <c r="P165" s="73">
        <f t="shared" si="24"/>
        <v>0.47775233348613272</v>
      </c>
      <c r="Q165" s="73">
        <f t="shared" si="24"/>
        <v>0.48093106744992326</v>
      </c>
    </row>
    <row r="166" spans="1:17" ht="12" customHeight="1" x14ac:dyDescent="0.25">
      <c r="A166" s="29" t="s">
        <v>140</v>
      </c>
      <c r="B166" s="65">
        <f t="shared" si="24"/>
        <v>0.80930655112259564</v>
      </c>
      <c r="C166" s="65">
        <f t="shared" si="24"/>
        <v>0.81219463575925643</v>
      </c>
      <c r="D166" s="65">
        <f t="shared" si="24"/>
        <v>0.81559885053454551</v>
      </c>
      <c r="E166" s="65">
        <f t="shared" si="24"/>
        <v>0.81864947984069658</v>
      </c>
      <c r="F166" s="65">
        <f t="shared" si="24"/>
        <v>0.82554778873861578</v>
      </c>
      <c r="G166" s="65">
        <f t="shared" si="24"/>
        <v>0.83087602688148521</v>
      </c>
      <c r="H166" s="65">
        <f t="shared" si="24"/>
        <v>0.83635454100361528</v>
      </c>
      <c r="I166" s="65">
        <f t="shared" si="24"/>
        <v>0.84103512214223353</v>
      </c>
      <c r="J166" s="65">
        <f t="shared" si="24"/>
        <v>0.84786886060893873</v>
      </c>
      <c r="K166" s="65">
        <f t="shared" si="24"/>
        <v>0.84851335406339801</v>
      </c>
      <c r="L166" s="65">
        <f t="shared" si="24"/>
        <v>0.84927089486749707</v>
      </c>
      <c r="M166" s="65">
        <f t="shared" si="24"/>
        <v>0.84992532118494701</v>
      </c>
      <c r="N166" s="65">
        <f t="shared" si="24"/>
        <v>0.85299735403288446</v>
      </c>
      <c r="O166" s="65">
        <f t="shared" si="24"/>
        <v>0.85751516641984216</v>
      </c>
      <c r="P166" s="65">
        <f t="shared" si="24"/>
        <v>0.86304102975996921</v>
      </c>
      <c r="Q166" s="65">
        <f t="shared" si="24"/>
        <v>0.86498189085512689</v>
      </c>
    </row>
    <row r="168" spans="1:17" ht="12" customHeight="1" x14ac:dyDescent="0.25">
      <c r="A168" s="152" t="s">
        <v>121</v>
      </c>
      <c r="B168" s="168">
        <f>SUM(B169,B172,B174,B184)</f>
        <v>49.710115451945711</v>
      </c>
      <c r="C168" s="168">
        <f t="shared" ref="C168:Q168" si="25">SUM(C169,C172,C174,C184)</f>
        <v>55.367024350287132</v>
      </c>
      <c r="D168" s="168">
        <f t="shared" si="25"/>
        <v>53.470806724982225</v>
      </c>
      <c r="E168" s="168">
        <f t="shared" si="25"/>
        <v>52.579483069566926</v>
      </c>
      <c r="F168" s="168">
        <f t="shared" si="25"/>
        <v>52.570179905597477</v>
      </c>
      <c r="G168" s="168">
        <f t="shared" si="25"/>
        <v>52.364347640895303</v>
      </c>
      <c r="H168" s="168">
        <f t="shared" si="25"/>
        <v>52.991958070867035</v>
      </c>
      <c r="I168" s="168">
        <f t="shared" si="25"/>
        <v>50.174607212444734</v>
      </c>
      <c r="J168" s="168">
        <f t="shared" si="25"/>
        <v>32.145679746385511</v>
      </c>
      <c r="K168" s="168">
        <f t="shared" si="25"/>
        <v>31.708095907333956</v>
      </c>
      <c r="L168" s="168">
        <f t="shared" si="25"/>
        <v>35.56951790394416</v>
      </c>
      <c r="M168" s="168">
        <f t="shared" si="25"/>
        <v>24.641084891314488</v>
      </c>
      <c r="N168" s="168">
        <f t="shared" si="25"/>
        <v>24.735746933576085</v>
      </c>
      <c r="O168" s="168">
        <f t="shared" si="25"/>
        <v>20.714013699512776</v>
      </c>
      <c r="P168" s="168">
        <f t="shared" si="25"/>
        <v>19.337856846958655</v>
      </c>
      <c r="Q168" s="168">
        <f t="shared" si="25"/>
        <v>16.027731271121183</v>
      </c>
    </row>
    <row r="169" spans="1:17" ht="12" customHeight="1" x14ac:dyDescent="0.25">
      <c r="A169" s="158" t="s">
        <v>65</v>
      </c>
      <c r="B169" s="157">
        <f>SUM(B170:B171)</f>
        <v>49.664947021205037</v>
      </c>
      <c r="C169" s="157">
        <f t="shared" ref="C169:Q169" si="26">SUM(C170:C171)</f>
        <v>55.310937414192026</v>
      </c>
      <c r="D169" s="157">
        <f t="shared" si="26"/>
        <v>53.418190557816011</v>
      </c>
      <c r="E169" s="157">
        <f t="shared" si="26"/>
        <v>52.525518659280046</v>
      </c>
      <c r="F169" s="157">
        <f t="shared" si="26"/>
        <v>52.520759021303974</v>
      </c>
      <c r="G169" s="157">
        <f t="shared" si="26"/>
        <v>52.309181390845509</v>
      </c>
      <c r="H169" s="157">
        <f t="shared" si="26"/>
        <v>52.958363189832035</v>
      </c>
      <c r="I169" s="157">
        <f t="shared" si="26"/>
        <v>50.138173479600006</v>
      </c>
      <c r="J169" s="157">
        <f t="shared" si="26"/>
        <v>32.113877225040007</v>
      </c>
      <c r="K169" s="157">
        <f t="shared" si="26"/>
        <v>31.675794756480006</v>
      </c>
      <c r="L169" s="157">
        <f t="shared" si="26"/>
        <v>35.54598386494429</v>
      </c>
      <c r="M169" s="157">
        <f t="shared" si="26"/>
        <v>24.624373488704105</v>
      </c>
      <c r="N169" s="157">
        <f t="shared" si="26"/>
        <v>24.72267907355825</v>
      </c>
      <c r="O169" s="157">
        <f t="shared" si="26"/>
        <v>20.699422984708491</v>
      </c>
      <c r="P169" s="157">
        <f t="shared" si="26"/>
        <v>19.3244915832034</v>
      </c>
      <c r="Q169" s="157">
        <f t="shared" si="26"/>
        <v>16.014466957863309</v>
      </c>
    </row>
    <row r="170" spans="1:17" ht="12" customHeight="1" x14ac:dyDescent="0.25">
      <c r="A170" s="23" t="s">
        <v>58</v>
      </c>
      <c r="B170" s="156">
        <f>RES_hhdet_emi!B$5</f>
        <v>49.664947021205037</v>
      </c>
      <c r="C170" s="156">
        <f>RES_hhdet_emi!C$5</f>
        <v>55.310937414192026</v>
      </c>
      <c r="D170" s="156">
        <f>RES_hhdet_emi!D$5</f>
        <v>53.418190557816011</v>
      </c>
      <c r="E170" s="156">
        <f>RES_hhdet_emi!E$5</f>
        <v>52.525518659280046</v>
      </c>
      <c r="F170" s="156">
        <f>RES_hhdet_emi!F$5</f>
        <v>52.520759021303974</v>
      </c>
      <c r="G170" s="156">
        <f>RES_hhdet_emi!G$5</f>
        <v>52.309181390845509</v>
      </c>
      <c r="H170" s="156">
        <f>RES_hhdet_emi!H$5</f>
        <v>52.958363189832035</v>
      </c>
      <c r="I170" s="156">
        <f>RES_hhdet_emi!I$5</f>
        <v>50.138173479600006</v>
      </c>
      <c r="J170" s="156">
        <f>RES_hhdet_emi!J$5</f>
        <v>32.113877225040007</v>
      </c>
      <c r="K170" s="156">
        <f>RES_hhdet_emi!K$5</f>
        <v>31.675794756480006</v>
      </c>
      <c r="L170" s="156">
        <f>RES_hhdet_emi!L$5</f>
        <v>35.54598386494429</v>
      </c>
      <c r="M170" s="156">
        <f>RES_hhdet_emi!M$5</f>
        <v>24.624373488704105</v>
      </c>
      <c r="N170" s="156">
        <f>RES_hhdet_emi!N$5</f>
        <v>24.72267907355825</v>
      </c>
      <c r="O170" s="156">
        <f>RES_hhdet_emi!O$5</f>
        <v>20.699422984708491</v>
      </c>
      <c r="P170" s="156">
        <f>RES_hhdet_emi!P$5</f>
        <v>19.3244915832034</v>
      </c>
      <c r="Q170" s="156">
        <f>RES_hhdet_emi!Q$5</f>
        <v>16.014466957863309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3.1930523800607728E-2</v>
      </c>
      <c r="C174" s="157">
        <f t="shared" ref="C174:Q174" si="28">SUM(C175:C177,C180:C181)</f>
        <v>2.961851007811326E-2</v>
      </c>
      <c r="D174" s="157">
        <f t="shared" si="28"/>
        <v>2.7489420332291313E-2</v>
      </c>
      <c r="E174" s="157">
        <f t="shared" si="28"/>
        <v>2.4497926796007072E-2</v>
      </c>
      <c r="F174" s="157">
        <f t="shared" si="28"/>
        <v>2.5144679770880231E-2</v>
      </c>
      <c r="G174" s="157">
        <f t="shared" si="28"/>
        <v>2.4081084099591466E-2</v>
      </c>
      <c r="H174" s="157">
        <f t="shared" si="28"/>
        <v>2.2979699708152529E-2</v>
      </c>
      <c r="I174" s="157">
        <f t="shared" si="28"/>
        <v>2.0190642924231752E-2</v>
      </c>
      <c r="J174" s="157">
        <f t="shared" si="28"/>
        <v>1.3069322450766779E-2</v>
      </c>
      <c r="K174" s="157">
        <f t="shared" si="28"/>
        <v>1.1204253631563015E-2</v>
      </c>
      <c r="L174" s="157">
        <f t="shared" si="28"/>
        <v>1.0200588200321612E-2</v>
      </c>
      <c r="M174" s="157">
        <f t="shared" si="28"/>
        <v>7.731372881840972E-3</v>
      </c>
      <c r="N174" s="157">
        <f t="shared" si="28"/>
        <v>6.8967452532363027E-3</v>
      </c>
      <c r="O174" s="157">
        <f t="shared" si="28"/>
        <v>6.049690023727022E-3</v>
      </c>
      <c r="P174" s="157">
        <f t="shared" si="28"/>
        <v>5.1707062142900308E-3</v>
      </c>
      <c r="Q174" s="157">
        <f t="shared" si="28"/>
        <v>4.232805378536238E-3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3.1930523800607728E-2</v>
      </c>
      <c r="C176" s="132">
        <f>RES_hhdet_emi!C$11</f>
        <v>2.961851007811326E-2</v>
      </c>
      <c r="D176" s="132">
        <f>RES_hhdet_emi!D$11</f>
        <v>2.7489420332291313E-2</v>
      </c>
      <c r="E176" s="132">
        <f>RES_hhdet_emi!E$11</f>
        <v>2.4497926796007072E-2</v>
      </c>
      <c r="F176" s="132">
        <f>RES_hhdet_emi!F$11</f>
        <v>2.5144679770880231E-2</v>
      </c>
      <c r="G176" s="132">
        <f>RES_hhdet_emi!G$11</f>
        <v>2.4081084099591466E-2</v>
      </c>
      <c r="H176" s="132">
        <f>RES_hhdet_emi!H$11</f>
        <v>2.2979699708152529E-2</v>
      </c>
      <c r="I176" s="132">
        <f>RES_hhdet_emi!I$11</f>
        <v>2.0190642924231752E-2</v>
      </c>
      <c r="J176" s="132">
        <f>RES_hhdet_emi!J$11</f>
        <v>1.3069322450766779E-2</v>
      </c>
      <c r="K176" s="132">
        <f>RES_hhdet_emi!K$11</f>
        <v>1.1204253631563015E-2</v>
      </c>
      <c r="L176" s="132">
        <f>RES_hhdet_emi!L$11</f>
        <v>1.0200588200321612E-2</v>
      </c>
      <c r="M176" s="132">
        <f>RES_hhdet_emi!M$11</f>
        <v>7.731372881840972E-3</v>
      </c>
      <c r="N176" s="132">
        <f>RES_hhdet_emi!N$11</f>
        <v>6.8967452532363027E-3</v>
      </c>
      <c r="O176" s="132">
        <f>RES_hhdet_emi!O$11</f>
        <v>6.049690023727022E-3</v>
      </c>
      <c r="P176" s="132">
        <f>RES_hhdet_emi!P$11</f>
        <v>5.1707062142900308E-3</v>
      </c>
      <c r="Q176" s="132">
        <f>RES_hhdet_emi!Q$11</f>
        <v>4.232805378536238E-3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1.3237906940064376E-2</v>
      </c>
      <c r="C184" s="157">
        <f t="shared" ref="C184:Q184" si="31">SUM(C185:C187)</f>
        <v>2.6468426016989444E-2</v>
      </c>
      <c r="D184" s="157">
        <f t="shared" si="31"/>
        <v>2.5126746833920046E-2</v>
      </c>
      <c r="E184" s="157">
        <f t="shared" si="31"/>
        <v>2.9466483490870873E-2</v>
      </c>
      <c r="F184" s="157">
        <f t="shared" si="31"/>
        <v>2.4276204522623791E-2</v>
      </c>
      <c r="G184" s="157">
        <f t="shared" si="31"/>
        <v>3.1085165950201259E-2</v>
      </c>
      <c r="H184" s="157">
        <f t="shared" si="31"/>
        <v>1.0615181326849406E-2</v>
      </c>
      <c r="I184" s="157">
        <f t="shared" si="31"/>
        <v>1.6243089920494839E-2</v>
      </c>
      <c r="J184" s="157">
        <f t="shared" si="31"/>
        <v>1.8733198894736857E-2</v>
      </c>
      <c r="K184" s="157">
        <f t="shared" si="31"/>
        <v>2.1096897222390099E-2</v>
      </c>
      <c r="L184" s="157">
        <f t="shared" si="31"/>
        <v>1.333345079955176E-2</v>
      </c>
      <c r="M184" s="157">
        <f t="shared" si="31"/>
        <v>8.9800297285392641E-3</v>
      </c>
      <c r="N184" s="157">
        <f t="shared" si="31"/>
        <v>6.1711147645991237E-3</v>
      </c>
      <c r="O184" s="157">
        <f t="shared" si="31"/>
        <v>8.5410247805579043E-3</v>
      </c>
      <c r="P184" s="157">
        <f t="shared" si="31"/>
        <v>8.1945575409645005E-3</v>
      </c>
      <c r="Q184" s="157">
        <f t="shared" si="31"/>
        <v>9.03150787933827E-3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1.3237906940064376E-2</v>
      </c>
      <c r="C186" s="156">
        <f>RES_hhdet_emi!C$21</f>
        <v>2.6468426016989444E-2</v>
      </c>
      <c r="D186" s="156">
        <f>RES_hhdet_emi!D$21</f>
        <v>2.5126746833920046E-2</v>
      </c>
      <c r="E186" s="156">
        <f>RES_hhdet_emi!E$21</f>
        <v>2.9466483490870873E-2</v>
      </c>
      <c r="F186" s="156">
        <f>RES_hhdet_emi!F$21</f>
        <v>2.4276204522623791E-2</v>
      </c>
      <c r="G186" s="156">
        <f>RES_hhdet_emi!G$21</f>
        <v>3.1085165950201259E-2</v>
      </c>
      <c r="H186" s="156">
        <f>RES_hhdet_emi!H$21</f>
        <v>1.0615181326849406E-2</v>
      </c>
      <c r="I186" s="156">
        <f>RES_hhdet_emi!I$21</f>
        <v>1.6243089920494839E-2</v>
      </c>
      <c r="J186" s="156">
        <f>RES_hhdet_emi!J$21</f>
        <v>1.8733198894736857E-2</v>
      </c>
      <c r="K186" s="156">
        <f>RES_hhdet_emi!K$21</f>
        <v>2.1096897222390099E-2</v>
      </c>
      <c r="L186" s="156">
        <f>RES_hhdet_emi!L$21</f>
        <v>1.333345079955176E-2</v>
      </c>
      <c r="M186" s="156">
        <f>RES_hhdet_emi!M$21</f>
        <v>8.9800297285392641E-3</v>
      </c>
      <c r="N186" s="156">
        <f>RES_hhdet_emi!N$21</f>
        <v>6.1711147645991237E-3</v>
      </c>
      <c r="O186" s="156">
        <f>RES_hhdet_emi!O$21</f>
        <v>8.5410247805579043E-3</v>
      </c>
      <c r="P186" s="156">
        <f>RES_hhdet_emi!P$21</f>
        <v>8.1945575409645005E-3</v>
      </c>
      <c r="Q186" s="156">
        <f>RES_hhdet_emi!Q$21</f>
        <v>9.03150787933827E-3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27023.042497869665</v>
      </c>
      <c r="C189" s="168">
        <f t="shared" ref="C189:Q189" si="32">SUM(C190,C193,C195,C205)</f>
        <v>29994.205819257179</v>
      </c>
      <c r="D189" s="168">
        <f t="shared" si="32"/>
        <v>29619.080654092832</v>
      </c>
      <c r="E189" s="168">
        <f t="shared" si="32"/>
        <v>30614.228945708972</v>
      </c>
      <c r="F189" s="168">
        <f t="shared" si="32"/>
        <v>28558.54344099433</v>
      </c>
      <c r="G189" s="168">
        <f t="shared" si="32"/>
        <v>28124.69889450659</v>
      </c>
      <c r="H189" s="168">
        <f t="shared" si="32"/>
        <v>28316.613235053715</v>
      </c>
      <c r="I189" s="168">
        <f t="shared" si="32"/>
        <v>28271.503811545528</v>
      </c>
      <c r="J189" s="168">
        <f t="shared" si="32"/>
        <v>27340.007158537108</v>
      </c>
      <c r="K189" s="168">
        <f t="shared" si="32"/>
        <v>28623.720540384158</v>
      </c>
      <c r="L189" s="168">
        <f t="shared" si="32"/>
        <v>31901.286030980646</v>
      </c>
      <c r="M189" s="168">
        <f t="shared" si="32"/>
        <v>27410.034207653302</v>
      </c>
      <c r="N189" s="168">
        <f t="shared" si="32"/>
        <v>29978.758314439092</v>
      </c>
      <c r="O189" s="168">
        <f t="shared" si="32"/>
        <v>28329.644567303796</v>
      </c>
      <c r="P189" s="168">
        <f t="shared" si="32"/>
        <v>28286.559332726356</v>
      </c>
      <c r="Q189" s="168">
        <f t="shared" si="32"/>
        <v>27466.671907791988</v>
      </c>
    </row>
    <row r="190" spans="1:17" ht="12" customHeight="1" x14ac:dyDescent="0.25">
      <c r="A190" s="158" t="s">
        <v>65</v>
      </c>
      <c r="B190" s="157">
        <f>SUM(B191:B192)</f>
        <v>22740.02483544869</v>
      </c>
      <c r="C190" s="157">
        <f t="shared" ref="C190:Q190" si="33">SUM(C191:C192)</f>
        <v>25775.773240181279</v>
      </c>
      <c r="D190" s="157">
        <f t="shared" si="33"/>
        <v>25411.777079404063</v>
      </c>
      <c r="E190" s="157">
        <f t="shared" si="33"/>
        <v>26508.290514489727</v>
      </c>
      <c r="F190" s="157">
        <f t="shared" si="33"/>
        <v>24461.619684677928</v>
      </c>
      <c r="G190" s="157">
        <f t="shared" si="33"/>
        <v>23962.621997958067</v>
      </c>
      <c r="H190" s="157">
        <f t="shared" si="33"/>
        <v>24106.152337652176</v>
      </c>
      <c r="I190" s="157">
        <f t="shared" si="33"/>
        <v>24150.01050452633</v>
      </c>
      <c r="J190" s="157">
        <f t="shared" si="33"/>
        <v>23128.13876350642</v>
      </c>
      <c r="K190" s="157">
        <f t="shared" si="33"/>
        <v>24143.436394137269</v>
      </c>
      <c r="L190" s="157">
        <f t="shared" si="33"/>
        <v>27205.676620981503</v>
      </c>
      <c r="M190" s="157">
        <f t="shared" si="33"/>
        <v>22681.629197010774</v>
      </c>
      <c r="N190" s="157">
        <f t="shared" si="33"/>
        <v>25054.686027453132</v>
      </c>
      <c r="O190" s="157">
        <f t="shared" si="33"/>
        <v>23426.006886324405</v>
      </c>
      <c r="P190" s="157">
        <f t="shared" si="33"/>
        <v>23406.803729643005</v>
      </c>
      <c r="Q190" s="157">
        <f t="shared" si="33"/>
        <v>22672.840802067953</v>
      </c>
    </row>
    <row r="191" spans="1:17" ht="12" customHeight="1" x14ac:dyDescent="0.25">
      <c r="A191" s="23" t="s">
        <v>58</v>
      </c>
      <c r="B191" s="156">
        <f>IF(B107=0,0,B107/0.086*1000000/B$7)</f>
        <v>22596.849531217751</v>
      </c>
      <c r="C191" s="156">
        <f t="shared" ref="C191:Q192" si="34">IF(C107=0,0,C107/0.086*1000000/C$7)</f>
        <v>25667.555164290556</v>
      </c>
      <c r="D191" s="156">
        <f t="shared" si="34"/>
        <v>25303.003057004131</v>
      </c>
      <c r="E191" s="156">
        <f t="shared" si="34"/>
        <v>26396.613222363216</v>
      </c>
      <c r="F191" s="156">
        <f t="shared" si="34"/>
        <v>24354.60101603467</v>
      </c>
      <c r="G191" s="156">
        <f t="shared" si="34"/>
        <v>23837.856546793413</v>
      </c>
      <c r="H191" s="156">
        <f t="shared" si="34"/>
        <v>23978.470984195021</v>
      </c>
      <c r="I191" s="156">
        <f t="shared" si="34"/>
        <v>24059.651588721361</v>
      </c>
      <c r="J191" s="156">
        <f t="shared" si="34"/>
        <v>23036.918999084908</v>
      </c>
      <c r="K191" s="156">
        <f t="shared" si="34"/>
        <v>23988.395408792043</v>
      </c>
      <c r="L191" s="156">
        <f t="shared" si="34"/>
        <v>27015.657110311797</v>
      </c>
      <c r="M191" s="156">
        <f t="shared" si="34"/>
        <v>22489.347294260348</v>
      </c>
      <c r="N191" s="156">
        <f t="shared" si="34"/>
        <v>24828.344013153961</v>
      </c>
      <c r="O191" s="156">
        <f t="shared" si="34"/>
        <v>23225.748958524917</v>
      </c>
      <c r="P191" s="156">
        <f t="shared" si="34"/>
        <v>23227.108745242542</v>
      </c>
      <c r="Q191" s="156">
        <f t="shared" si="34"/>
        <v>22474.065267694572</v>
      </c>
    </row>
    <row r="192" spans="1:17" ht="12" customHeight="1" x14ac:dyDescent="0.25">
      <c r="A192" s="23" t="s">
        <v>60</v>
      </c>
      <c r="B192" s="156">
        <f>IF(B108=0,0,B108/0.086*1000000/B$7)</f>
        <v>143.17530423093964</v>
      </c>
      <c r="C192" s="156">
        <f t="shared" si="34"/>
        <v>108.2180758907233</v>
      </c>
      <c r="D192" s="156">
        <f t="shared" si="34"/>
        <v>108.77402239993179</v>
      </c>
      <c r="E192" s="156">
        <f t="shared" si="34"/>
        <v>111.67729212650946</v>
      </c>
      <c r="F192" s="156">
        <f t="shared" si="34"/>
        <v>107.01866864325852</v>
      </c>
      <c r="G192" s="156">
        <f t="shared" si="34"/>
        <v>124.76545116465383</v>
      </c>
      <c r="H192" s="156">
        <f t="shared" si="34"/>
        <v>127.68135345715744</v>
      </c>
      <c r="I192" s="156">
        <f t="shared" si="34"/>
        <v>90.358915804968973</v>
      </c>
      <c r="J192" s="156">
        <f t="shared" si="34"/>
        <v>91.219764421511584</v>
      </c>
      <c r="K192" s="156">
        <f t="shared" si="34"/>
        <v>155.04098534522461</v>
      </c>
      <c r="L192" s="156">
        <f t="shared" si="34"/>
        <v>190.01951066970562</v>
      </c>
      <c r="M192" s="156">
        <f t="shared" si="34"/>
        <v>192.28190275042766</v>
      </c>
      <c r="N192" s="156">
        <f t="shared" si="34"/>
        <v>226.34201429916928</v>
      </c>
      <c r="O192" s="156">
        <f t="shared" si="34"/>
        <v>200.25792779948983</v>
      </c>
      <c r="P192" s="156">
        <f t="shared" si="34"/>
        <v>179.69498440046226</v>
      </c>
      <c r="Q192" s="156">
        <f t="shared" si="34"/>
        <v>198.77553437337932</v>
      </c>
    </row>
    <row r="193" spans="1:17" ht="12" customHeight="1" x14ac:dyDescent="0.25">
      <c r="A193" s="158" t="s">
        <v>112</v>
      </c>
      <c r="B193" s="157">
        <f>B194</f>
        <v>16.522451478495519</v>
      </c>
      <c r="C193" s="157">
        <f t="shared" ref="C193:Q193" si="35">C194</f>
        <v>17.00712512125984</v>
      </c>
      <c r="D193" s="157">
        <f t="shared" si="35"/>
        <v>17.112893578492727</v>
      </c>
      <c r="E193" s="157">
        <f t="shared" si="35"/>
        <v>16.788480406039536</v>
      </c>
      <c r="F193" s="157">
        <f t="shared" si="35"/>
        <v>16.262657980267146</v>
      </c>
      <c r="G193" s="157">
        <f t="shared" si="35"/>
        <v>16.08328900731307</v>
      </c>
      <c r="H193" s="157">
        <f t="shared" si="35"/>
        <v>16.734000438109035</v>
      </c>
      <c r="I193" s="157">
        <f t="shared" si="35"/>
        <v>17.777434564717591</v>
      </c>
      <c r="J193" s="157">
        <f t="shared" si="35"/>
        <v>18.61421256343753</v>
      </c>
      <c r="K193" s="157">
        <f t="shared" si="35"/>
        <v>17.959155170279764</v>
      </c>
      <c r="L193" s="157">
        <f t="shared" si="35"/>
        <v>18.365648287442227</v>
      </c>
      <c r="M193" s="157">
        <f t="shared" si="35"/>
        <v>19.719912104490916</v>
      </c>
      <c r="N193" s="157">
        <f t="shared" si="35"/>
        <v>19.202253087451194</v>
      </c>
      <c r="O193" s="157">
        <f t="shared" si="35"/>
        <v>19.467282934488154</v>
      </c>
      <c r="P193" s="157">
        <f t="shared" si="35"/>
        <v>17.808158863328064</v>
      </c>
      <c r="Q193" s="157">
        <f t="shared" si="35"/>
        <v>17.306261973756961</v>
      </c>
    </row>
    <row r="194" spans="1:17" ht="12" customHeight="1" x14ac:dyDescent="0.25">
      <c r="A194" s="23" t="s">
        <v>60</v>
      </c>
      <c r="B194" s="156">
        <f>IF(B110=0,0,B110/0.086*1000000/B$5)</f>
        <v>16.522451478495519</v>
      </c>
      <c r="C194" s="156">
        <f t="shared" ref="C194:Q195" si="36">IF(C110=0,0,C110/0.086*1000000/C$5)</f>
        <v>17.00712512125984</v>
      </c>
      <c r="D194" s="156">
        <f t="shared" si="36"/>
        <v>17.112893578492727</v>
      </c>
      <c r="E194" s="156">
        <f t="shared" si="36"/>
        <v>16.788480406039536</v>
      </c>
      <c r="F194" s="156">
        <f t="shared" si="36"/>
        <v>16.262657980267146</v>
      </c>
      <c r="G194" s="156">
        <f t="shared" si="36"/>
        <v>16.08328900731307</v>
      </c>
      <c r="H194" s="156">
        <f t="shared" si="36"/>
        <v>16.734000438109035</v>
      </c>
      <c r="I194" s="156">
        <f t="shared" si="36"/>
        <v>17.777434564717591</v>
      </c>
      <c r="J194" s="156">
        <f t="shared" si="36"/>
        <v>18.61421256343753</v>
      </c>
      <c r="K194" s="156">
        <f t="shared" si="36"/>
        <v>17.959155170279764</v>
      </c>
      <c r="L194" s="156">
        <f t="shared" si="36"/>
        <v>18.365648287442227</v>
      </c>
      <c r="M194" s="156">
        <f t="shared" si="36"/>
        <v>19.719912104490916</v>
      </c>
      <c r="N194" s="156">
        <f t="shared" si="36"/>
        <v>19.202253087451194</v>
      </c>
      <c r="O194" s="156">
        <f t="shared" si="36"/>
        <v>19.467282934488154</v>
      </c>
      <c r="P194" s="156">
        <f t="shared" si="36"/>
        <v>17.808158863328064</v>
      </c>
      <c r="Q194" s="156">
        <f t="shared" si="36"/>
        <v>17.306261973756961</v>
      </c>
    </row>
    <row r="195" spans="1:17" ht="12" customHeight="1" x14ac:dyDescent="0.25">
      <c r="A195" s="158" t="s">
        <v>63</v>
      </c>
      <c r="B195" s="157">
        <f>IF(B111=0,0,B111/0.086*1000000/B$5)</f>
        <v>3389.8607582094719</v>
      </c>
      <c r="C195" s="157">
        <f t="shared" si="36"/>
        <v>3330.7263769432975</v>
      </c>
      <c r="D195" s="157">
        <f t="shared" si="36"/>
        <v>3317.1598780123495</v>
      </c>
      <c r="E195" s="157">
        <f t="shared" si="36"/>
        <v>3211.4337731437345</v>
      </c>
      <c r="F195" s="157">
        <f t="shared" si="36"/>
        <v>3205.7605919395351</v>
      </c>
      <c r="G195" s="157">
        <f t="shared" si="36"/>
        <v>3252.3821027299614</v>
      </c>
      <c r="H195" s="157">
        <f t="shared" si="36"/>
        <v>3286.5463876101685</v>
      </c>
      <c r="I195" s="157">
        <f t="shared" si="36"/>
        <v>3197.0677271433201</v>
      </c>
      <c r="J195" s="157">
        <f t="shared" si="36"/>
        <v>3267.5938041991371</v>
      </c>
      <c r="K195" s="157">
        <f t="shared" si="36"/>
        <v>3469.8418509199082</v>
      </c>
      <c r="L195" s="157">
        <f t="shared" si="36"/>
        <v>3625.450098031436</v>
      </c>
      <c r="M195" s="157">
        <f t="shared" si="36"/>
        <v>3644.9243270012116</v>
      </c>
      <c r="N195" s="157">
        <f t="shared" si="36"/>
        <v>3788.0775520879529</v>
      </c>
      <c r="O195" s="157">
        <f t="shared" si="36"/>
        <v>3774.5758189957123</v>
      </c>
      <c r="P195" s="157">
        <f t="shared" si="36"/>
        <v>3760.6376381627833</v>
      </c>
      <c r="Q195" s="157">
        <f t="shared" si="36"/>
        <v>3686.1891317368172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4133.4919855254138</v>
      </c>
      <c r="C197" s="132">
        <f t="shared" ref="C197:Q197" si="38">IF(C113=0,0,C113/0.086*1000000/C$12)</f>
        <v>4073.8328306268454</v>
      </c>
      <c r="D197" s="132">
        <f t="shared" si="38"/>
        <v>4033.0564546470073</v>
      </c>
      <c r="E197" s="132">
        <f t="shared" si="38"/>
        <v>3993.5170450545174</v>
      </c>
      <c r="F197" s="132">
        <f t="shared" si="38"/>
        <v>3952.5561817759799</v>
      </c>
      <c r="G197" s="132">
        <f t="shared" si="38"/>
        <v>3925.5656454481818</v>
      </c>
      <c r="H197" s="132">
        <f t="shared" si="38"/>
        <v>3890.1018778044181</v>
      </c>
      <c r="I197" s="132">
        <f t="shared" si="38"/>
        <v>3863.7790759557492</v>
      </c>
      <c r="J197" s="132">
        <f t="shared" si="38"/>
        <v>3834.8800833760265</v>
      </c>
      <c r="K197" s="132">
        <f t="shared" si="38"/>
        <v>3793.4079770483067</v>
      </c>
      <c r="L197" s="132">
        <f t="shared" si="38"/>
        <v>3741.3982893427287</v>
      </c>
      <c r="M197" s="132">
        <f t="shared" si="38"/>
        <v>3780.9774242206386</v>
      </c>
      <c r="N197" s="132">
        <f t="shared" si="38"/>
        <v>3794.4092613714197</v>
      </c>
      <c r="O197" s="132">
        <f t="shared" si="38"/>
        <v>3803.8646614704758</v>
      </c>
      <c r="P197" s="132">
        <f t="shared" si="38"/>
        <v>3793.0501663087639</v>
      </c>
      <c r="Q197" s="132">
        <f t="shared" si="38"/>
        <v>3726.0464964662092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3386.3089145490076</v>
      </c>
      <c r="C201" s="162">
        <f t="shared" ref="C201:Q201" si="40">IF(C117=0,0,C117/0.086*1000000/C$14)</f>
        <v>3327.3449912758879</v>
      </c>
      <c r="D201" s="162">
        <f t="shared" si="40"/>
        <v>3314.0633172395787</v>
      </c>
      <c r="E201" s="162">
        <f t="shared" si="40"/>
        <v>3208.0778412509585</v>
      </c>
      <c r="F201" s="162">
        <f t="shared" si="40"/>
        <v>3202.7286146876909</v>
      </c>
      <c r="G201" s="162">
        <f t="shared" si="40"/>
        <v>3250.0692332198623</v>
      </c>
      <c r="H201" s="162">
        <f t="shared" si="40"/>
        <v>3284.9366028716227</v>
      </c>
      <c r="I201" s="162">
        <f t="shared" si="40"/>
        <v>3195.2307364342787</v>
      </c>
      <c r="J201" s="162">
        <f t="shared" si="40"/>
        <v>3266.6750286603688</v>
      </c>
      <c r="K201" s="162">
        <f t="shared" si="40"/>
        <v>3470.3603296626366</v>
      </c>
      <c r="L201" s="162">
        <f t="shared" si="40"/>
        <v>3627.3465071417063</v>
      </c>
      <c r="M201" s="162">
        <f t="shared" si="40"/>
        <v>3647.0859034334999</v>
      </c>
      <c r="N201" s="162">
        <f t="shared" si="40"/>
        <v>3791.1734595591452</v>
      </c>
      <c r="O201" s="162">
        <f t="shared" si="40"/>
        <v>3777.8727428505949</v>
      </c>
      <c r="P201" s="162">
        <f t="shared" si="40"/>
        <v>3764.2908158823798</v>
      </c>
      <c r="Q201" s="162">
        <f t="shared" si="40"/>
        <v>3690.0308772132521</v>
      </c>
    </row>
    <row r="202" spans="1:17" ht="12" customHeight="1" x14ac:dyDescent="0.25">
      <c r="A202" s="161" t="s">
        <v>141</v>
      </c>
      <c r="B202" s="160">
        <f>IF(B118=0,0,B118/0.086*1000000/B$15)</f>
        <v>3286.070973116447</v>
      </c>
      <c r="C202" s="160">
        <f t="shared" ref="C202:Q204" si="41">IF(C118=0,0,C118/0.086*1000000/C$15)</f>
        <v>3231.6486529218646</v>
      </c>
      <c r="D202" s="160">
        <f t="shared" si="41"/>
        <v>3219.502020177737</v>
      </c>
      <c r="E202" s="160">
        <f t="shared" si="41"/>
        <v>3124.0065965820982</v>
      </c>
      <c r="F202" s="160">
        <f t="shared" si="41"/>
        <v>3118.9395233377263</v>
      </c>
      <c r="G202" s="160">
        <f t="shared" si="41"/>
        <v>3161.6075673512387</v>
      </c>
      <c r="H202" s="160">
        <f t="shared" si="41"/>
        <v>3192.6384936050472</v>
      </c>
      <c r="I202" s="160">
        <f t="shared" si="41"/>
        <v>3112.9746973938063</v>
      </c>
      <c r="J202" s="160">
        <f t="shared" si="41"/>
        <v>3176.5454153204855</v>
      </c>
      <c r="K202" s="160">
        <f t="shared" si="41"/>
        <v>3359.0709091649328</v>
      </c>
      <c r="L202" s="160">
        <f t="shared" si="41"/>
        <v>3498.9812967449084</v>
      </c>
      <c r="M202" s="160">
        <f t="shared" si="41"/>
        <v>3515.8943509144447</v>
      </c>
      <c r="N202" s="160">
        <f t="shared" si="41"/>
        <v>3644.8165625774777</v>
      </c>
      <c r="O202" s="160">
        <f t="shared" si="41"/>
        <v>3632.6770665806621</v>
      </c>
      <c r="P202" s="160">
        <f t="shared" si="41"/>
        <v>3619.4945839822972</v>
      </c>
      <c r="Q202" s="160">
        <f t="shared" si="41"/>
        <v>3548.634398352347</v>
      </c>
    </row>
    <row r="203" spans="1:17" ht="12" customHeight="1" x14ac:dyDescent="0.25">
      <c r="A203" s="148" t="s">
        <v>60</v>
      </c>
      <c r="B203" s="156">
        <f>IF(B119=0,0,B119/0.086*1000000/B$15)</f>
        <v>3047.6780230940649</v>
      </c>
      <c r="C203" s="156">
        <f t="shared" si="41"/>
        <v>2994.610492148362</v>
      </c>
      <c r="D203" s="156">
        <f t="shared" si="41"/>
        <v>2982.6569855156818</v>
      </c>
      <c r="E203" s="156">
        <f t="shared" si="41"/>
        <v>2887.270057125811</v>
      </c>
      <c r="F203" s="156">
        <f t="shared" si="41"/>
        <v>2882.4557532188701</v>
      </c>
      <c r="G203" s="156">
        <f t="shared" si="41"/>
        <v>2925.0623098977503</v>
      </c>
      <c r="H203" s="156">
        <f t="shared" si="41"/>
        <v>2956.442942584446</v>
      </c>
      <c r="I203" s="156">
        <f t="shared" si="41"/>
        <v>2878.9028935272527</v>
      </c>
      <c r="J203" s="156">
        <f t="shared" si="41"/>
        <v>2940.0075257943245</v>
      </c>
      <c r="K203" s="156">
        <f t="shared" si="41"/>
        <v>3123.3242966964126</v>
      </c>
      <c r="L203" s="156">
        <f t="shared" si="41"/>
        <v>3264.611856427467</v>
      </c>
      <c r="M203" s="156">
        <f t="shared" si="41"/>
        <v>3282.3773130901245</v>
      </c>
      <c r="N203" s="156">
        <f t="shared" si="41"/>
        <v>3412.0561136032179</v>
      </c>
      <c r="O203" s="156">
        <f t="shared" si="41"/>
        <v>3400.0854685654922</v>
      </c>
      <c r="P203" s="156">
        <f t="shared" si="41"/>
        <v>3387.8617342940984</v>
      </c>
      <c r="Q203" s="156">
        <f t="shared" si="41"/>
        <v>3321.027789491875</v>
      </c>
    </row>
    <row r="204" spans="1:17" ht="12" customHeight="1" x14ac:dyDescent="0.25">
      <c r="A204" s="148" t="s">
        <v>59</v>
      </c>
      <c r="B204" s="156">
        <f>IF(B120=0,0,B120/0.086*1000000/B$15)</f>
        <v>238.39295002238174</v>
      </c>
      <c r="C204" s="156">
        <f t="shared" si="41"/>
        <v>237.03816077350302</v>
      </c>
      <c r="D204" s="156">
        <f t="shared" si="41"/>
        <v>236.8450346620553</v>
      </c>
      <c r="E204" s="156">
        <f t="shared" si="41"/>
        <v>236.73653945628715</v>
      </c>
      <c r="F204" s="156">
        <f t="shared" si="41"/>
        <v>236.48377011885674</v>
      </c>
      <c r="G204" s="156">
        <f t="shared" si="41"/>
        <v>236.54525745348852</v>
      </c>
      <c r="H204" s="156">
        <f t="shared" si="41"/>
        <v>236.19555102060102</v>
      </c>
      <c r="I204" s="156">
        <f t="shared" si="41"/>
        <v>234.07180386655409</v>
      </c>
      <c r="J204" s="156">
        <f t="shared" si="41"/>
        <v>236.53788952616128</v>
      </c>
      <c r="K204" s="156">
        <f t="shared" si="41"/>
        <v>235.74661246852045</v>
      </c>
      <c r="L204" s="156">
        <f t="shared" si="41"/>
        <v>234.36944031744142</v>
      </c>
      <c r="M204" s="156">
        <f t="shared" si="41"/>
        <v>233.51703782431974</v>
      </c>
      <c r="N204" s="156">
        <f t="shared" si="41"/>
        <v>232.76044897426024</v>
      </c>
      <c r="O204" s="156">
        <f t="shared" si="41"/>
        <v>232.59159801516904</v>
      </c>
      <c r="P204" s="156">
        <f t="shared" si="41"/>
        <v>231.63284968819872</v>
      </c>
      <c r="Q204" s="156">
        <f t="shared" si="41"/>
        <v>227.60660886047188</v>
      </c>
    </row>
    <row r="205" spans="1:17" ht="12" customHeight="1" x14ac:dyDescent="0.25">
      <c r="A205" s="158" t="s">
        <v>62</v>
      </c>
      <c r="B205" s="157">
        <f>IF(B121=0,0,B121/0.086*1000000/B$5)</f>
        <v>876.63445273300545</v>
      </c>
      <c r="C205" s="157">
        <f t="shared" ref="C205:Q205" si="42">IF(C121=0,0,C121/0.086*1000000/C$5)</f>
        <v>870.69907701134184</v>
      </c>
      <c r="D205" s="157">
        <f t="shared" si="42"/>
        <v>873.03080309792915</v>
      </c>
      <c r="E205" s="157">
        <f t="shared" si="42"/>
        <v>877.71617766947179</v>
      </c>
      <c r="F205" s="157">
        <f t="shared" si="42"/>
        <v>874.90050639660126</v>
      </c>
      <c r="G205" s="157">
        <f t="shared" si="42"/>
        <v>893.61150481124741</v>
      </c>
      <c r="H205" s="157">
        <f t="shared" si="42"/>
        <v>907.18050935326266</v>
      </c>
      <c r="I205" s="157">
        <f t="shared" si="42"/>
        <v>906.64814531116303</v>
      </c>
      <c r="J205" s="157">
        <f t="shared" si="42"/>
        <v>925.66037826811566</v>
      </c>
      <c r="K205" s="157">
        <f t="shared" si="42"/>
        <v>992.48314015670314</v>
      </c>
      <c r="L205" s="157">
        <f t="shared" si="42"/>
        <v>1051.7936636802624</v>
      </c>
      <c r="M205" s="157">
        <f t="shared" si="42"/>
        <v>1063.7607715368238</v>
      </c>
      <c r="N205" s="157">
        <f t="shared" si="42"/>
        <v>1116.7924818105546</v>
      </c>
      <c r="O205" s="157">
        <f t="shared" si="42"/>
        <v>1109.5945790491912</v>
      </c>
      <c r="P205" s="157">
        <f t="shared" si="42"/>
        <v>1101.3098060572363</v>
      </c>
      <c r="Q205" s="157">
        <f t="shared" si="42"/>
        <v>1090.3357120134615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1574.7353390212108</v>
      </c>
      <c r="C207" s="156">
        <f t="shared" ref="C207:Q207" si="44">IF(C123=0,0,C123/0.086*1000000/C$18)</f>
        <v>1574.2959217773089</v>
      </c>
      <c r="D207" s="156">
        <f t="shared" si="44"/>
        <v>1557.6428622283991</v>
      </c>
      <c r="E207" s="156">
        <f t="shared" si="44"/>
        <v>1776.623590299323</v>
      </c>
      <c r="F207" s="156">
        <f t="shared" si="44"/>
        <v>1352.519920839668</v>
      </c>
      <c r="G207" s="156">
        <f t="shared" si="44"/>
        <v>1554.7497372350849</v>
      </c>
      <c r="H207" s="156">
        <f t="shared" si="44"/>
        <v>1557.385534143416</v>
      </c>
      <c r="I207" s="156">
        <f t="shared" si="44"/>
        <v>1554.1781210036352</v>
      </c>
      <c r="J207" s="156">
        <f t="shared" si="44"/>
        <v>1555.7007051618684</v>
      </c>
      <c r="K207" s="156">
        <f t="shared" si="44"/>
        <v>1547.5949744898248</v>
      </c>
      <c r="L207" s="156">
        <f t="shared" si="44"/>
        <v>1544.3614065594732</v>
      </c>
      <c r="M207" s="156">
        <f t="shared" si="44"/>
        <v>1520.1778505981426</v>
      </c>
      <c r="N207" s="156">
        <f t="shared" si="44"/>
        <v>1508.9716900103774</v>
      </c>
      <c r="O207" s="156">
        <f t="shared" si="44"/>
        <v>1503.6956634577937</v>
      </c>
      <c r="P207" s="156">
        <f t="shared" si="44"/>
        <v>1502.8105714883436</v>
      </c>
      <c r="Q207" s="156">
        <f t="shared" si="44"/>
        <v>1472.2666517462346</v>
      </c>
    </row>
    <row r="208" spans="1:17" ht="12" customHeight="1" x14ac:dyDescent="0.25">
      <c r="A208" s="29" t="s">
        <v>140</v>
      </c>
      <c r="B208" s="57">
        <f>IF(B124=0,0,B124/0.086*1000000/B$19)</f>
        <v>872.17258837082488</v>
      </c>
      <c r="C208" s="57">
        <f t="shared" ref="C208:Q208" si="45">IF(C124=0,0,C124/0.086*1000000/C$19)</f>
        <v>861.45437415042545</v>
      </c>
      <c r="D208" s="57">
        <f t="shared" si="45"/>
        <v>864.17698593977582</v>
      </c>
      <c r="E208" s="57">
        <f t="shared" si="45"/>
        <v>865.02121904653166</v>
      </c>
      <c r="F208" s="57">
        <f t="shared" si="45"/>
        <v>868.16506659992092</v>
      </c>
      <c r="G208" s="57">
        <f t="shared" si="45"/>
        <v>883.39370283490416</v>
      </c>
      <c r="H208" s="57">
        <f t="shared" si="45"/>
        <v>903.81040728973403</v>
      </c>
      <c r="I208" s="57">
        <f t="shared" si="45"/>
        <v>901.14641297243872</v>
      </c>
      <c r="J208" s="57">
        <f t="shared" si="45"/>
        <v>916.46650785914835</v>
      </c>
      <c r="K208" s="57">
        <f t="shared" si="45"/>
        <v>982.77555925900913</v>
      </c>
      <c r="L208" s="57">
        <f t="shared" si="45"/>
        <v>1046.347759045578</v>
      </c>
      <c r="M208" s="57">
        <f t="shared" si="45"/>
        <v>1059.6346087914851</v>
      </c>
      <c r="N208" s="57">
        <f t="shared" si="45"/>
        <v>1114.0991488278773</v>
      </c>
      <c r="O208" s="57">
        <f t="shared" si="45"/>
        <v>1105.3876930072547</v>
      </c>
      <c r="P208" s="57">
        <f t="shared" si="45"/>
        <v>1096.9057757234398</v>
      </c>
      <c r="Q208" s="57">
        <f t="shared" si="45"/>
        <v>1084.7312906152088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15655.553665497413</v>
      </c>
      <c r="C210" s="168">
        <f t="shared" si="46"/>
        <v>17269.544897087231</v>
      </c>
      <c r="D210" s="168">
        <f t="shared" si="46"/>
        <v>17099.042596442672</v>
      </c>
      <c r="E210" s="168">
        <f t="shared" si="46"/>
        <v>17642.392542403988</v>
      </c>
      <c r="F210" s="168">
        <f t="shared" si="46"/>
        <v>16642.646242447852</v>
      </c>
      <c r="G210" s="168">
        <f t="shared" si="46"/>
        <v>16506.900166195366</v>
      </c>
      <c r="H210" s="168">
        <f t="shared" si="46"/>
        <v>16713.399478634736</v>
      </c>
      <c r="I210" s="168">
        <f t="shared" si="46"/>
        <v>16692.502464167635</v>
      </c>
      <c r="J210" s="168">
        <f t="shared" si="46"/>
        <v>16355.419374884515</v>
      </c>
      <c r="K210" s="168">
        <f t="shared" si="46"/>
        <v>17244.200099414898</v>
      </c>
      <c r="L210" s="168">
        <f t="shared" si="46"/>
        <v>19300.079797301096</v>
      </c>
      <c r="M210" s="168">
        <f t="shared" si="46"/>
        <v>16877.326117296532</v>
      </c>
      <c r="N210" s="168">
        <f t="shared" si="46"/>
        <v>18530.898267362474</v>
      </c>
      <c r="O210" s="168">
        <f t="shared" si="46"/>
        <v>17638.373448836075</v>
      </c>
      <c r="P210" s="168">
        <f t="shared" si="46"/>
        <v>17655.043141775441</v>
      </c>
      <c r="Q210" s="168">
        <f t="shared" si="46"/>
        <v>17211.547664822221</v>
      </c>
    </row>
    <row r="211" spans="1:17" ht="12" customHeight="1" x14ac:dyDescent="0.25">
      <c r="A211" s="158" t="s">
        <v>65</v>
      </c>
      <c r="B211" s="157">
        <f t="shared" ref="B211:Q211" si="47">SUM(B212:B213)</f>
        <v>12428.072694770095</v>
      </c>
      <c r="C211" s="157">
        <f t="shared" si="47"/>
        <v>14081.442779202451</v>
      </c>
      <c r="D211" s="157">
        <f t="shared" si="47"/>
        <v>13904.842931343495</v>
      </c>
      <c r="E211" s="157">
        <f t="shared" si="47"/>
        <v>14512.132739164344</v>
      </c>
      <c r="F211" s="157">
        <f t="shared" si="47"/>
        <v>13487.235867149395</v>
      </c>
      <c r="G211" s="157">
        <f t="shared" si="47"/>
        <v>13278.401512069338</v>
      </c>
      <c r="H211" s="157">
        <f t="shared" si="47"/>
        <v>13414.039793433069</v>
      </c>
      <c r="I211" s="157">
        <f t="shared" si="47"/>
        <v>13439.17457774813</v>
      </c>
      <c r="J211" s="157">
        <f t="shared" si="47"/>
        <v>12996.5082727793</v>
      </c>
      <c r="K211" s="157">
        <f t="shared" si="47"/>
        <v>13666.501031036145</v>
      </c>
      <c r="L211" s="157">
        <f t="shared" si="47"/>
        <v>15535.996504744708</v>
      </c>
      <c r="M211" s="157">
        <f t="shared" si="47"/>
        <v>13075.414590909271</v>
      </c>
      <c r="N211" s="157">
        <f t="shared" si="47"/>
        <v>14542.101001005482</v>
      </c>
      <c r="O211" s="157">
        <f t="shared" si="47"/>
        <v>13627.046996603774</v>
      </c>
      <c r="P211" s="157">
        <f t="shared" si="47"/>
        <v>13621.2645869116</v>
      </c>
      <c r="Q211" s="157">
        <f t="shared" si="47"/>
        <v>13232.722890632138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12284.897390539156</v>
      </c>
      <c r="C212" s="156">
        <f t="shared" si="48"/>
        <v>13973.224703311727</v>
      </c>
      <c r="D212" s="156">
        <f t="shared" si="48"/>
        <v>13796.068908943564</v>
      </c>
      <c r="E212" s="156">
        <f t="shared" si="48"/>
        <v>14400.455447037835</v>
      </c>
      <c r="F212" s="156">
        <f t="shared" si="48"/>
        <v>13380.217198506136</v>
      </c>
      <c r="G212" s="156">
        <f t="shared" si="48"/>
        <v>13153.636060904684</v>
      </c>
      <c r="H212" s="156">
        <f t="shared" si="48"/>
        <v>13286.358439975911</v>
      </c>
      <c r="I212" s="156">
        <f t="shared" si="48"/>
        <v>13348.815661943161</v>
      </c>
      <c r="J212" s="156">
        <f t="shared" si="48"/>
        <v>12905.288508357788</v>
      </c>
      <c r="K212" s="156">
        <f t="shared" si="48"/>
        <v>13511.460045690921</v>
      </c>
      <c r="L212" s="156">
        <f t="shared" si="48"/>
        <v>15345.976994075001</v>
      </c>
      <c r="M212" s="156">
        <f t="shared" si="48"/>
        <v>12883.132688158843</v>
      </c>
      <c r="N212" s="156">
        <f t="shared" si="48"/>
        <v>14315.758986706312</v>
      </c>
      <c r="O212" s="156">
        <f t="shared" si="48"/>
        <v>13426.789068804284</v>
      </c>
      <c r="P212" s="156">
        <f t="shared" si="48"/>
        <v>13441.569602511137</v>
      </c>
      <c r="Q212" s="156">
        <f t="shared" si="48"/>
        <v>13033.947356258759</v>
      </c>
    </row>
    <row r="213" spans="1:17" ht="12" customHeight="1" x14ac:dyDescent="0.25">
      <c r="A213" s="23" t="s">
        <v>60</v>
      </c>
      <c r="B213" s="156">
        <f t="shared" si="48"/>
        <v>143.17530423093964</v>
      </c>
      <c r="C213" s="156">
        <f t="shared" si="48"/>
        <v>108.21807589072326</v>
      </c>
      <c r="D213" s="156">
        <f t="shared" si="48"/>
        <v>108.77402239993182</v>
      </c>
      <c r="E213" s="156">
        <f t="shared" si="48"/>
        <v>111.67729212650947</v>
      </c>
      <c r="F213" s="156">
        <f t="shared" si="48"/>
        <v>107.01866864325856</v>
      </c>
      <c r="G213" s="156">
        <f t="shared" si="48"/>
        <v>124.76545116465383</v>
      </c>
      <c r="H213" s="156">
        <f t="shared" si="48"/>
        <v>127.68135345715744</v>
      </c>
      <c r="I213" s="156">
        <f t="shared" si="48"/>
        <v>90.358915804968959</v>
      </c>
      <c r="J213" s="156">
        <f t="shared" si="48"/>
        <v>91.219764421511499</v>
      </c>
      <c r="K213" s="156">
        <f t="shared" si="48"/>
        <v>155.04098534522464</v>
      </c>
      <c r="L213" s="156">
        <f t="shared" si="48"/>
        <v>190.01951066970571</v>
      </c>
      <c r="M213" s="156">
        <f t="shared" si="48"/>
        <v>192.28190275042775</v>
      </c>
      <c r="N213" s="156">
        <f t="shared" si="48"/>
        <v>226.34201429916936</v>
      </c>
      <c r="O213" s="156">
        <f t="shared" si="48"/>
        <v>200.25792779948995</v>
      </c>
      <c r="P213" s="156">
        <f t="shared" si="48"/>
        <v>179.69498440046223</v>
      </c>
      <c r="Q213" s="156">
        <f t="shared" si="48"/>
        <v>198.77553437337932</v>
      </c>
    </row>
    <row r="214" spans="1:17" ht="12" customHeight="1" x14ac:dyDescent="0.25">
      <c r="A214" s="158" t="s">
        <v>112</v>
      </c>
      <c r="B214" s="157">
        <f t="shared" ref="B214:Q214" si="49">B215</f>
        <v>27.509500072212155</v>
      </c>
      <c r="C214" s="157">
        <f t="shared" si="49"/>
        <v>28.99228983412797</v>
      </c>
      <c r="D214" s="157">
        <f t="shared" si="49"/>
        <v>29.667996271495326</v>
      </c>
      <c r="E214" s="157">
        <f t="shared" si="49"/>
        <v>29.77505540937338</v>
      </c>
      <c r="F214" s="157">
        <f t="shared" si="49"/>
        <v>29.649263670214928</v>
      </c>
      <c r="G214" s="157">
        <f t="shared" si="49"/>
        <v>29.992522484216774</v>
      </c>
      <c r="H214" s="157">
        <f t="shared" si="49"/>
        <v>32.701258489516547</v>
      </c>
      <c r="I214" s="157">
        <f t="shared" si="49"/>
        <v>36.196920307633448</v>
      </c>
      <c r="J214" s="157">
        <f t="shared" si="49"/>
        <v>40.392681749198289</v>
      </c>
      <c r="K214" s="157">
        <f t="shared" si="49"/>
        <v>41.621777765329057</v>
      </c>
      <c r="L214" s="157">
        <f t="shared" si="49"/>
        <v>46.35878468845786</v>
      </c>
      <c r="M214" s="157">
        <f t="shared" si="49"/>
        <v>51.95942717184213</v>
      </c>
      <c r="N214" s="157">
        <f t="shared" si="49"/>
        <v>53.903564624916953</v>
      </c>
      <c r="O214" s="157">
        <f t="shared" si="49"/>
        <v>57.838550953822114</v>
      </c>
      <c r="P214" s="157">
        <f t="shared" si="49"/>
        <v>56.902436827328941</v>
      </c>
      <c r="Q214" s="157">
        <f t="shared" si="49"/>
        <v>56.968453754339244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27.509500072212155</v>
      </c>
      <c r="C215" s="156">
        <f t="shared" si="50"/>
        <v>28.99228983412797</v>
      </c>
      <c r="D215" s="156">
        <f t="shared" si="50"/>
        <v>29.667996271495326</v>
      </c>
      <c r="E215" s="156">
        <f t="shared" si="50"/>
        <v>29.77505540937338</v>
      </c>
      <c r="F215" s="156">
        <f t="shared" si="50"/>
        <v>29.649263670214928</v>
      </c>
      <c r="G215" s="156">
        <f t="shared" si="50"/>
        <v>29.992522484216774</v>
      </c>
      <c r="H215" s="156">
        <f t="shared" si="50"/>
        <v>32.701258489516547</v>
      </c>
      <c r="I215" s="156">
        <f t="shared" si="50"/>
        <v>36.196920307633448</v>
      </c>
      <c r="J215" s="156">
        <f t="shared" si="50"/>
        <v>40.392681749198289</v>
      </c>
      <c r="K215" s="156">
        <f t="shared" si="50"/>
        <v>41.621777765329057</v>
      </c>
      <c r="L215" s="156">
        <f t="shared" si="50"/>
        <v>46.35878468845786</v>
      </c>
      <c r="M215" s="156">
        <f t="shared" si="50"/>
        <v>51.95942717184213</v>
      </c>
      <c r="N215" s="156">
        <f t="shared" si="50"/>
        <v>53.903564624916953</v>
      </c>
      <c r="O215" s="156">
        <f t="shared" si="50"/>
        <v>57.838550953822114</v>
      </c>
      <c r="P215" s="156">
        <f t="shared" si="50"/>
        <v>56.902436827328941</v>
      </c>
      <c r="Q215" s="156">
        <f t="shared" si="50"/>
        <v>56.968453754339244</v>
      </c>
    </row>
    <row r="216" spans="1:17" ht="12" customHeight="1" x14ac:dyDescent="0.25">
      <c r="A216" s="158" t="s">
        <v>63</v>
      </c>
      <c r="B216" s="157">
        <f t="shared" si="50"/>
        <v>2494.3415223743546</v>
      </c>
      <c r="C216" s="157">
        <f t="shared" si="50"/>
        <v>2459.4864202111426</v>
      </c>
      <c r="D216" s="157">
        <f t="shared" si="50"/>
        <v>2459.8857045058808</v>
      </c>
      <c r="E216" s="157">
        <f t="shared" si="50"/>
        <v>2391.1537646010333</v>
      </c>
      <c r="F216" s="157">
        <f t="shared" si="50"/>
        <v>2410.553452472559</v>
      </c>
      <c r="G216" s="157">
        <f t="shared" si="50"/>
        <v>2464.9496776502356</v>
      </c>
      <c r="H216" s="157">
        <f t="shared" si="50"/>
        <v>2510.920330960399</v>
      </c>
      <c r="I216" s="157">
        <f t="shared" si="50"/>
        <v>2459.507630164012</v>
      </c>
      <c r="J216" s="157">
        <f t="shared" si="50"/>
        <v>2542.1842007287764</v>
      </c>
      <c r="K216" s="157">
        <f t="shared" si="50"/>
        <v>2704.0418080831078</v>
      </c>
      <c r="L216" s="157">
        <f t="shared" si="50"/>
        <v>2830.843087080646</v>
      </c>
      <c r="M216" s="157">
        <f t="shared" si="50"/>
        <v>2850.9627330153089</v>
      </c>
      <c r="N216" s="157">
        <f t="shared" si="50"/>
        <v>2986.1696168910421</v>
      </c>
      <c r="O216" s="157">
        <f t="shared" si="50"/>
        <v>3008.0291670528718</v>
      </c>
      <c r="P216" s="157">
        <f t="shared" si="50"/>
        <v>3032.6828393751821</v>
      </c>
      <c r="Q216" s="157">
        <f t="shared" si="50"/>
        <v>2986.9126863411361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2383.5268928507289</v>
      </c>
      <c r="C218" s="132">
        <f t="shared" si="52"/>
        <v>2360.0514333698479</v>
      </c>
      <c r="D218" s="132">
        <f t="shared" si="52"/>
        <v>2349.8976914129216</v>
      </c>
      <c r="E218" s="132">
        <f t="shared" si="52"/>
        <v>2338.0650473588084</v>
      </c>
      <c r="F218" s="132">
        <f t="shared" si="52"/>
        <v>2350.0701051553742</v>
      </c>
      <c r="G218" s="132">
        <f t="shared" si="52"/>
        <v>2361.8547558977048</v>
      </c>
      <c r="H218" s="132">
        <f t="shared" si="52"/>
        <v>2371.8352794979801</v>
      </c>
      <c r="I218" s="132">
        <f t="shared" si="52"/>
        <v>2385.0762412061758</v>
      </c>
      <c r="J218" s="132">
        <f t="shared" si="52"/>
        <v>2412.2805697614172</v>
      </c>
      <c r="K218" s="132">
        <f t="shared" si="52"/>
        <v>2390.7149357091971</v>
      </c>
      <c r="L218" s="132">
        <f t="shared" si="52"/>
        <v>2358.9820918442897</v>
      </c>
      <c r="M218" s="132">
        <f t="shared" si="52"/>
        <v>2388.5139918372315</v>
      </c>
      <c r="N218" s="132">
        <f t="shared" si="52"/>
        <v>2402.4375077516552</v>
      </c>
      <c r="O218" s="132">
        <f t="shared" si="52"/>
        <v>2441.8510508566201</v>
      </c>
      <c r="P218" s="132">
        <f t="shared" si="52"/>
        <v>2475.8646843707688</v>
      </c>
      <c r="Q218" s="132">
        <f t="shared" si="52"/>
        <v>2448.4567775243895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2495.082219056384</v>
      </c>
      <c r="C222" s="162">
        <f t="shared" si="54"/>
        <v>2460.1105115090681</v>
      </c>
      <c r="D222" s="162">
        <f t="shared" si="54"/>
        <v>2460.5448668058721</v>
      </c>
      <c r="E222" s="162">
        <f t="shared" si="54"/>
        <v>2391.4328511240319</v>
      </c>
      <c r="F222" s="162">
        <f t="shared" si="54"/>
        <v>2410.8290509342423</v>
      </c>
      <c r="G222" s="162">
        <f t="shared" si="54"/>
        <v>2465.3249333237372</v>
      </c>
      <c r="H222" s="162">
        <f t="shared" si="54"/>
        <v>2511.3353080673055</v>
      </c>
      <c r="I222" s="162">
        <f t="shared" si="54"/>
        <v>2459.6085993712231</v>
      </c>
      <c r="J222" s="162">
        <f t="shared" si="54"/>
        <v>2542.8743014340571</v>
      </c>
      <c r="K222" s="162">
        <f t="shared" si="54"/>
        <v>2705.649135140251</v>
      </c>
      <c r="L222" s="162">
        <f t="shared" si="54"/>
        <v>2833.1005767417068</v>
      </c>
      <c r="M222" s="162">
        <f t="shared" si="54"/>
        <v>2853.1685746608055</v>
      </c>
      <c r="N222" s="162">
        <f t="shared" si="54"/>
        <v>2989.1554570315425</v>
      </c>
      <c r="O222" s="162">
        <f t="shared" si="54"/>
        <v>3011.1960464718445</v>
      </c>
      <c r="P222" s="162">
        <f t="shared" si="54"/>
        <v>3035.9723400046059</v>
      </c>
      <c r="Q222" s="162">
        <f t="shared" si="54"/>
        <v>2990.4151045084927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2483.9669471730972</v>
      </c>
      <c r="C223" s="160">
        <f t="shared" si="55"/>
        <v>2452.6277105609511</v>
      </c>
      <c r="D223" s="160">
        <f t="shared" si="55"/>
        <v>2453.0190779261934</v>
      </c>
      <c r="E223" s="160">
        <f t="shared" si="55"/>
        <v>2390.9202731729292</v>
      </c>
      <c r="F223" s="160">
        <f t="shared" si="55"/>
        <v>2413.8418425117165</v>
      </c>
      <c r="G223" s="160">
        <f t="shared" si="55"/>
        <v>2476.6697785294741</v>
      </c>
      <c r="H223" s="160">
        <f t="shared" si="55"/>
        <v>2528.9101477023751</v>
      </c>
      <c r="I223" s="160">
        <f t="shared" si="55"/>
        <v>2477.5001742393183</v>
      </c>
      <c r="J223" s="160">
        <f t="shared" si="55"/>
        <v>2532.6266676819591</v>
      </c>
      <c r="K223" s="160">
        <f t="shared" si="55"/>
        <v>2677.5559098831727</v>
      </c>
      <c r="L223" s="160">
        <f t="shared" si="55"/>
        <v>2798.3367903962835</v>
      </c>
      <c r="M223" s="160">
        <f t="shared" si="55"/>
        <v>2814.2306586990858</v>
      </c>
      <c r="N223" s="160">
        <f t="shared" si="55"/>
        <v>2932.2645903075677</v>
      </c>
      <c r="O223" s="160">
        <f t="shared" si="55"/>
        <v>2947.3671625554639</v>
      </c>
      <c r="P223" s="160">
        <f t="shared" si="55"/>
        <v>2967.2753319610692</v>
      </c>
      <c r="Q223" s="160">
        <f t="shared" si="55"/>
        <v>2916.7761990559275</v>
      </c>
    </row>
    <row r="224" spans="1:17" ht="12" customHeight="1" x14ac:dyDescent="0.25">
      <c r="A224" s="148" t="s">
        <v>60</v>
      </c>
      <c r="B224" s="156">
        <f t="shared" si="55"/>
        <v>2245.5739971507155</v>
      </c>
      <c r="C224" s="156">
        <f t="shared" si="55"/>
        <v>2215.589549787448</v>
      </c>
      <c r="D224" s="156">
        <f t="shared" si="55"/>
        <v>2216.1740432641382</v>
      </c>
      <c r="E224" s="156">
        <f t="shared" si="55"/>
        <v>2154.1837337166421</v>
      </c>
      <c r="F224" s="156">
        <f t="shared" si="55"/>
        <v>2177.3580723928603</v>
      </c>
      <c r="G224" s="156">
        <f t="shared" si="55"/>
        <v>2240.1245210759853</v>
      </c>
      <c r="H224" s="156">
        <f t="shared" si="55"/>
        <v>2292.7145966817743</v>
      </c>
      <c r="I224" s="156">
        <f t="shared" si="55"/>
        <v>2243.4283703727642</v>
      </c>
      <c r="J224" s="156">
        <f t="shared" si="55"/>
        <v>2296.0887781557976</v>
      </c>
      <c r="K224" s="156">
        <f t="shared" si="55"/>
        <v>2441.8092974146521</v>
      </c>
      <c r="L224" s="156">
        <f t="shared" si="55"/>
        <v>2563.9673500788422</v>
      </c>
      <c r="M224" s="156">
        <f t="shared" si="55"/>
        <v>2580.7136208747661</v>
      </c>
      <c r="N224" s="156">
        <f t="shared" si="55"/>
        <v>2699.5041413333079</v>
      </c>
      <c r="O224" s="156">
        <f t="shared" si="55"/>
        <v>2714.7755645402949</v>
      </c>
      <c r="P224" s="156">
        <f t="shared" si="55"/>
        <v>2735.64248227287</v>
      </c>
      <c r="Q224" s="156">
        <f t="shared" si="55"/>
        <v>2689.1695901954563</v>
      </c>
    </row>
    <row r="225" spans="1:17" ht="12" customHeight="1" x14ac:dyDescent="0.25">
      <c r="A225" s="148" t="s">
        <v>59</v>
      </c>
      <c r="B225" s="156">
        <f t="shared" si="55"/>
        <v>238.3929500223818</v>
      </c>
      <c r="C225" s="156">
        <f t="shared" si="55"/>
        <v>237.03816077350291</v>
      </c>
      <c r="D225" s="156">
        <f t="shared" si="55"/>
        <v>236.84503466205538</v>
      </c>
      <c r="E225" s="156">
        <f t="shared" si="55"/>
        <v>236.73653945628715</v>
      </c>
      <c r="F225" s="156">
        <f t="shared" si="55"/>
        <v>236.48377011885668</v>
      </c>
      <c r="G225" s="156">
        <f t="shared" si="55"/>
        <v>236.54525745348855</v>
      </c>
      <c r="H225" s="156">
        <f t="shared" si="55"/>
        <v>236.19555102060102</v>
      </c>
      <c r="I225" s="156">
        <f t="shared" si="55"/>
        <v>234.07180386655409</v>
      </c>
      <c r="J225" s="156">
        <f t="shared" si="55"/>
        <v>236.53788952616128</v>
      </c>
      <c r="K225" s="156">
        <f t="shared" si="55"/>
        <v>235.74661246852045</v>
      </c>
      <c r="L225" s="156">
        <f t="shared" si="55"/>
        <v>234.36944031744136</v>
      </c>
      <c r="M225" s="156">
        <f t="shared" si="55"/>
        <v>233.51703782431974</v>
      </c>
      <c r="N225" s="156">
        <f t="shared" si="55"/>
        <v>232.7604489742603</v>
      </c>
      <c r="O225" s="156">
        <f t="shared" si="55"/>
        <v>232.5915980151691</v>
      </c>
      <c r="P225" s="156">
        <f t="shared" si="55"/>
        <v>231.6328496881988</v>
      </c>
      <c r="Q225" s="156">
        <f t="shared" si="55"/>
        <v>227.60660886047182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705.62994828075216</v>
      </c>
      <c r="C226" s="157">
        <f t="shared" si="56"/>
        <v>699.62340783951061</v>
      </c>
      <c r="D226" s="157">
        <f t="shared" si="56"/>
        <v>704.6459643218019</v>
      </c>
      <c r="E226" s="157">
        <f t="shared" si="56"/>
        <v>709.33098322923729</v>
      </c>
      <c r="F226" s="157">
        <f t="shared" si="56"/>
        <v>715.20765915568461</v>
      </c>
      <c r="G226" s="157">
        <f t="shared" si="56"/>
        <v>733.55645399157424</v>
      </c>
      <c r="H226" s="157">
        <f t="shared" si="56"/>
        <v>755.73809575175153</v>
      </c>
      <c r="I226" s="157">
        <f t="shared" si="56"/>
        <v>757.6233359478598</v>
      </c>
      <c r="J226" s="157">
        <f t="shared" si="56"/>
        <v>776.3342196272431</v>
      </c>
      <c r="K226" s="157">
        <f t="shared" si="56"/>
        <v>832.03548253031386</v>
      </c>
      <c r="L226" s="157">
        <f t="shared" si="56"/>
        <v>886.88142078728072</v>
      </c>
      <c r="M226" s="157">
        <f t="shared" si="56"/>
        <v>898.98936620011079</v>
      </c>
      <c r="N226" s="157">
        <f t="shared" si="56"/>
        <v>948.72408484103357</v>
      </c>
      <c r="O226" s="157">
        <f t="shared" si="56"/>
        <v>945.45873422560544</v>
      </c>
      <c r="P226" s="157">
        <f t="shared" si="56"/>
        <v>944.19327866132994</v>
      </c>
      <c r="Q226" s="157">
        <f t="shared" si="56"/>
        <v>934.94363409460743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670.42012419393166</v>
      </c>
      <c r="C228" s="156">
        <f t="shared" si="58"/>
        <v>696.18227130372895</v>
      </c>
      <c r="D228" s="156">
        <f t="shared" si="58"/>
        <v>691.05302827547871</v>
      </c>
      <c r="E228" s="156">
        <f t="shared" si="58"/>
        <v>793.01300091276619</v>
      </c>
      <c r="F228" s="156">
        <f t="shared" si="58"/>
        <v>608.550412760325</v>
      </c>
      <c r="G228" s="156">
        <f t="shared" si="58"/>
        <v>705.46199969011082</v>
      </c>
      <c r="H228" s="156">
        <f t="shared" si="58"/>
        <v>723.35566512834157</v>
      </c>
      <c r="I228" s="156">
        <f t="shared" si="58"/>
        <v>725.55744334357905</v>
      </c>
      <c r="J228" s="156">
        <f t="shared" si="58"/>
        <v>727.73434693200466</v>
      </c>
      <c r="K228" s="156">
        <f t="shared" si="58"/>
        <v>725.51988463928376</v>
      </c>
      <c r="L228" s="156">
        <f t="shared" si="58"/>
        <v>728.48303561849798</v>
      </c>
      <c r="M228" s="156">
        <f t="shared" si="58"/>
        <v>719.69078585052796</v>
      </c>
      <c r="N228" s="156">
        <f t="shared" si="58"/>
        <v>715.81310769890683</v>
      </c>
      <c r="O228" s="156">
        <f t="shared" si="58"/>
        <v>718.00582057838142</v>
      </c>
      <c r="P228" s="156">
        <f t="shared" si="58"/>
        <v>717.97125731618473</v>
      </c>
      <c r="Q228" s="156">
        <f t="shared" si="58"/>
        <v>708.05877239524114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705.85498947805968</v>
      </c>
      <c r="C229" s="57">
        <f t="shared" si="59"/>
        <v>699.66862163632311</v>
      </c>
      <c r="D229" s="57">
        <f t="shared" si="59"/>
        <v>704.82175639088928</v>
      </c>
      <c r="E229" s="57">
        <f t="shared" si="59"/>
        <v>708.14917102360835</v>
      </c>
      <c r="F229" s="57">
        <f t="shared" si="59"/>
        <v>716.7117509916776</v>
      </c>
      <c r="G229" s="57">
        <f t="shared" si="59"/>
        <v>733.99064998358858</v>
      </c>
      <c r="H229" s="57">
        <f t="shared" si="59"/>
        <v>755.90593834309618</v>
      </c>
      <c r="I229" s="57">
        <f t="shared" si="59"/>
        <v>757.89578350231068</v>
      </c>
      <c r="J229" s="57">
        <f t="shared" si="59"/>
        <v>777.04341380478911</v>
      </c>
      <c r="K229" s="57">
        <f t="shared" si="59"/>
        <v>833.89818607839368</v>
      </c>
      <c r="L229" s="57">
        <f t="shared" si="59"/>
        <v>888.63269766723818</v>
      </c>
      <c r="M229" s="57">
        <f t="shared" si="59"/>
        <v>900.61028521578851</v>
      </c>
      <c r="N229" s="57">
        <f t="shared" si="59"/>
        <v>950.32362608046822</v>
      </c>
      <c r="O229" s="57">
        <f t="shared" si="59"/>
        <v>947.88671152756137</v>
      </c>
      <c r="P229" s="57">
        <f t="shared" si="59"/>
        <v>946.67469023001513</v>
      </c>
      <c r="Q229" s="57">
        <f t="shared" si="59"/>
        <v>938.2729228260655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8532.4605993727619</v>
      </c>
      <c r="C231" s="168">
        <f t="shared" si="60"/>
        <v>9703.2990449153749</v>
      </c>
      <c r="D231" s="168">
        <f t="shared" si="60"/>
        <v>9615.3221947459479</v>
      </c>
      <c r="E231" s="168">
        <f t="shared" si="60"/>
        <v>10030.424088051681</v>
      </c>
      <c r="F231" s="168">
        <f t="shared" si="60"/>
        <v>9253.6841939090773</v>
      </c>
      <c r="G231" s="168">
        <f t="shared" si="60"/>
        <v>9056.4419994630389</v>
      </c>
      <c r="H231" s="168">
        <f t="shared" si="60"/>
        <v>9108.2774270998707</v>
      </c>
      <c r="I231" s="168">
        <f t="shared" si="60"/>
        <v>9189.4885004477546</v>
      </c>
      <c r="J231" s="168">
        <f t="shared" si="60"/>
        <v>8723.3866340259156</v>
      </c>
      <c r="K231" s="168">
        <f t="shared" si="60"/>
        <v>9082.8117752317248</v>
      </c>
      <c r="L231" s="168">
        <f t="shared" si="60"/>
        <v>10235.832490343646</v>
      </c>
      <c r="M231" s="168">
        <f t="shared" si="60"/>
        <v>8491.0699143054808</v>
      </c>
      <c r="N231" s="168">
        <f t="shared" si="60"/>
        <v>9373.1515473952641</v>
      </c>
      <c r="O231" s="168">
        <f t="shared" si="60"/>
        <v>8751.1675959073855</v>
      </c>
      <c r="P231" s="168">
        <f t="shared" si="60"/>
        <v>8742.2499308131391</v>
      </c>
      <c r="Q231" s="168">
        <f t="shared" si="60"/>
        <v>8584.7516181688225</v>
      </c>
    </row>
    <row r="232" spans="1:17" ht="12" customHeight="1" x14ac:dyDescent="0.25">
      <c r="A232" s="158" t="s">
        <v>65</v>
      </c>
      <c r="B232" s="157">
        <f t="shared" ref="B232:Q232" si="61">SUM(B233:B234)</f>
        <v>8524.7076933067347</v>
      </c>
      <c r="C232" s="157">
        <f t="shared" si="61"/>
        <v>9693.4695783722436</v>
      </c>
      <c r="D232" s="157">
        <f t="shared" si="61"/>
        <v>9605.8605570609616</v>
      </c>
      <c r="E232" s="157">
        <f t="shared" si="61"/>
        <v>10020.129465715383</v>
      </c>
      <c r="F232" s="157">
        <f t="shared" si="61"/>
        <v>9244.9848655701408</v>
      </c>
      <c r="G232" s="157">
        <f t="shared" si="61"/>
        <v>9046.9009669397274</v>
      </c>
      <c r="H232" s="157">
        <f t="shared" si="61"/>
        <v>9102.5031264750851</v>
      </c>
      <c r="I232" s="157">
        <f t="shared" si="61"/>
        <v>9182.8156556043978</v>
      </c>
      <c r="J232" s="157">
        <f t="shared" si="61"/>
        <v>8714.756370431478</v>
      </c>
      <c r="K232" s="157">
        <f t="shared" si="61"/>
        <v>9073.5590823488965</v>
      </c>
      <c r="L232" s="157">
        <f t="shared" si="61"/>
        <v>10229.06010501994</v>
      </c>
      <c r="M232" s="157">
        <f t="shared" si="61"/>
        <v>8485.3113331165132</v>
      </c>
      <c r="N232" s="157">
        <f t="shared" si="61"/>
        <v>9368.1997247284071</v>
      </c>
      <c r="O232" s="157">
        <f t="shared" si="61"/>
        <v>8745.0033733453729</v>
      </c>
      <c r="P232" s="157">
        <f t="shared" si="61"/>
        <v>8736.2077681751398</v>
      </c>
      <c r="Q232" s="157">
        <f t="shared" si="61"/>
        <v>8577.6470047473576</v>
      </c>
    </row>
    <row r="233" spans="1:17" ht="12" customHeight="1" x14ac:dyDescent="0.25">
      <c r="A233" s="23" t="s">
        <v>58</v>
      </c>
      <c r="B233" s="156">
        <f>IF(B170=0,0,B170*1000000/B$7)</f>
        <v>8524.7076933067347</v>
      </c>
      <c r="C233" s="156">
        <f t="shared" ref="C233:Q234" si="62">IF(C170=0,0,C170*1000000/C$7)</f>
        <v>9693.4695783722436</v>
      </c>
      <c r="D233" s="156">
        <f t="shared" si="62"/>
        <v>9605.8605570609616</v>
      </c>
      <c r="E233" s="156">
        <f t="shared" si="62"/>
        <v>10020.129465715383</v>
      </c>
      <c r="F233" s="156">
        <f t="shared" si="62"/>
        <v>9244.9848655701408</v>
      </c>
      <c r="G233" s="156">
        <f t="shared" si="62"/>
        <v>9046.9009669397274</v>
      </c>
      <c r="H233" s="156">
        <f t="shared" si="62"/>
        <v>9102.5031264750851</v>
      </c>
      <c r="I233" s="156">
        <f t="shared" si="62"/>
        <v>9182.8156556043978</v>
      </c>
      <c r="J233" s="156">
        <f t="shared" si="62"/>
        <v>8714.756370431478</v>
      </c>
      <c r="K233" s="156">
        <f t="shared" si="62"/>
        <v>9073.5590823488965</v>
      </c>
      <c r="L233" s="156">
        <f t="shared" si="62"/>
        <v>10229.06010501994</v>
      </c>
      <c r="M233" s="156">
        <f t="shared" si="62"/>
        <v>8485.3113331165132</v>
      </c>
      <c r="N233" s="156">
        <f t="shared" si="62"/>
        <v>9368.1997247284071</v>
      </c>
      <c r="O233" s="156">
        <f t="shared" si="62"/>
        <v>8745.0033733453729</v>
      </c>
      <c r="P233" s="156">
        <f t="shared" si="62"/>
        <v>8736.2077681751398</v>
      </c>
      <c r="Q233" s="156">
        <f t="shared" si="62"/>
        <v>8577.6470047473576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5.4806940955385732</v>
      </c>
      <c r="C237" s="157">
        <f t="shared" si="64"/>
        <v>5.1907658741873917</v>
      </c>
      <c r="D237" s="157">
        <f t="shared" si="64"/>
        <v>4.9432512735643428</v>
      </c>
      <c r="E237" s="157">
        <f t="shared" si="64"/>
        <v>4.6733931316304975</v>
      </c>
      <c r="F237" s="157">
        <f t="shared" si="64"/>
        <v>4.4261009982186641</v>
      </c>
      <c r="G237" s="157">
        <f t="shared" si="64"/>
        <v>4.1648364060172023</v>
      </c>
      <c r="H237" s="157">
        <f t="shared" si="64"/>
        <v>3.9497593173173828</v>
      </c>
      <c r="I237" s="157">
        <f t="shared" si="64"/>
        <v>3.697919949492996</v>
      </c>
      <c r="J237" s="157">
        <f t="shared" si="64"/>
        <v>3.5466275307372528</v>
      </c>
      <c r="K237" s="157">
        <f t="shared" si="64"/>
        <v>3.2094682416393621</v>
      </c>
      <c r="L237" s="157">
        <f t="shared" si="64"/>
        <v>2.9354210648407522</v>
      </c>
      <c r="M237" s="157">
        <f t="shared" si="64"/>
        <v>2.664153301805988</v>
      </c>
      <c r="N237" s="157">
        <f t="shared" si="64"/>
        <v>2.6133934267663155</v>
      </c>
      <c r="O237" s="157">
        <f t="shared" si="64"/>
        <v>2.5558470738179233</v>
      </c>
      <c r="P237" s="157">
        <f t="shared" si="64"/>
        <v>2.3375706212884415</v>
      </c>
      <c r="Q237" s="157">
        <f t="shared" si="64"/>
        <v>2.267169458241157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939.13305295905081</v>
      </c>
      <c r="C239" s="132">
        <f t="shared" ref="C239:Q239" si="66">IF(C176=0,0,C176*1000000/C$12)</f>
        <v>925.57843994103939</v>
      </c>
      <c r="D239" s="132">
        <f t="shared" si="66"/>
        <v>916.31401107637714</v>
      </c>
      <c r="E239" s="132">
        <f t="shared" si="66"/>
        <v>907.33062207433602</v>
      </c>
      <c r="F239" s="132">
        <f t="shared" si="66"/>
        <v>898.02427753143695</v>
      </c>
      <c r="G239" s="132">
        <f t="shared" si="66"/>
        <v>891.8920036885728</v>
      </c>
      <c r="H239" s="132">
        <f t="shared" si="66"/>
        <v>883.83460415971297</v>
      </c>
      <c r="I239" s="132">
        <f t="shared" si="66"/>
        <v>877.85404018398913</v>
      </c>
      <c r="J239" s="132">
        <f t="shared" si="66"/>
        <v>871.28816338445165</v>
      </c>
      <c r="K239" s="132">
        <f t="shared" si="66"/>
        <v>861.86566396638557</v>
      </c>
      <c r="L239" s="132">
        <f t="shared" si="66"/>
        <v>850.04901669346771</v>
      </c>
      <c r="M239" s="132">
        <f t="shared" si="66"/>
        <v>859.04143131566389</v>
      </c>
      <c r="N239" s="132">
        <f t="shared" si="66"/>
        <v>862.09315665453835</v>
      </c>
      <c r="O239" s="132">
        <f t="shared" si="66"/>
        <v>864.24143196100351</v>
      </c>
      <c r="P239" s="132">
        <f t="shared" si="66"/>
        <v>861.78436904833904</v>
      </c>
      <c r="Q239" s="132">
        <f t="shared" si="66"/>
        <v>846.56107570724896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2.2722119704882213</v>
      </c>
      <c r="C247" s="157">
        <f t="shared" ref="C247:Q247" si="70">IF(C184=0,0,C184*1000000/C$5)</f>
        <v>4.6387006689431196</v>
      </c>
      <c r="D247" s="157">
        <f t="shared" si="70"/>
        <v>4.5183864114224139</v>
      </c>
      <c r="E247" s="157">
        <f t="shared" si="70"/>
        <v>5.6212292046682313</v>
      </c>
      <c r="F247" s="157">
        <f t="shared" si="70"/>
        <v>4.2732273407188508</v>
      </c>
      <c r="G247" s="157">
        <f t="shared" si="70"/>
        <v>5.3761961172952715</v>
      </c>
      <c r="H247" s="157">
        <f t="shared" si="70"/>
        <v>1.8245413074681003</v>
      </c>
      <c r="I247" s="157">
        <f t="shared" si="70"/>
        <v>2.9749248938635238</v>
      </c>
      <c r="J247" s="157">
        <f t="shared" si="70"/>
        <v>5.0836360637006379</v>
      </c>
      <c r="K247" s="157">
        <f t="shared" si="70"/>
        <v>6.0432246411887993</v>
      </c>
      <c r="L247" s="157">
        <f t="shared" si="70"/>
        <v>3.8369642588638162</v>
      </c>
      <c r="M247" s="157">
        <f t="shared" si="70"/>
        <v>3.0944278871603275</v>
      </c>
      <c r="N247" s="157">
        <f t="shared" si="70"/>
        <v>2.3384292400906128</v>
      </c>
      <c r="O247" s="157">
        <f t="shared" si="70"/>
        <v>3.6083754881951444</v>
      </c>
      <c r="P247" s="157">
        <f t="shared" si="70"/>
        <v>3.704592016710897</v>
      </c>
      <c r="Q247" s="157">
        <f t="shared" si="70"/>
        <v>4.8374439632235005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357.78126865038854</v>
      </c>
      <c r="C249" s="156">
        <f t="shared" ref="C249:Q249" si="72">IF(C186=0,0,C186*1000000/C$18)</f>
        <v>357.68143266201992</v>
      </c>
      <c r="D249" s="156">
        <f t="shared" si="72"/>
        <v>353.89784273126827</v>
      </c>
      <c r="E249" s="156">
        <f t="shared" si="72"/>
        <v>403.65045877905328</v>
      </c>
      <c r="F249" s="156">
        <f t="shared" si="72"/>
        <v>307.29372813447827</v>
      </c>
      <c r="G249" s="156">
        <f t="shared" si="72"/>
        <v>353.24052216137784</v>
      </c>
      <c r="H249" s="156">
        <f t="shared" si="72"/>
        <v>353.83937756164693</v>
      </c>
      <c r="I249" s="156">
        <f t="shared" si="72"/>
        <v>353.11065044553993</v>
      </c>
      <c r="J249" s="156">
        <f t="shared" si="72"/>
        <v>353.45658291956329</v>
      </c>
      <c r="K249" s="156">
        <f t="shared" si="72"/>
        <v>351.61495370650164</v>
      </c>
      <c r="L249" s="156">
        <f t="shared" si="72"/>
        <v>350.88028419873052</v>
      </c>
      <c r="M249" s="156">
        <f t="shared" si="72"/>
        <v>345.38575878997176</v>
      </c>
      <c r="N249" s="156">
        <f t="shared" si="72"/>
        <v>342.83970914439601</v>
      </c>
      <c r="O249" s="156">
        <f t="shared" si="72"/>
        <v>341.64099122231642</v>
      </c>
      <c r="P249" s="156">
        <f t="shared" si="72"/>
        <v>341.43989754018764</v>
      </c>
      <c r="Q249" s="156">
        <f t="shared" si="72"/>
        <v>334.50029182734471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317.63338094905509</v>
      </c>
      <c r="C252" s="184">
        <f>C189/RES_summary!C$19</f>
        <v>351.99002526898977</v>
      </c>
      <c r="D252" s="184">
        <f>D189/RES_summary!D$19</f>
        <v>346.86601451140541</v>
      </c>
      <c r="E252" s="184">
        <f>E189/RES_summary!E$19</f>
        <v>357.52603828523331</v>
      </c>
      <c r="F252" s="184">
        <f>F189/RES_summary!F$19</f>
        <v>332.46465930661026</v>
      </c>
      <c r="G252" s="184">
        <f>G189/RES_summary!G$19</f>
        <v>326.69945428391947</v>
      </c>
      <c r="H252" s="184">
        <f>H189/RES_summary!H$19</f>
        <v>327.9158933823843</v>
      </c>
      <c r="I252" s="184">
        <f>I189/RES_summary!I$19</f>
        <v>326.22949884562985</v>
      </c>
      <c r="J252" s="184">
        <f>J189/RES_summary!J$19</f>
        <v>314.17466612564505</v>
      </c>
      <c r="K252" s="184">
        <f>K189/RES_summary!K$19</f>
        <v>327.51954291207846</v>
      </c>
      <c r="L252" s="184">
        <f>L189/RES_summary!L$19</f>
        <v>363.43169502047152</v>
      </c>
      <c r="M252" s="184">
        <f>M189/RES_summary!M$19</f>
        <v>310.8983634575979</v>
      </c>
      <c r="N252" s="184">
        <f>N189/RES_summary!N$19</f>
        <v>338.36070332324033</v>
      </c>
      <c r="O252" s="184">
        <f>O189/RES_summary!O$19</f>
        <v>318.15106027283952</v>
      </c>
      <c r="P252" s="184">
        <f>P189/RES_summary!P$19</f>
        <v>316.14665860153195</v>
      </c>
      <c r="Q252" s="184">
        <f>Q189/RES_summary!Q$19</f>
        <v>305.23500130994694</v>
      </c>
    </row>
    <row r="253" spans="1:17" ht="12.95" customHeight="1" x14ac:dyDescent="0.25">
      <c r="A253" s="158" t="s">
        <v>65</v>
      </c>
      <c r="B253" s="178">
        <f>B190/RES_summary!B$19</f>
        <v>267.29007186805353</v>
      </c>
      <c r="C253" s="178">
        <f>C190/RES_summary!C$19</f>
        <v>302.48559101085249</v>
      </c>
      <c r="D253" s="178">
        <f>D190/RES_summary!D$19</f>
        <v>297.59471403333936</v>
      </c>
      <c r="E253" s="178">
        <f>E190/RES_summary!E$19</f>
        <v>309.57513599858072</v>
      </c>
      <c r="F253" s="178">
        <f>F190/RES_summary!F$19</f>
        <v>284.77026748081107</v>
      </c>
      <c r="G253" s="178">
        <f>G190/RES_summary!G$19</f>
        <v>278.35233220839382</v>
      </c>
      <c r="H253" s="178">
        <f>H190/RES_summary!H$19</f>
        <v>279.15734181189305</v>
      </c>
      <c r="I253" s="178">
        <f>I190/RES_summary!I$19</f>
        <v>278.67091459036283</v>
      </c>
      <c r="J253" s="178">
        <f>J190/RES_summary!J$19</f>
        <v>265.77444665603434</v>
      </c>
      <c r="K253" s="178">
        <f>K190/RES_summary!K$19</f>
        <v>276.25504661346702</v>
      </c>
      <c r="L253" s="178">
        <f>L190/RES_summary!L$19</f>
        <v>309.93751032293989</v>
      </c>
      <c r="M253" s="178">
        <f>M190/RES_summary!M$19</f>
        <v>257.26642092018193</v>
      </c>
      <c r="N253" s="178">
        <f>N190/RES_summary!N$19</f>
        <v>282.78426667554328</v>
      </c>
      <c r="O253" s="178">
        <f>O190/RES_summary!O$19</f>
        <v>263.08162501426932</v>
      </c>
      <c r="P253" s="178">
        <f>P190/RES_summary!P$19</f>
        <v>261.60773746374463</v>
      </c>
      <c r="Q253" s="178">
        <f>Q190/RES_summary!Q$19</f>
        <v>251.96152686981156</v>
      </c>
    </row>
    <row r="254" spans="1:17" ht="12" customHeight="1" x14ac:dyDescent="0.25">
      <c r="A254" s="23" t="s">
        <v>58</v>
      </c>
      <c r="B254" s="177">
        <f>B191/RES_summary!B$19</f>
        <v>265.60716529101404</v>
      </c>
      <c r="C254" s="177">
        <f>C191/RES_summary!C$19</f>
        <v>301.21562295445938</v>
      </c>
      <c r="D254" s="177">
        <f>D191/RES_summary!D$19</f>
        <v>296.3208726176361</v>
      </c>
      <c r="E254" s="177">
        <f>E191/RES_summary!E$19</f>
        <v>308.27092089353198</v>
      </c>
      <c r="F254" s="177">
        <f>F191/RES_summary!F$19</f>
        <v>283.52440824140552</v>
      </c>
      <c r="G254" s="177">
        <f>G191/RES_summary!G$19</f>
        <v>276.90304363247452</v>
      </c>
      <c r="H254" s="177">
        <f>H191/RES_summary!H$19</f>
        <v>277.67874884812204</v>
      </c>
      <c r="I254" s="177">
        <f>I191/RES_summary!I$19</f>
        <v>277.62824830646844</v>
      </c>
      <c r="J254" s="177">
        <f>J191/RES_summary!J$19</f>
        <v>264.72620482987082</v>
      </c>
      <c r="K254" s="177">
        <f>K191/RES_summary!K$19</f>
        <v>274.48103010917418</v>
      </c>
      <c r="L254" s="177">
        <f>L191/RES_summary!L$19</f>
        <v>307.7727351228873</v>
      </c>
      <c r="M254" s="177">
        <f>M191/RES_summary!M$19</f>
        <v>255.0854630842764</v>
      </c>
      <c r="N254" s="177">
        <f>N191/RES_summary!N$19</f>
        <v>280.22961640128625</v>
      </c>
      <c r="O254" s="177">
        <f>O191/RES_summary!O$19</f>
        <v>260.83266379253263</v>
      </c>
      <c r="P254" s="177">
        <f>P191/RES_summary!P$19</f>
        <v>259.59936422126498</v>
      </c>
      <c r="Q254" s="177">
        <f>Q191/RES_summary!Q$19</f>
        <v>249.75254972476358</v>
      </c>
    </row>
    <row r="255" spans="1:17" ht="12" customHeight="1" x14ac:dyDescent="0.25">
      <c r="A255" s="23" t="s">
        <v>60</v>
      </c>
      <c r="B255" s="177">
        <f>B192/RES_summary!B$19</f>
        <v>1.6829065770395051</v>
      </c>
      <c r="C255" s="177">
        <f>C192/RES_summary!C$19</f>
        <v>1.2699680563931166</v>
      </c>
      <c r="D255" s="177">
        <f>D192/RES_summary!D$19</f>
        <v>1.2738414157032609</v>
      </c>
      <c r="E255" s="177">
        <f>E192/RES_summary!E$19</f>
        <v>1.304215105048727</v>
      </c>
      <c r="F255" s="177">
        <f>F192/RES_summary!F$19</f>
        <v>1.2458592394055641</v>
      </c>
      <c r="G255" s="177">
        <f>G192/RES_summary!G$19</f>
        <v>1.4492885759193301</v>
      </c>
      <c r="H255" s="177">
        <f>H192/RES_summary!H$19</f>
        <v>1.47859296377102</v>
      </c>
      <c r="I255" s="177">
        <f>I192/RES_summary!I$19</f>
        <v>1.0426662838943628</v>
      </c>
      <c r="J255" s="177">
        <f>J192/RES_summary!J$19</f>
        <v>1.0482418261635107</v>
      </c>
      <c r="K255" s="177">
        <f>K192/RES_summary!K$19</f>
        <v>1.7740165042927967</v>
      </c>
      <c r="L255" s="177">
        <f>L192/RES_summary!L$19</f>
        <v>2.164775200052611</v>
      </c>
      <c r="M255" s="177">
        <f>M192/RES_summary!M$19</f>
        <v>2.1809578359055615</v>
      </c>
      <c r="N255" s="177">
        <f>N192/RES_summary!N$19</f>
        <v>2.5546502742569897</v>
      </c>
      <c r="O255" s="177">
        <f>O192/RES_summary!O$19</f>
        <v>2.2489612217366797</v>
      </c>
      <c r="P255" s="177">
        <f>P192/RES_summary!P$19</f>
        <v>2.0083732424796472</v>
      </c>
      <c r="Q255" s="177">
        <f>Q192/RES_summary!Q$19</f>
        <v>2.2089771450479776</v>
      </c>
    </row>
    <row r="256" spans="1:17" ht="12.95" customHeight="1" x14ac:dyDescent="0.25">
      <c r="A256" s="158" t="s">
        <v>112</v>
      </c>
      <c r="B256" s="178">
        <f>B193/RES_summary!B$19</f>
        <v>0.19420767017980944</v>
      </c>
      <c r="C256" s="178">
        <f>C193/RES_summary!C$19</f>
        <v>0.1995831607363884</v>
      </c>
      <c r="D256" s="178">
        <f>D193/RES_summary!D$19</f>
        <v>0.20040734085071482</v>
      </c>
      <c r="E256" s="178">
        <f>E193/RES_summary!E$19</f>
        <v>0.19606304307206446</v>
      </c>
      <c r="F256" s="178">
        <f>F193/RES_summary!F$19</f>
        <v>0.18932194689832524</v>
      </c>
      <c r="G256" s="178">
        <f>G193/RES_summary!G$19</f>
        <v>0.18682517318633582</v>
      </c>
      <c r="H256" s="178">
        <f>H193/RES_summary!H$19</f>
        <v>0.19378534636094255</v>
      </c>
      <c r="I256" s="178">
        <f>I193/RES_summary!I$19</f>
        <v>0.20513672026319257</v>
      </c>
      <c r="J256" s="178">
        <f>J193/RES_summary!J$19</f>
        <v>0.21390316335318363</v>
      </c>
      <c r="K256" s="178">
        <f>K193/RES_summary!K$19</f>
        <v>0.20549300305522678</v>
      </c>
      <c r="L256" s="178">
        <f>L193/RES_summary!L$19</f>
        <v>0.20922851451107377</v>
      </c>
      <c r="M256" s="178">
        <f>M193/RES_summary!M$19</f>
        <v>0.22367313934624947</v>
      </c>
      <c r="N256" s="178">
        <f>N193/RES_summary!N$19</f>
        <v>0.21672971881999092</v>
      </c>
      <c r="O256" s="178">
        <f>O193/RES_summary!O$19</f>
        <v>0.21862387618469917</v>
      </c>
      <c r="P256" s="178">
        <f>P193/RES_summary!P$19</f>
        <v>0.19903410147068548</v>
      </c>
      <c r="Q256" s="178">
        <f>Q193/RES_summary!Q$19</f>
        <v>0.19232315127088298</v>
      </c>
    </row>
    <row r="257" spans="1:17" ht="12" customHeight="1" x14ac:dyDescent="0.25">
      <c r="A257" s="23" t="s">
        <v>60</v>
      </c>
      <c r="B257" s="177">
        <f>B194/RES_summary!B$19</f>
        <v>0.19420767017980944</v>
      </c>
      <c r="C257" s="177">
        <f>C194/RES_summary!C$19</f>
        <v>0.1995831607363884</v>
      </c>
      <c r="D257" s="177">
        <f>D194/RES_summary!D$19</f>
        <v>0.20040734085071482</v>
      </c>
      <c r="E257" s="177">
        <f>E194/RES_summary!E$19</f>
        <v>0.19606304307206446</v>
      </c>
      <c r="F257" s="177">
        <f>F194/RES_summary!F$19</f>
        <v>0.18932194689832524</v>
      </c>
      <c r="G257" s="177">
        <f>G194/RES_summary!G$19</f>
        <v>0.18682517318633582</v>
      </c>
      <c r="H257" s="177">
        <f>H194/RES_summary!H$19</f>
        <v>0.19378534636094255</v>
      </c>
      <c r="I257" s="177">
        <f>I194/RES_summary!I$19</f>
        <v>0.20513672026319257</v>
      </c>
      <c r="J257" s="177">
        <f>J194/RES_summary!J$19</f>
        <v>0.21390316335318363</v>
      </c>
      <c r="K257" s="177">
        <f>K194/RES_summary!K$19</f>
        <v>0.20549300305522678</v>
      </c>
      <c r="L257" s="177">
        <f>L194/RES_summary!L$19</f>
        <v>0.20922851451107377</v>
      </c>
      <c r="M257" s="177">
        <f>M194/RES_summary!M$19</f>
        <v>0.22367313934624947</v>
      </c>
      <c r="N257" s="177">
        <f>N194/RES_summary!N$19</f>
        <v>0.21672971881999092</v>
      </c>
      <c r="O257" s="177">
        <f>O194/RES_summary!O$19</f>
        <v>0.21862387618469917</v>
      </c>
      <c r="P257" s="177">
        <f>P194/RES_summary!P$19</f>
        <v>0.19903410147068548</v>
      </c>
      <c r="Q257" s="177">
        <f>Q194/RES_summary!Q$19</f>
        <v>0.19232315127088298</v>
      </c>
    </row>
    <row r="258" spans="1:17" ht="12" customHeight="1" x14ac:dyDescent="0.25">
      <c r="A258" s="158" t="s">
        <v>63</v>
      </c>
      <c r="B258" s="178">
        <f>B195/RES_summary!B$19</f>
        <v>39.844992793149963</v>
      </c>
      <c r="C258" s="178">
        <f>C195/RES_summary!C$19</f>
        <v>39.086964617401449</v>
      </c>
      <c r="D258" s="178">
        <f>D195/RES_summary!D$19</f>
        <v>38.846918978367739</v>
      </c>
      <c r="E258" s="178">
        <f>E195/RES_summary!E$19</f>
        <v>37.504494925011365</v>
      </c>
      <c r="F258" s="178">
        <f>F195/RES_summary!F$19</f>
        <v>37.319904119753886</v>
      </c>
      <c r="G258" s="178">
        <f>G195/RES_summary!G$19</f>
        <v>37.780011870356631</v>
      </c>
      <c r="H258" s="178">
        <f>H195/RES_summary!H$19</f>
        <v>38.05931118562286</v>
      </c>
      <c r="I258" s="178">
        <f>I195/RES_summary!I$19</f>
        <v>36.891486542557757</v>
      </c>
      <c r="J258" s="178">
        <f>J195/RES_summary!J$19</f>
        <v>37.549192526379009</v>
      </c>
      <c r="K258" s="178">
        <f>K195/RES_summary!K$19</f>
        <v>39.702770832573137</v>
      </c>
      <c r="L258" s="178">
        <f>L195/RES_summary!L$19</f>
        <v>41.302519060207189</v>
      </c>
      <c r="M258" s="178">
        <f>M195/RES_summary!M$19</f>
        <v>41.342560888707538</v>
      </c>
      <c r="N258" s="178">
        <f>N195/RES_summary!N$19</f>
        <v>42.754825644333557</v>
      </c>
      <c r="O258" s="178">
        <f>O195/RES_summary!O$19</f>
        <v>42.389705809429387</v>
      </c>
      <c r="P258" s="178">
        <f>P195/RES_summary!P$19</f>
        <v>42.031022915565366</v>
      </c>
      <c r="Q258" s="178">
        <f>Q195/RES_summary!Q$19</f>
        <v>40.964334821183989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48.585759156903372</v>
      </c>
      <c r="C260" s="183">
        <f>C197/RES_summary!C$19</f>
        <v>47.807517546383764</v>
      </c>
      <c r="D260" s="183">
        <f>D197/RES_summary!D$19</f>
        <v>47.230710333664554</v>
      </c>
      <c r="E260" s="183">
        <f>E197/RES_summary!E$19</f>
        <v>46.637997333688133</v>
      </c>
      <c r="F260" s="183">
        <f>F197/RES_summary!F$19</f>
        <v>46.01373480686992</v>
      </c>
      <c r="G260" s="183">
        <f>G197/RES_summary!G$19</f>
        <v>45.59978255888533</v>
      </c>
      <c r="H260" s="183">
        <f>H197/RES_summary!H$19</f>
        <v>45.048686508512347</v>
      </c>
      <c r="I260" s="183">
        <f>I197/RES_summary!I$19</f>
        <v>44.584777661686324</v>
      </c>
      <c r="J260" s="183">
        <f>J197/RES_summary!J$19</f>
        <v>44.0681000132926</v>
      </c>
      <c r="K260" s="183">
        <f>K197/RES_summary!K$19</f>
        <v>43.405092813459227</v>
      </c>
      <c r="L260" s="183">
        <f>L197/RES_summary!L$19</f>
        <v>42.623445359601448</v>
      </c>
      <c r="M260" s="183">
        <f>M197/RES_summary!M$19</f>
        <v>42.885743394369896</v>
      </c>
      <c r="N260" s="183">
        <f>N197/RES_summary!N$19</f>
        <v>42.826289631731605</v>
      </c>
      <c r="O260" s="183">
        <f>O197/RES_summary!O$19</f>
        <v>42.718628972068167</v>
      </c>
      <c r="P260" s="183">
        <f>P197/RES_summary!P$19</f>
        <v>42.39328374586453</v>
      </c>
      <c r="Q260" s="183">
        <f>Q197/RES_summary!Q$19</f>
        <v>41.407266633826922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39.803243826113231</v>
      </c>
      <c r="C264" s="180">
        <f>C201/RES_summary!C$19</f>
        <v>39.047283152464928</v>
      </c>
      <c r="D264" s="180">
        <f>D201/RES_summary!D$19</f>
        <v>38.810655472876562</v>
      </c>
      <c r="E264" s="180">
        <f>E201/RES_summary!E$19</f>
        <v>37.46530291934279</v>
      </c>
      <c r="F264" s="180">
        <f>F201/RES_summary!F$19</f>
        <v>37.284607316674894</v>
      </c>
      <c r="G264" s="180">
        <f>G201/RES_summary!G$19</f>
        <v>37.753145335372075</v>
      </c>
      <c r="H264" s="180">
        <f>H201/RES_summary!H$19</f>
        <v>38.040669337591396</v>
      </c>
      <c r="I264" s="180">
        <f>I201/RES_summary!I$19</f>
        <v>36.870289206809737</v>
      </c>
      <c r="J264" s="180">
        <f>J201/RES_summary!J$19</f>
        <v>37.538634518970191</v>
      </c>
      <c r="K264" s="180">
        <f>K201/RES_summary!K$19</f>
        <v>39.708703391919791</v>
      </c>
      <c r="L264" s="180">
        <f>L201/RES_summary!L$19</f>
        <v>41.324123680683257</v>
      </c>
      <c r="M264" s="180">
        <f>M201/RES_summary!M$19</f>
        <v>41.367078573369874</v>
      </c>
      <c r="N264" s="180">
        <f>N201/RES_summary!N$19</f>
        <v>42.78976816658178</v>
      </c>
      <c r="O264" s="180">
        <f>O201/RES_summary!O$19</f>
        <v>42.426731329378207</v>
      </c>
      <c r="P264" s="180">
        <f>P201/RES_summary!P$19</f>
        <v>42.07185290537582</v>
      </c>
      <c r="Q264" s="180">
        <f>Q201/RES_summary!Q$19</f>
        <v>41.007027841636877</v>
      </c>
    </row>
    <row r="265" spans="1:17" ht="12" customHeight="1" x14ac:dyDescent="0.25">
      <c r="A265" s="161" t="s">
        <v>141</v>
      </c>
      <c r="B265" s="179">
        <f>B202/RES_summary!B$19</f>
        <v>38.625030224180456</v>
      </c>
      <c r="C265" s="179">
        <f>C202/RES_summary!C$19</f>
        <v>37.924261034181129</v>
      </c>
      <c r="D265" s="179">
        <f>D202/RES_summary!D$19</f>
        <v>37.703257825328784</v>
      </c>
      <c r="E265" s="179">
        <f>E202/RES_summary!E$19</f>
        <v>36.48348302463075</v>
      </c>
      <c r="F265" s="179">
        <f>F202/RES_summary!F$19</f>
        <v>36.309175507036827</v>
      </c>
      <c r="G265" s="179">
        <f>G202/RES_summary!G$19</f>
        <v>36.725565339841147</v>
      </c>
      <c r="H265" s="179">
        <f>H202/RES_summary!H$19</f>
        <v>36.971826227491384</v>
      </c>
      <c r="I265" s="179">
        <f>I202/RES_summary!I$19</f>
        <v>35.921123340993958</v>
      </c>
      <c r="J265" s="179">
        <f>J202/RES_summary!J$19</f>
        <v>36.502920043297522</v>
      </c>
      <c r="K265" s="179">
        <f>K202/RES_summary!K$19</f>
        <v>38.435302888972146</v>
      </c>
      <c r="L265" s="179">
        <f>L202/RES_summary!L$19</f>
        <v>39.861737933887277</v>
      </c>
      <c r="M265" s="179">
        <f>M202/RES_summary!M$19</f>
        <v>39.879038147420772</v>
      </c>
      <c r="N265" s="179">
        <f>N202/RES_summary!N$19</f>
        <v>41.137884453470406</v>
      </c>
      <c r="O265" s="179">
        <f>O202/RES_summary!O$19</f>
        <v>40.796136979965674</v>
      </c>
      <c r="P265" s="179">
        <f>P202/RES_summary!P$19</f>
        <v>40.453527949171558</v>
      </c>
      <c r="Q265" s="179">
        <f>Q202/RES_summary!Q$19</f>
        <v>39.435699704204751</v>
      </c>
    </row>
    <row r="266" spans="1:17" ht="12" customHeight="1" x14ac:dyDescent="0.25">
      <c r="A266" s="148" t="s">
        <v>60</v>
      </c>
      <c r="B266" s="177">
        <f>B203/RES_summary!B$19</f>
        <v>35.822919443501419</v>
      </c>
      <c r="C266" s="177">
        <f>C203/RES_summary!C$19</f>
        <v>35.142554837219173</v>
      </c>
      <c r="D266" s="177">
        <f>D203/RES_summary!D$19</f>
        <v>34.929589925589617</v>
      </c>
      <c r="E266" s="177">
        <f>E203/RES_summary!E$19</f>
        <v>33.718772627407908</v>
      </c>
      <c r="F266" s="177">
        <f>F203/RES_summary!F$19</f>
        <v>33.5561465850068</v>
      </c>
      <c r="G266" s="177">
        <f>G203/RES_summary!G$19</f>
        <v>33.977830801833406</v>
      </c>
      <c r="H266" s="177">
        <f>H203/RES_summary!H$19</f>
        <v>34.236602403832087</v>
      </c>
      <c r="I266" s="177">
        <f>I203/RES_summary!I$19</f>
        <v>33.220130575335205</v>
      </c>
      <c r="J266" s="177">
        <f>J203/RES_summary!J$19</f>
        <v>33.784771067073088</v>
      </c>
      <c r="K266" s="177">
        <f>K203/RES_summary!K$19</f>
        <v>35.73783305272827</v>
      </c>
      <c r="L266" s="177">
        <f>L203/RES_summary!L$19</f>
        <v>37.191711312614153</v>
      </c>
      <c r="M266" s="177">
        <f>M203/RES_summary!M$19</f>
        <v>37.230370716032596</v>
      </c>
      <c r="N266" s="177">
        <f>N203/RES_summary!N$19</f>
        <v>38.510791349923458</v>
      </c>
      <c r="O266" s="177">
        <f>O203/RES_summary!O$19</f>
        <v>38.184058196439899</v>
      </c>
      <c r="P266" s="177">
        <f>P203/RES_summary!P$19</f>
        <v>37.864667614837757</v>
      </c>
      <c r="Q266" s="177">
        <f>Q203/RES_summary!Q$19</f>
        <v>36.906325057472614</v>
      </c>
    </row>
    <row r="267" spans="1:17" ht="12" customHeight="1" x14ac:dyDescent="0.25">
      <c r="A267" s="148" t="s">
        <v>59</v>
      </c>
      <c r="B267" s="177">
        <f>B204/RES_summary!B$19</f>
        <v>2.8021107806790324</v>
      </c>
      <c r="C267" s="177">
        <f>C204/RES_summary!C$19</f>
        <v>2.7817061969619603</v>
      </c>
      <c r="D267" s="177">
        <f>D204/RES_summary!D$19</f>
        <v>2.7736678997391717</v>
      </c>
      <c r="E267" s="177">
        <f>E204/RES_summary!E$19</f>
        <v>2.7647103972228448</v>
      </c>
      <c r="F267" s="177">
        <f>F204/RES_summary!F$19</f>
        <v>2.7530289220300315</v>
      </c>
      <c r="G267" s="177">
        <f>G204/RES_summary!G$19</f>
        <v>2.7477345380077427</v>
      </c>
      <c r="H267" s="177">
        <f>H204/RES_summary!H$19</f>
        <v>2.735223823659291</v>
      </c>
      <c r="I267" s="177">
        <f>I204/RES_summary!I$19</f>
        <v>2.7009927656587589</v>
      </c>
      <c r="J267" s="177">
        <f>J204/RES_summary!J$19</f>
        <v>2.7181489762244371</v>
      </c>
      <c r="K267" s="177">
        <f>K204/RES_summary!K$19</f>
        <v>2.6974698362438829</v>
      </c>
      <c r="L267" s="177">
        <f>L204/RES_summary!L$19</f>
        <v>2.6700266212731307</v>
      </c>
      <c r="M267" s="177">
        <f>M204/RES_summary!M$19</f>
        <v>2.648667431388172</v>
      </c>
      <c r="N267" s="177">
        <f>N204/RES_summary!N$19</f>
        <v>2.6270931035469554</v>
      </c>
      <c r="O267" s="177">
        <f>O204/RES_summary!O$19</f>
        <v>2.6120787835257615</v>
      </c>
      <c r="P267" s="177">
        <f>P204/RES_summary!P$19</f>
        <v>2.5888603343338037</v>
      </c>
      <c r="Q267" s="177">
        <f>Q204/RES_summary!Q$19</f>
        <v>2.5293746467321312</v>
      </c>
    </row>
    <row r="268" spans="1:17" ht="12" customHeight="1" x14ac:dyDescent="0.25">
      <c r="A268" s="158" t="s">
        <v>62</v>
      </c>
      <c r="B268" s="178">
        <f>B205/RES_summary!B$19</f>
        <v>10.304108617671766</v>
      </c>
      <c r="C268" s="178">
        <f>C205/RES_summary!C$19</f>
        <v>10.217886479999434</v>
      </c>
      <c r="D268" s="178">
        <f>D205/RES_summary!D$19</f>
        <v>10.223974158847676</v>
      </c>
      <c r="E268" s="178">
        <f>E205/RES_summary!E$19</f>
        <v>10.250344318569184</v>
      </c>
      <c r="F268" s="178">
        <f>F205/RES_summary!F$19</f>
        <v>10.185165759146972</v>
      </c>
      <c r="G268" s="178">
        <f>G205/RES_summary!G$19</f>
        <v>10.380285031982682</v>
      </c>
      <c r="H268" s="178">
        <f>H205/RES_summary!H$19</f>
        <v>10.50545503850744</v>
      </c>
      <c r="I268" s="178">
        <f>I205/RES_summary!I$19</f>
        <v>10.461960992446098</v>
      </c>
      <c r="J268" s="178">
        <f>J205/RES_summary!J$19</f>
        <v>10.6371237798785</v>
      </c>
      <c r="K268" s="178">
        <f>K205/RES_summary!K$19</f>
        <v>11.356232462983135</v>
      </c>
      <c r="L268" s="178">
        <f>L205/RES_summary!L$19</f>
        <v>11.982437122813353</v>
      </c>
      <c r="M268" s="178">
        <f>M205/RES_summary!M$19</f>
        <v>12.065708509362155</v>
      </c>
      <c r="N268" s="178">
        <f>N205/RES_summary!N$19</f>
        <v>12.604881284543506</v>
      </c>
      <c r="O268" s="178">
        <f>O205/RES_summary!O$19</f>
        <v>12.461105572956113</v>
      </c>
      <c r="P268" s="178">
        <f>P205/RES_summary!P$19</f>
        <v>12.308864120751235</v>
      </c>
      <c r="Q268" s="178">
        <f>Q205/RES_summary!Q$19</f>
        <v>12.116816467680481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18.509703704632653</v>
      </c>
      <c r="C270" s="177">
        <f>C207/RES_summary!C$19</f>
        <v>18.474783584084442</v>
      </c>
      <c r="D270" s="177">
        <f>D207/RES_summary!D$19</f>
        <v>18.241395739561685</v>
      </c>
      <c r="E270" s="177">
        <f>E207/RES_summary!E$19</f>
        <v>20.748168927927072</v>
      </c>
      <c r="F270" s="177">
        <f>F207/RES_summary!F$19</f>
        <v>15.745378457988597</v>
      </c>
      <c r="G270" s="177">
        <f>G207/RES_summary!G$19</f>
        <v>18.060136131874508</v>
      </c>
      <c r="H270" s="177">
        <f>H207/RES_summary!H$19</f>
        <v>18.035047642535321</v>
      </c>
      <c r="I270" s="177">
        <f>I207/RES_summary!I$19</f>
        <v>17.933915115077891</v>
      </c>
      <c r="J270" s="177">
        <f>J207/RES_summary!J$19</f>
        <v>17.877162460180312</v>
      </c>
      <c r="K270" s="177">
        <f>K207/RES_summary!K$19</f>
        <v>17.707956516093574</v>
      </c>
      <c r="L270" s="177">
        <f>L207/RES_summary!L$19</f>
        <v>17.593957910193236</v>
      </c>
      <c r="M270" s="177">
        <f>M207/RES_summary!M$19</f>
        <v>17.242620068802701</v>
      </c>
      <c r="N270" s="177">
        <f>N207/RES_summary!N$19</f>
        <v>17.031283182961371</v>
      </c>
      <c r="O270" s="177">
        <f>O207/RES_summary!O$19</f>
        <v>16.886988063694535</v>
      </c>
      <c r="P270" s="177">
        <f>P207/RES_summary!P$19</f>
        <v>16.796264794828474</v>
      </c>
      <c r="Q270" s="177">
        <f>Q207/RES_summary!Q$19</f>
        <v>16.361185471723168</v>
      </c>
    </row>
    <row r="271" spans="1:17" ht="12" customHeight="1" x14ac:dyDescent="0.25">
      <c r="A271" s="29" t="s">
        <v>140</v>
      </c>
      <c r="B271" s="176">
        <f>B208/RES_summary!B$19</f>
        <v>10.25166311443847</v>
      </c>
      <c r="C271" s="176">
        <f>C208/RES_summary!C$19</f>
        <v>10.109397420038091</v>
      </c>
      <c r="D271" s="176">
        <f>D208/RES_summary!D$19</f>
        <v>10.120288014543364</v>
      </c>
      <c r="E271" s="176">
        <f>E208/RES_summary!E$19</f>
        <v>10.102087170864964</v>
      </c>
      <c r="F271" s="176">
        <f>F208/RES_summary!F$19</f>
        <v>10.106755048113682</v>
      </c>
      <c r="G271" s="176">
        <f>G208/RES_summary!G$19</f>
        <v>10.261593971780629</v>
      </c>
      <c r="H271" s="176">
        <f>H208/RES_summary!H$19</f>
        <v>10.466428124526649</v>
      </c>
      <c r="I271" s="176">
        <f>I208/RES_summary!I$19</f>
        <v>10.398475604629132</v>
      </c>
      <c r="J271" s="176">
        <f>J208/RES_summary!J$19</f>
        <v>10.531473435700086</v>
      </c>
      <c r="K271" s="176">
        <f>K208/RES_summary!K$19</f>
        <v>11.245155971235354</v>
      </c>
      <c r="L271" s="176">
        <f>L208/RES_summary!L$19</f>
        <v>11.920395286933097</v>
      </c>
      <c r="M271" s="176">
        <f>M208/RES_summary!M$19</f>
        <v>12.018907500827575</v>
      </c>
      <c r="N271" s="176">
        <f>N208/RES_summary!N$19</f>
        <v>12.574482492413967</v>
      </c>
      <c r="O271" s="176">
        <f>O208/RES_summary!O$19</f>
        <v>12.413860883686914</v>
      </c>
      <c r="P271" s="176">
        <f>P208/RES_summary!P$19</f>
        <v>12.259642175514555</v>
      </c>
      <c r="Q271" s="176">
        <f>Q208/RES_summary!Q$19</f>
        <v>12.054534965990724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184.0180076611779</v>
      </c>
      <c r="C273" s="184">
        <f>C210/RES_summary!C$19</f>
        <v>202.66272697265336</v>
      </c>
      <c r="D273" s="184">
        <f>D210/RES_summary!D$19</f>
        <v>200.24513342108929</v>
      </c>
      <c r="E273" s="184">
        <f>E210/RES_summary!E$19</f>
        <v>206.03539363165135</v>
      </c>
      <c r="F273" s="184">
        <f>F210/RES_summary!F$19</f>
        <v>193.74558525325182</v>
      </c>
      <c r="G273" s="184">
        <f>G210/RES_summary!G$19</f>
        <v>191.74588486949116</v>
      </c>
      <c r="H273" s="184">
        <f>H210/RES_summary!H$19</f>
        <v>193.54678032995312</v>
      </c>
      <c r="I273" s="184">
        <f>I210/RES_summary!I$19</f>
        <v>192.61751159982435</v>
      </c>
      <c r="J273" s="184">
        <f>J210/RES_summary!J$19</f>
        <v>187.94649144211101</v>
      </c>
      <c r="K273" s="184">
        <f>K210/RES_summary!K$19</f>
        <v>197.3123139766717</v>
      </c>
      <c r="L273" s="184">
        <f>L210/RES_summary!L$19</f>
        <v>219.87391693086167</v>
      </c>
      <c r="M273" s="184">
        <f>M210/RES_summary!M$19</f>
        <v>191.43110255377161</v>
      </c>
      <c r="N273" s="184">
        <f>N210/RES_summary!N$19</f>
        <v>209.152350647432</v>
      </c>
      <c r="O273" s="184">
        <f>O210/RES_summary!O$19</f>
        <v>198.0846318386964</v>
      </c>
      <c r="P273" s="184">
        <f>P210/RES_summary!P$19</f>
        <v>197.32279317126216</v>
      </c>
      <c r="Q273" s="184">
        <f>Q210/RES_summary!Q$19</f>
        <v>191.27059847858183</v>
      </c>
    </row>
    <row r="274" spans="1:17" ht="12" customHeight="1" x14ac:dyDescent="0.25">
      <c r="A274" s="158" t="s">
        <v>65</v>
      </c>
      <c r="B274" s="178">
        <f>B211/RES_summary!B$19</f>
        <v>146.08165416724125</v>
      </c>
      <c r="C274" s="178">
        <f>C211/RES_summary!C$19</f>
        <v>165.24949617079261</v>
      </c>
      <c r="D274" s="178">
        <f>D211/RES_summary!D$19</f>
        <v>162.83818887996907</v>
      </c>
      <c r="E274" s="178">
        <f>E211/RES_summary!E$19</f>
        <v>169.47888298947663</v>
      </c>
      <c r="F274" s="178">
        <f>F211/RES_summary!F$19</f>
        <v>157.01183384314771</v>
      </c>
      <c r="G274" s="178">
        <f>G211/RES_summary!G$19</f>
        <v>154.24330564488801</v>
      </c>
      <c r="H274" s="178">
        <f>H211/RES_summary!H$19</f>
        <v>155.33908685397608</v>
      </c>
      <c r="I274" s="178">
        <f>I211/RES_summary!I$19</f>
        <v>155.07682989283569</v>
      </c>
      <c r="J274" s="178">
        <f>J211/RES_summary!J$19</f>
        <v>149.3479362943261</v>
      </c>
      <c r="K274" s="178">
        <f>K211/RES_summary!K$19</f>
        <v>156.37541473957998</v>
      </c>
      <c r="L274" s="178">
        <f>L211/RES_summary!L$19</f>
        <v>176.99203530754724</v>
      </c>
      <c r="M274" s="178">
        <f>M211/RES_summary!M$19</f>
        <v>148.30791406704063</v>
      </c>
      <c r="N274" s="178">
        <f>N211/RES_summary!N$19</f>
        <v>164.13206547410252</v>
      </c>
      <c r="O274" s="178">
        <f>O211/RES_summary!O$19</f>
        <v>153.03613993664447</v>
      </c>
      <c r="P274" s="178">
        <f>P211/RES_summary!P$19</f>
        <v>152.23899218089954</v>
      </c>
      <c r="Q274" s="178">
        <f>Q211/RES_summary!Q$19</f>
        <v>147.05422638810566</v>
      </c>
    </row>
    <row r="275" spans="1:17" ht="12" customHeight="1" x14ac:dyDescent="0.25">
      <c r="A275" s="23" t="s">
        <v>58</v>
      </c>
      <c r="B275" s="177">
        <f>B212/RES_summary!B$19</f>
        <v>144.39874759020176</v>
      </c>
      <c r="C275" s="177">
        <f>C212/RES_summary!C$19</f>
        <v>163.97952811439947</v>
      </c>
      <c r="D275" s="177">
        <f>D212/RES_summary!D$19</f>
        <v>161.56434746426581</v>
      </c>
      <c r="E275" s="177">
        <f>E212/RES_summary!E$19</f>
        <v>168.17466788442789</v>
      </c>
      <c r="F275" s="177">
        <f>F212/RES_summary!F$19</f>
        <v>155.76597460374214</v>
      </c>
      <c r="G275" s="177">
        <f>G212/RES_summary!G$19</f>
        <v>152.79401706896869</v>
      </c>
      <c r="H275" s="177">
        <f>H212/RES_summary!H$19</f>
        <v>153.86049389020508</v>
      </c>
      <c r="I275" s="177">
        <f>I212/RES_summary!I$19</f>
        <v>154.03416360894133</v>
      </c>
      <c r="J275" s="177">
        <f>J212/RES_summary!J$19</f>
        <v>148.29969446816258</v>
      </c>
      <c r="K275" s="177">
        <f>K212/RES_summary!K$19</f>
        <v>154.60139823528721</v>
      </c>
      <c r="L275" s="177">
        <f>L212/RES_summary!L$19</f>
        <v>174.82726010749462</v>
      </c>
      <c r="M275" s="177">
        <f>M212/RES_summary!M$19</f>
        <v>146.12695623113504</v>
      </c>
      <c r="N275" s="177">
        <f>N212/RES_summary!N$19</f>
        <v>161.57741519984552</v>
      </c>
      <c r="O275" s="177">
        <f>O212/RES_summary!O$19</f>
        <v>150.78717871490781</v>
      </c>
      <c r="P275" s="177">
        <f>P212/RES_summary!P$19</f>
        <v>150.23061893841989</v>
      </c>
      <c r="Q275" s="177">
        <f>Q212/RES_summary!Q$19</f>
        <v>144.84524924305771</v>
      </c>
    </row>
    <row r="276" spans="1:17" ht="12" customHeight="1" x14ac:dyDescent="0.25">
      <c r="A276" s="23" t="s">
        <v>60</v>
      </c>
      <c r="B276" s="177">
        <f>B213/RES_summary!B$19</f>
        <v>1.6829065770395051</v>
      </c>
      <c r="C276" s="177">
        <f>C213/RES_summary!C$19</f>
        <v>1.2699680563931162</v>
      </c>
      <c r="D276" s="177">
        <f>D213/RES_summary!D$19</f>
        <v>1.2738414157032614</v>
      </c>
      <c r="E276" s="177">
        <f>E213/RES_summary!E$19</f>
        <v>1.3042151050487272</v>
      </c>
      <c r="F276" s="177">
        <f>F213/RES_summary!F$19</f>
        <v>1.2458592394055645</v>
      </c>
      <c r="G276" s="177">
        <f>G213/RES_summary!G$19</f>
        <v>1.4492885759193301</v>
      </c>
      <c r="H276" s="177">
        <f>H213/RES_summary!H$19</f>
        <v>1.47859296377102</v>
      </c>
      <c r="I276" s="177">
        <f>I213/RES_summary!I$19</f>
        <v>1.0426662838943626</v>
      </c>
      <c r="J276" s="177">
        <f>J213/RES_summary!J$19</f>
        <v>1.0482418261635098</v>
      </c>
      <c r="K276" s="177">
        <f>K213/RES_summary!K$19</f>
        <v>1.7740165042927969</v>
      </c>
      <c r="L276" s="177">
        <f>L213/RES_summary!L$19</f>
        <v>2.1647752000526119</v>
      </c>
      <c r="M276" s="177">
        <f>M213/RES_summary!M$19</f>
        <v>2.1809578359055624</v>
      </c>
      <c r="N276" s="177">
        <f>N213/RES_summary!N$19</f>
        <v>2.5546502742569905</v>
      </c>
      <c r="O276" s="177">
        <f>O213/RES_summary!O$19</f>
        <v>2.2489612217366806</v>
      </c>
      <c r="P276" s="177">
        <f>P213/RES_summary!P$19</f>
        <v>2.0083732424796468</v>
      </c>
      <c r="Q276" s="177">
        <f>Q213/RES_summary!Q$19</f>
        <v>2.2089771450479776</v>
      </c>
    </row>
    <row r="277" spans="1:17" ht="12" customHeight="1" x14ac:dyDescent="0.25">
      <c r="A277" s="158" t="s">
        <v>112</v>
      </c>
      <c r="B277" s="178">
        <f>B214/RES_summary!B$19</f>
        <v>0.32335128499479171</v>
      </c>
      <c r="C277" s="178">
        <f>C214/RES_summary!C$19</f>
        <v>0.34023227328688482</v>
      </c>
      <c r="D277" s="178">
        <f>D214/RES_summary!D$19</f>
        <v>0.3474388602878804</v>
      </c>
      <c r="E277" s="178">
        <f>E214/RES_summary!E$19</f>
        <v>0.3477258113903493</v>
      </c>
      <c r="F277" s="178">
        <f>F214/RES_summary!F$19</f>
        <v>0.34516229320925962</v>
      </c>
      <c r="G277" s="178">
        <f>G214/RES_summary!G$19</f>
        <v>0.34839628914589693</v>
      </c>
      <c r="H277" s="178">
        <f>H214/RES_summary!H$19</f>
        <v>0.37869155831967755</v>
      </c>
      <c r="I277" s="178">
        <f>I214/RES_summary!I$19</f>
        <v>0.41768217391011581</v>
      </c>
      <c r="J277" s="178">
        <f>J214/RES_summary!J$19</f>
        <v>0.46416803144512547</v>
      </c>
      <c r="K277" s="178">
        <f>K214/RES_summary!K$19</f>
        <v>0.47624646172938528</v>
      </c>
      <c r="L277" s="178">
        <f>L214/RES_summary!L$19</f>
        <v>0.5281370688960092</v>
      </c>
      <c r="M277" s="178">
        <f>M214/RES_summary!M$19</f>
        <v>0.58934989834523777</v>
      </c>
      <c r="N277" s="178">
        <f>N214/RES_summary!N$19</f>
        <v>0.60839237725639905</v>
      </c>
      <c r="O277" s="178">
        <f>O214/RES_summary!O$19</f>
        <v>0.649545611731424</v>
      </c>
      <c r="P277" s="178">
        <f>P214/RES_summary!P$19</f>
        <v>0.63597396408801443</v>
      </c>
      <c r="Q277" s="178">
        <f>Q214/RES_summary!Q$19</f>
        <v>0.63308602202359987</v>
      </c>
    </row>
    <row r="278" spans="1:17" ht="12" customHeight="1" x14ac:dyDescent="0.25">
      <c r="A278" s="23" t="s">
        <v>60</v>
      </c>
      <c r="B278" s="177">
        <f>B215/RES_summary!B$19</f>
        <v>0.32335128499479171</v>
      </c>
      <c r="C278" s="177">
        <f>C215/RES_summary!C$19</f>
        <v>0.34023227328688482</v>
      </c>
      <c r="D278" s="177">
        <f>D215/RES_summary!D$19</f>
        <v>0.3474388602878804</v>
      </c>
      <c r="E278" s="177">
        <f>E215/RES_summary!E$19</f>
        <v>0.3477258113903493</v>
      </c>
      <c r="F278" s="177">
        <f>F215/RES_summary!F$19</f>
        <v>0.34516229320925962</v>
      </c>
      <c r="G278" s="177">
        <f>G215/RES_summary!G$19</f>
        <v>0.34839628914589693</v>
      </c>
      <c r="H278" s="177">
        <f>H215/RES_summary!H$19</f>
        <v>0.37869155831967755</v>
      </c>
      <c r="I278" s="177">
        <f>I215/RES_summary!I$19</f>
        <v>0.41768217391011581</v>
      </c>
      <c r="J278" s="177">
        <f>J215/RES_summary!J$19</f>
        <v>0.46416803144512547</v>
      </c>
      <c r="K278" s="177">
        <f>K215/RES_summary!K$19</f>
        <v>0.47624646172938528</v>
      </c>
      <c r="L278" s="177">
        <f>L215/RES_summary!L$19</f>
        <v>0.5281370688960092</v>
      </c>
      <c r="M278" s="177">
        <f>M215/RES_summary!M$19</f>
        <v>0.58934989834523777</v>
      </c>
      <c r="N278" s="177">
        <f>N215/RES_summary!N$19</f>
        <v>0.60839237725639905</v>
      </c>
      <c r="O278" s="177">
        <f>O215/RES_summary!O$19</f>
        <v>0.649545611731424</v>
      </c>
      <c r="P278" s="177">
        <f>P215/RES_summary!P$19</f>
        <v>0.63597396408801443</v>
      </c>
      <c r="Q278" s="177">
        <f>Q215/RES_summary!Q$19</f>
        <v>0.63308602202359987</v>
      </c>
    </row>
    <row r="279" spans="1:17" ht="12" customHeight="1" x14ac:dyDescent="0.25">
      <c r="A279" s="158" t="s">
        <v>63</v>
      </c>
      <c r="B279" s="178">
        <f>B216/RES_summary!B$19</f>
        <v>29.318909262561334</v>
      </c>
      <c r="C279" s="178">
        <f>C216/RES_summary!C$19</f>
        <v>28.862730769255524</v>
      </c>
      <c r="D279" s="178">
        <f>D216/RES_summary!D$19</f>
        <v>28.807469091976408</v>
      </c>
      <c r="E279" s="178">
        <f>E216/RES_summary!E$19</f>
        <v>27.924914715464535</v>
      </c>
      <c r="F279" s="178">
        <f>F216/RES_summary!F$19</f>
        <v>28.062489740504741</v>
      </c>
      <c r="G279" s="178">
        <f>G216/RES_summary!G$19</f>
        <v>28.633114172928927</v>
      </c>
      <c r="H279" s="178">
        <f>H216/RES_summary!H$19</f>
        <v>29.077300901211018</v>
      </c>
      <c r="I279" s="178">
        <f>I216/RES_summary!I$19</f>
        <v>28.380660149664152</v>
      </c>
      <c r="J279" s="178">
        <f>J216/RES_summary!J$19</f>
        <v>29.213228360273366</v>
      </c>
      <c r="K279" s="178">
        <f>K216/RES_summary!K$19</f>
        <v>30.940301270375794</v>
      </c>
      <c r="L279" s="178">
        <f>L216/RES_summary!L$19</f>
        <v>32.250051000313157</v>
      </c>
      <c r="M279" s="178">
        <f>M216/RES_summary!M$19</f>
        <v>32.337050047371882</v>
      </c>
      <c r="N279" s="178">
        <f>N216/RES_summary!N$19</f>
        <v>33.703946014571585</v>
      </c>
      <c r="O279" s="178">
        <f>O216/RES_summary!O$19</f>
        <v>33.781139278182557</v>
      </c>
      <c r="P279" s="178">
        <f>P216/RES_summary!P$19</f>
        <v>33.894986484178403</v>
      </c>
      <c r="Q279" s="178">
        <f>Q216/RES_summary!Q$19</f>
        <v>33.193329748457501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28.016375492095591</v>
      </c>
      <c r="C281" s="183">
        <f>C218/RES_summary!C$19</f>
        <v>27.695834611317654</v>
      </c>
      <c r="D281" s="183">
        <f>D218/RES_summary!D$19</f>
        <v>27.519410755827099</v>
      </c>
      <c r="E281" s="183">
        <f>E218/RES_summary!E$19</f>
        <v>27.304922005966031</v>
      </c>
      <c r="F281" s="183">
        <f>F218/RES_summary!F$19</f>
        <v>27.358372056734275</v>
      </c>
      <c r="G281" s="183">
        <f>G218/RES_summary!G$19</f>
        <v>27.435552741166404</v>
      </c>
      <c r="H281" s="183">
        <f>H218/RES_summary!H$19</f>
        <v>27.466649283807328</v>
      </c>
      <c r="I281" s="183">
        <f>I218/RES_summary!I$19</f>
        <v>27.521784198814206</v>
      </c>
      <c r="J281" s="183">
        <f>J218/RES_summary!J$19</f>
        <v>27.720455163433321</v>
      </c>
      <c r="K281" s="183">
        <f>K218/RES_summary!K$19</f>
        <v>27.355139310832811</v>
      </c>
      <c r="L281" s="183">
        <f>L218/RES_summary!L$19</f>
        <v>26.874429429876923</v>
      </c>
      <c r="M281" s="183">
        <f>M218/RES_summary!M$19</f>
        <v>27.091724349268727</v>
      </c>
      <c r="N281" s="183">
        <f>N218/RES_summary!N$19</f>
        <v>27.115547491553674</v>
      </c>
      <c r="O281" s="183">
        <f>O218/RES_summary!O$19</f>
        <v>27.422776131649801</v>
      </c>
      <c r="P281" s="183">
        <f>P218/RES_summary!P$19</f>
        <v>27.671670417962858</v>
      </c>
      <c r="Q281" s="183">
        <f>Q218/RES_summary!Q$19</f>
        <v>27.209510864801544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29.327615535786833</v>
      </c>
      <c r="C285" s="180">
        <f>C222/RES_summary!C$19</f>
        <v>28.870054647508901</v>
      </c>
      <c r="D285" s="180">
        <f>D222/RES_summary!D$19</f>
        <v>28.815188474039083</v>
      </c>
      <c r="E285" s="180">
        <f>E222/RES_summary!E$19</f>
        <v>27.928174007053535</v>
      </c>
      <c r="F285" s="180">
        <f>F222/RES_summary!F$19</f>
        <v>28.065698123623381</v>
      </c>
      <c r="G285" s="180">
        <f>G222/RES_summary!G$19</f>
        <v>28.637473182218585</v>
      </c>
      <c r="H285" s="180">
        <f>H222/RES_summary!H$19</f>
        <v>29.082106475508159</v>
      </c>
      <c r="I285" s="180">
        <f>I222/RES_summary!I$19</f>
        <v>28.381825249833103</v>
      </c>
      <c r="J285" s="180">
        <f>J222/RES_summary!J$19</f>
        <v>29.221158576144099</v>
      </c>
      <c r="K285" s="180">
        <f>K222/RES_summary!K$19</f>
        <v>30.958692695848352</v>
      </c>
      <c r="L285" s="180">
        <f>L222/RES_summary!L$19</f>
        <v>32.275769189016074</v>
      </c>
      <c r="M285" s="180">
        <f>M222/RES_summary!M$19</f>
        <v>32.362069810296518</v>
      </c>
      <c r="N285" s="180">
        <f>N222/RES_summary!N$19</f>
        <v>33.737646241890999</v>
      </c>
      <c r="O285" s="180">
        <f>O222/RES_summary!O$19</f>
        <v>33.816704357105756</v>
      </c>
      <c r="P285" s="180">
        <f>P222/RES_summary!P$19</f>
        <v>33.931751812199643</v>
      </c>
      <c r="Q285" s="180">
        <f>Q222/RES_summary!Q$19</f>
        <v>33.232251850759887</v>
      </c>
    </row>
    <row r="286" spans="1:17" ht="12" customHeight="1" x14ac:dyDescent="0.25">
      <c r="A286" s="161" t="s">
        <v>141</v>
      </c>
      <c r="B286" s="179">
        <f>B223/RES_summary!B$19</f>
        <v>29.196964762886829</v>
      </c>
      <c r="C286" s="179">
        <f>C223/RES_summary!C$19</f>
        <v>28.782241977599185</v>
      </c>
      <c r="D286" s="179">
        <f>D223/RES_summary!D$19</f>
        <v>28.72705473264331</v>
      </c>
      <c r="E286" s="179">
        <f>E223/RES_summary!E$19</f>
        <v>27.922187902863385</v>
      </c>
      <c r="F286" s="179">
        <f>F223/RES_summary!F$19</f>
        <v>28.10077157642171</v>
      </c>
      <c r="G286" s="179">
        <f>G223/RES_summary!G$19</f>
        <v>28.769256094866005</v>
      </c>
      <c r="H286" s="179">
        <f>H223/RES_summary!H$19</f>
        <v>29.285629022224718</v>
      </c>
      <c r="I286" s="179">
        <f>I223/RES_summary!I$19</f>
        <v>28.588279053694578</v>
      </c>
      <c r="J286" s="179">
        <f>J223/RES_summary!J$19</f>
        <v>29.103399027144203</v>
      </c>
      <c r="K286" s="179">
        <f>K223/RES_summary!K$19</f>
        <v>30.637243208450553</v>
      </c>
      <c r="L286" s="179">
        <f>L223/RES_summary!L$19</f>
        <v>31.879726791710301</v>
      </c>
      <c r="M286" s="179">
        <f>M223/RES_summary!M$19</f>
        <v>31.920416426822516</v>
      </c>
      <c r="N286" s="179">
        <f>N223/RES_summary!N$19</f>
        <v>33.095537136654265</v>
      </c>
      <c r="O286" s="179">
        <f>O223/RES_summary!O$19</f>
        <v>33.099885371050931</v>
      </c>
      <c r="P286" s="179">
        <f>P223/RES_summary!P$19</f>
        <v>33.163955018909213</v>
      </c>
      <c r="Q286" s="179">
        <f>Q223/RES_summary!Q$19</f>
        <v>32.413908387899347</v>
      </c>
    </row>
    <row r="287" spans="1:17" ht="12" customHeight="1" x14ac:dyDescent="0.25">
      <c r="A287" s="148" t="s">
        <v>60</v>
      </c>
      <c r="B287" s="177">
        <f>B224/RES_summary!B$19</f>
        <v>26.394853982207795</v>
      </c>
      <c r="C287" s="177">
        <f>C224/RES_summary!C$19</f>
        <v>26.000535780637225</v>
      </c>
      <c r="D287" s="177">
        <f>D224/RES_summary!D$19</f>
        <v>25.95338683290414</v>
      </c>
      <c r="E287" s="177">
        <f>E224/RES_summary!E$19</f>
        <v>25.157477505640543</v>
      </c>
      <c r="F287" s="177">
        <f>F224/RES_summary!F$19</f>
        <v>25.347742654391684</v>
      </c>
      <c r="G287" s="177">
        <f>G224/RES_summary!G$19</f>
        <v>26.021521556858261</v>
      </c>
      <c r="H287" s="177">
        <f>H224/RES_summary!H$19</f>
        <v>26.550405198565432</v>
      </c>
      <c r="I287" s="177">
        <f>I224/RES_summary!I$19</f>
        <v>25.887286288035817</v>
      </c>
      <c r="J287" s="177">
        <f>J224/RES_summary!J$19</f>
        <v>26.385250050919765</v>
      </c>
      <c r="K287" s="177">
        <f>K224/RES_summary!K$19</f>
        <v>27.939773372206666</v>
      </c>
      <c r="L287" s="177">
        <f>L224/RES_summary!L$19</f>
        <v>29.209700170437173</v>
      </c>
      <c r="M287" s="177">
        <f>M224/RES_summary!M$19</f>
        <v>29.271748995434347</v>
      </c>
      <c r="N287" s="177">
        <f>N224/RES_summary!N$19</f>
        <v>30.468444033107314</v>
      </c>
      <c r="O287" s="177">
        <f>O224/RES_summary!O$19</f>
        <v>30.487806587525167</v>
      </c>
      <c r="P287" s="177">
        <f>P224/RES_summary!P$19</f>
        <v>30.575094684575404</v>
      </c>
      <c r="Q287" s="177">
        <f>Q224/RES_summary!Q$19</f>
        <v>29.884533741167221</v>
      </c>
    </row>
    <row r="288" spans="1:17" ht="12" customHeight="1" x14ac:dyDescent="0.25">
      <c r="A288" s="148" t="s">
        <v>59</v>
      </c>
      <c r="B288" s="177">
        <f>B225/RES_summary!B$19</f>
        <v>2.8021107806790333</v>
      </c>
      <c r="C288" s="177">
        <f>C225/RES_summary!C$19</f>
        <v>2.781706196961959</v>
      </c>
      <c r="D288" s="177">
        <f>D225/RES_summary!D$19</f>
        <v>2.7736678997391726</v>
      </c>
      <c r="E288" s="177">
        <f>E225/RES_summary!E$19</f>
        <v>2.7647103972228448</v>
      </c>
      <c r="F288" s="177">
        <f>F225/RES_summary!F$19</f>
        <v>2.7530289220300306</v>
      </c>
      <c r="G288" s="177">
        <f>G225/RES_summary!G$19</f>
        <v>2.7477345380077431</v>
      </c>
      <c r="H288" s="177">
        <f>H225/RES_summary!H$19</f>
        <v>2.735223823659291</v>
      </c>
      <c r="I288" s="177">
        <f>I225/RES_summary!I$19</f>
        <v>2.7009927656587589</v>
      </c>
      <c r="J288" s="177">
        <f>J225/RES_summary!J$19</f>
        <v>2.7181489762244371</v>
      </c>
      <c r="K288" s="177">
        <f>K225/RES_summary!K$19</f>
        <v>2.6974698362438829</v>
      </c>
      <c r="L288" s="177">
        <f>L225/RES_summary!L$19</f>
        <v>2.6700266212731303</v>
      </c>
      <c r="M288" s="177">
        <f>M225/RES_summary!M$19</f>
        <v>2.648667431388172</v>
      </c>
      <c r="N288" s="177">
        <f>N225/RES_summary!N$19</f>
        <v>2.6270931035469562</v>
      </c>
      <c r="O288" s="177">
        <f>O225/RES_summary!O$19</f>
        <v>2.6120787835257624</v>
      </c>
      <c r="P288" s="177">
        <f>P225/RES_summary!P$19</f>
        <v>2.5888603343338046</v>
      </c>
      <c r="Q288" s="177">
        <f>Q225/RES_summary!Q$19</f>
        <v>2.5293746467321307</v>
      </c>
    </row>
    <row r="289" spans="1:17" ht="12" customHeight="1" x14ac:dyDescent="0.25">
      <c r="A289" s="158" t="s">
        <v>62</v>
      </c>
      <c r="B289" s="178">
        <f>B226/RES_summary!B$19</f>
        <v>8.294092946380534</v>
      </c>
      <c r="C289" s="178">
        <f>C226/RES_summary!C$19</f>
        <v>8.2102677593183504</v>
      </c>
      <c r="D289" s="178">
        <f>D226/RES_summary!D$19</f>
        <v>8.2520365888559475</v>
      </c>
      <c r="E289" s="178">
        <f>E226/RES_summary!E$19</f>
        <v>8.28387011531985</v>
      </c>
      <c r="F289" s="178">
        <f>F226/RES_summary!F$19</f>
        <v>8.3260993763901148</v>
      </c>
      <c r="G289" s="178">
        <f>G226/RES_summary!G$19</f>
        <v>8.5210687625283033</v>
      </c>
      <c r="H289" s="178">
        <f>H226/RES_summary!H$19</f>
        <v>8.75170101644634</v>
      </c>
      <c r="I289" s="178">
        <f>I226/RES_summary!I$19</f>
        <v>8.7423393834143912</v>
      </c>
      <c r="J289" s="178">
        <f>J226/RES_summary!J$19</f>
        <v>8.9211587560664327</v>
      </c>
      <c r="K289" s="178">
        <f>K226/RES_summary!K$19</f>
        <v>9.5203515049864915</v>
      </c>
      <c r="L289" s="178">
        <f>L226/RES_summary!L$19</f>
        <v>10.103693554105202</v>
      </c>
      <c r="M289" s="178">
        <f>M226/RES_summary!M$19</f>
        <v>10.196788541013879</v>
      </c>
      <c r="N289" s="178">
        <f>N226/RES_summary!N$19</f>
        <v>10.707946781501509</v>
      </c>
      <c r="O289" s="178">
        <f>O226/RES_summary!O$19</f>
        <v>10.617807012137918</v>
      </c>
      <c r="P289" s="178">
        <f>P226/RES_summary!P$19</f>
        <v>10.552840542096209</v>
      </c>
      <c r="Q289" s="178">
        <f>Q226/RES_summary!Q$19</f>
        <v>10.389956319995056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7.8802307593895646</v>
      </c>
      <c r="C291" s="177">
        <f>C228/RES_summary!C$19</f>
        <v>8.169885101965038</v>
      </c>
      <c r="D291" s="177">
        <f>D228/RES_summary!D$19</f>
        <v>8.092851109503636</v>
      </c>
      <c r="E291" s="177">
        <f>E228/RES_summary!E$19</f>
        <v>9.261144451092413</v>
      </c>
      <c r="F291" s="177">
        <f>F228/RES_summary!F$19</f>
        <v>7.0844476388398823</v>
      </c>
      <c r="G291" s="177">
        <f>G228/RES_summary!G$19</f>
        <v>8.1947206326115989</v>
      </c>
      <c r="H291" s="177">
        <f>H228/RES_summary!H$19</f>
        <v>8.3767015919168752</v>
      </c>
      <c r="I291" s="177">
        <f>I228/RES_summary!I$19</f>
        <v>8.3723258127156761</v>
      </c>
      <c r="J291" s="177">
        <f>J228/RES_summary!J$19</f>
        <v>8.3626786982802166</v>
      </c>
      <c r="K291" s="177">
        <f>K228/RES_summary!K$19</f>
        <v>8.3015742364948686</v>
      </c>
      <c r="L291" s="177">
        <f>L228/RES_summary!L$19</f>
        <v>8.2991583527816388</v>
      </c>
      <c r="M291" s="177">
        <f>M228/RES_summary!M$19</f>
        <v>8.1630940633400257</v>
      </c>
      <c r="N291" s="177">
        <f>N228/RES_summary!N$19</f>
        <v>8.0791547144346154</v>
      </c>
      <c r="O291" s="177">
        <f>O228/RES_summary!O$19</f>
        <v>8.063437314096273</v>
      </c>
      <c r="P291" s="177">
        <f>P228/RES_summary!P$19</f>
        <v>8.0244546995802821</v>
      </c>
      <c r="Q291" s="177">
        <f>Q228/RES_summary!Q$19</f>
        <v>7.868602393662</v>
      </c>
    </row>
    <row r="292" spans="1:17" ht="12" customHeight="1" x14ac:dyDescent="0.25">
      <c r="A292" s="29" t="s">
        <v>140</v>
      </c>
      <c r="B292" s="176">
        <f>B229/RES_summary!B$19</f>
        <v>8.2967381184169273</v>
      </c>
      <c r="C292" s="176">
        <f>C229/RES_summary!C$19</f>
        <v>8.2107983553134058</v>
      </c>
      <c r="D292" s="176">
        <f>D229/RES_summary!D$19</f>
        <v>8.2540952717401055</v>
      </c>
      <c r="E292" s="176">
        <f>E229/RES_summary!E$19</f>
        <v>8.2700684077339766</v>
      </c>
      <c r="F292" s="176">
        <f>F229/RES_summary!F$19</f>
        <v>8.3436092812930891</v>
      </c>
      <c r="G292" s="176">
        <f>G229/RES_summary!G$19</f>
        <v>8.5261124287440886</v>
      </c>
      <c r="H292" s="176">
        <f>H229/RES_summary!H$19</f>
        <v>8.7536446900358165</v>
      </c>
      <c r="I292" s="176">
        <f>I229/RES_summary!I$19</f>
        <v>8.7454832002322984</v>
      </c>
      <c r="J292" s="176">
        <f>J229/RES_summary!J$19</f>
        <v>8.9293083824603379</v>
      </c>
      <c r="K292" s="176">
        <f>K229/RES_summary!K$19</f>
        <v>9.5416650101189582</v>
      </c>
      <c r="L292" s="176">
        <f>L229/RES_summary!L$19</f>
        <v>10.123644772507966</v>
      </c>
      <c r="M292" s="176">
        <f>M229/RES_summary!M$19</f>
        <v>10.215173817933044</v>
      </c>
      <c r="N292" s="176">
        <f>N229/RES_summary!N$19</f>
        <v>10.726000294361944</v>
      </c>
      <c r="O292" s="176">
        <f>O229/RES_summary!O$19</f>
        <v>10.645073981587553</v>
      </c>
      <c r="P292" s="176">
        <f>P229/RES_summary!P$19</f>
        <v>10.58057420764483</v>
      </c>
      <c r="Q292" s="176">
        <f>Q229/RES_summary!Q$19</f>
        <v>10.426954448261899</v>
      </c>
    </row>
    <row r="294" spans="1:17" ht="12" customHeight="1" x14ac:dyDescent="0.25">
      <c r="A294" s="152" t="s">
        <v>195</v>
      </c>
      <c r="B294" s="184">
        <f>B231/RES_summary!B$19</f>
        <v>100.29197519883363</v>
      </c>
      <c r="C294" s="184">
        <f>C231/RES_summary!C$19</f>
        <v>113.87080880199524</v>
      </c>
      <c r="D294" s="184">
        <f>D231/RES_summary!D$19</f>
        <v>112.60405165457819</v>
      </c>
      <c r="E294" s="184">
        <f>E231/RES_summary!E$19</f>
        <v>117.13957561634231</v>
      </c>
      <c r="F294" s="184">
        <f>F231/RES_summary!F$19</f>
        <v>107.72688632441786</v>
      </c>
      <c r="G294" s="184">
        <f>G231/RES_summary!G$19</f>
        <v>105.20058081604753</v>
      </c>
      <c r="H294" s="184">
        <f>H231/RES_summary!H$19</f>
        <v>105.47691225957421</v>
      </c>
      <c r="I294" s="184">
        <f>I231/RES_summary!I$19</f>
        <v>106.03900832910321</v>
      </c>
      <c r="J294" s="184">
        <f>J231/RES_summary!J$19</f>
        <v>100.24383195430927</v>
      </c>
      <c r="K294" s="184">
        <f>K231/RES_summary!K$19</f>
        <v>103.92773213332993</v>
      </c>
      <c r="L294" s="184">
        <f>L231/RES_summary!L$19</f>
        <v>116.61053251265595</v>
      </c>
      <c r="M294" s="184">
        <f>M231/RES_summary!M$19</f>
        <v>96.309976133650025</v>
      </c>
      <c r="N294" s="184">
        <f>N231/RES_summary!N$19</f>
        <v>105.79177818730547</v>
      </c>
      <c r="O294" s="184">
        <f>O231/RES_summary!O$19</f>
        <v>98.2784391328574</v>
      </c>
      <c r="P294" s="184">
        <f>P231/RES_summary!P$19</f>
        <v>97.708352287597222</v>
      </c>
      <c r="Q294" s="184">
        <f>Q231/RES_summary!Q$19</f>
        <v>95.401680997760806</v>
      </c>
    </row>
    <row r="295" spans="1:17" ht="12" customHeight="1" x14ac:dyDescent="0.25">
      <c r="A295" s="158" t="s">
        <v>65</v>
      </c>
      <c r="B295" s="178">
        <f>B232/RES_summary!B$19</f>
        <v>100.20084623857215</v>
      </c>
      <c r="C295" s="178">
        <f>C232/RES_summary!C$19</f>
        <v>113.75545738386647</v>
      </c>
      <c r="D295" s="178">
        <f>D232/RES_summary!D$19</f>
        <v>112.4932473864488</v>
      </c>
      <c r="E295" s="178">
        <f>E232/RES_summary!E$19</f>
        <v>117.019350620767</v>
      </c>
      <c r="F295" s="178">
        <f>F232/RES_summary!F$19</f>
        <v>107.62561297907459</v>
      </c>
      <c r="G295" s="178">
        <f>G232/RES_summary!G$19</f>
        <v>105.08975118084459</v>
      </c>
      <c r="H295" s="178">
        <f>H232/RES_summary!H$19</f>
        <v>105.41004391863537</v>
      </c>
      <c r="I295" s="178">
        <f>I232/RES_summary!I$19</f>
        <v>105.96200928286804</v>
      </c>
      <c r="J295" s="178">
        <f>J232/RES_summary!J$19</f>
        <v>100.14465823545704</v>
      </c>
      <c r="K295" s="178">
        <f>K232/RES_summary!K$19</f>
        <v>103.82186058041931</v>
      </c>
      <c r="L295" s="178">
        <f>L232/RES_summary!L$19</f>
        <v>116.53337889962806</v>
      </c>
      <c r="M295" s="178">
        <f>M232/RES_summary!M$19</f>
        <v>96.244659415913574</v>
      </c>
      <c r="N295" s="178">
        <f>N232/RES_summary!N$19</f>
        <v>105.73588854095269</v>
      </c>
      <c r="O295" s="178">
        <f>O232/RES_summary!O$19</f>
        <v>98.209212922157761</v>
      </c>
      <c r="P295" s="178">
        <f>P232/RES_summary!P$19</f>
        <v>97.640821644995512</v>
      </c>
      <c r="Q295" s="178">
        <f>Q232/RES_summary!Q$19</f>
        <v>95.322727978105291</v>
      </c>
    </row>
    <row r="296" spans="1:17" ht="12" customHeight="1" x14ac:dyDescent="0.25">
      <c r="A296" s="23" t="s">
        <v>58</v>
      </c>
      <c r="B296" s="177">
        <f>B233/RES_summary!B$19</f>
        <v>100.20084623857215</v>
      </c>
      <c r="C296" s="177">
        <f>C233/RES_summary!C$19</f>
        <v>113.75545738386647</v>
      </c>
      <c r="D296" s="177">
        <f>D233/RES_summary!D$19</f>
        <v>112.4932473864488</v>
      </c>
      <c r="E296" s="177">
        <f>E233/RES_summary!E$19</f>
        <v>117.019350620767</v>
      </c>
      <c r="F296" s="177">
        <f>F233/RES_summary!F$19</f>
        <v>107.62561297907459</v>
      </c>
      <c r="G296" s="177">
        <f>G233/RES_summary!G$19</f>
        <v>105.08975118084459</v>
      </c>
      <c r="H296" s="177">
        <f>H233/RES_summary!H$19</f>
        <v>105.41004391863537</v>
      </c>
      <c r="I296" s="177">
        <f>I233/RES_summary!I$19</f>
        <v>105.96200928286804</v>
      </c>
      <c r="J296" s="177">
        <f>J233/RES_summary!J$19</f>
        <v>100.14465823545704</v>
      </c>
      <c r="K296" s="177">
        <f>K233/RES_summary!K$19</f>
        <v>103.82186058041931</v>
      </c>
      <c r="L296" s="177">
        <f>L233/RES_summary!L$19</f>
        <v>116.53337889962806</v>
      </c>
      <c r="M296" s="177">
        <f>M233/RES_summary!M$19</f>
        <v>96.244659415913574</v>
      </c>
      <c r="N296" s="177">
        <f>N233/RES_summary!N$19</f>
        <v>105.73588854095269</v>
      </c>
      <c r="O296" s="177">
        <f>O233/RES_summary!O$19</f>
        <v>98.209212922157761</v>
      </c>
      <c r="P296" s="177">
        <f>P233/RES_summary!P$19</f>
        <v>97.640821644995512</v>
      </c>
      <c r="Q296" s="177">
        <f>Q233/RES_summary!Q$19</f>
        <v>95.322727978105291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6.4420999065914919E-2</v>
      </c>
      <c r="C300" s="178">
        <f>C237/RES_summary!C$19</f>
        <v>6.0915025462937186E-2</v>
      </c>
      <c r="D300" s="178">
        <f>D237/RES_summary!D$19</f>
        <v>5.7889908468605998E-2</v>
      </c>
      <c r="E300" s="178">
        <f>E237/RES_summary!E$19</f>
        <v>5.4577880588283341E-2</v>
      </c>
      <c r="F300" s="178">
        <f>F237/RES_summary!F$19</f>
        <v>5.1526513019467257E-2</v>
      </c>
      <c r="G300" s="178">
        <f>G237/RES_summary!G$19</f>
        <v>4.8379176827147728E-2</v>
      </c>
      <c r="H300" s="178">
        <f>H237/RES_summary!H$19</f>
        <v>4.5739539698207446E-2</v>
      </c>
      <c r="I300" s="178">
        <f>I237/RES_summary!I$19</f>
        <v>4.267090211882181E-2</v>
      </c>
      <c r="J300" s="178">
        <f>J237/RES_summary!J$19</f>
        <v>4.0755677709962176E-2</v>
      </c>
      <c r="K300" s="178">
        <f>K237/RES_summary!K$19</f>
        <v>3.6723512934298951E-2</v>
      </c>
      <c r="L300" s="178">
        <f>L237/RES_summary!L$19</f>
        <v>3.3441443462744247E-2</v>
      </c>
      <c r="M300" s="178">
        <f>M237/RES_summary!M$19</f>
        <v>3.0218163729995234E-2</v>
      </c>
      <c r="N300" s="178">
        <f>N237/RES_summary!N$19</f>
        <v>2.949653980548889E-2</v>
      </c>
      <c r="O300" s="178">
        <f>O237/RES_summary!O$19</f>
        <v>2.8702988295479192E-2</v>
      </c>
      <c r="P300" s="178">
        <f>P237/RES_summary!P$19</f>
        <v>2.6126017394785747E-2</v>
      </c>
      <c r="Q300" s="178">
        <f>Q237/RES_summary!Q$19</f>
        <v>2.5194878901939083E-2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11.038727663471185</v>
      </c>
      <c r="C302" s="183">
        <f>C239/RES_summary!C$19</f>
        <v>10.861910477859988</v>
      </c>
      <c r="D302" s="183">
        <f>D239/RES_summary!D$19</f>
        <v>10.730859366463934</v>
      </c>
      <c r="E302" s="183">
        <f>E239/RES_summary!E$19</f>
        <v>10.596194446065974</v>
      </c>
      <c r="F302" s="183">
        <f>F239/RES_summary!F$19</f>
        <v>10.45436144512834</v>
      </c>
      <c r="G302" s="183">
        <f>G239/RES_summary!G$19</f>
        <v>10.360311126465488</v>
      </c>
      <c r="H302" s="183">
        <f>H239/RES_summary!H$19</f>
        <v>10.235101614006576</v>
      </c>
      <c r="I302" s="183">
        <f>I239/RES_summary!I$19</f>
        <v>10.12970111168552</v>
      </c>
      <c r="J302" s="183">
        <f>J239/RES_summary!J$19</f>
        <v>10.012311490747374</v>
      </c>
      <c r="K302" s="183">
        <f>K239/RES_summary!K$19</f>
        <v>9.861675665664432</v>
      </c>
      <c r="L302" s="183">
        <f>L239/RES_summary!L$19</f>
        <v>9.6840846694196863</v>
      </c>
      <c r="M302" s="183">
        <f>M239/RES_summary!M$19</f>
        <v>9.7436790160495708</v>
      </c>
      <c r="N302" s="183">
        <f>N239/RES_summary!N$19</f>
        <v>9.7301710683356486</v>
      </c>
      <c r="O302" s="183">
        <f>O239/RES_summary!O$19</f>
        <v>9.7057104707713222</v>
      </c>
      <c r="P302" s="183">
        <f>P239/RES_summary!P$19</f>
        <v>9.6317917462110145</v>
      </c>
      <c r="Q302" s="183">
        <f>Q239/RES_summary!Q$19</f>
        <v>9.407767781984063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2.6707961195560615E-2</v>
      </c>
      <c r="C310" s="178">
        <f>C247/RES_summary!C$19</f>
        <v>5.443639266582205E-2</v>
      </c>
      <c r="D310" s="178">
        <f>D247/RES_summary!D$19</f>
        <v>5.2914359660788952E-2</v>
      </c>
      <c r="E310" s="178">
        <f>E247/RES_summary!E$19</f>
        <v>6.5647114987032171E-2</v>
      </c>
      <c r="F310" s="178">
        <f>F247/RES_summary!F$19</f>
        <v>4.9746832323823868E-2</v>
      </c>
      <c r="G310" s="178">
        <f>G247/RES_summary!G$19</f>
        <v>6.245045837581422E-2</v>
      </c>
      <c r="H310" s="178">
        <f>H247/RES_summary!H$19</f>
        <v>2.1128801240637866E-2</v>
      </c>
      <c r="I310" s="178">
        <f>I247/RES_summary!I$19</f>
        <v>3.4328144116343377E-2</v>
      </c>
      <c r="J310" s="178">
        <f>J247/RES_summary!J$19</f>
        <v>5.8418041142272163E-2</v>
      </c>
      <c r="K310" s="178">
        <f>K247/RES_summary!K$19</f>
        <v>6.9148039976308445E-2</v>
      </c>
      <c r="L310" s="178">
        <f>L247/RES_summary!L$19</f>
        <v>4.3712169565127024E-2</v>
      </c>
      <c r="M310" s="178">
        <f>M247/RES_summary!M$19</f>
        <v>3.5098554006440401E-2</v>
      </c>
      <c r="N310" s="178">
        <f>N247/RES_summary!N$19</f>
        <v>2.6393106547298116E-2</v>
      </c>
      <c r="O310" s="178">
        <f>O247/RES_summary!O$19</f>
        <v>4.0523222404165476E-2</v>
      </c>
      <c r="P310" s="178">
        <f>P247/RES_summary!P$19</f>
        <v>4.1404625206927809E-2</v>
      </c>
      <c r="Q310" s="178">
        <f>Q247/RES_summary!Q$19</f>
        <v>5.3758140753574053E-2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4.2054211331171922</v>
      </c>
      <c r="C312" s="177">
        <f>C249/RES_summary!C$19</f>
        <v>4.1974872506916352</v>
      </c>
      <c r="D312" s="177">
        <f>D249/RES_summary!D$19</f>
        <v>4.1444613249809494</v>
      </c>
      <c r="E312" s="177">
        <f>E249/RES_summary!E$19</f>
        <v>4.7140024213975735</v>
      </c>
      <c r="F312" s="177">
        <f>F249/RES_summary!F$19</f>
        <v>3.5773639801473833</v>
      </c>
      <c r="G312" s="177">
        <f>G249/RES_summary!G$19</f>
        <v>4.1032789810108827</v>
      </c>
      <c r="H312" s="177">
        <f>H249/RES_summary!H$19</f>
        <v>4.0975788539343707</v>
      </c>
      <c r="I312" s="177">
        <f>I249/RES_summary!I$19</f>
        <v>4.0746014538094517</v>
      </c>
      <c r="J312" s="177">
        <f>J249/RES_summary!J$19</f>
        <v>4.0617072001749612</v>
      </c>
      <c r="K312" s="177">
        <f>K249/RES_summary!K$19</f>
        <v>4.0232634592882128</v>
      </c>
      <c r="L312" s="177">
        <f>L249/RES_summary!L$19</f>
        <v>3.9973628747056944</v>
      </c>
      <c r="M312" s="177">
        <f>M249/RES_summary!M$19</f>
        <v>3.9175386048726923</v>
      </c>
      <c r="N312" s="177">
        <f>N249/RES_summary!N$19</f>
        <v>3.8695226765733186</v>
      </c>
      <c r="O312" s="177">
        <f>O249/RES_summary!O$19</f>
        <v>3.836738697226389</v>
      </c>
      <c r="P312" s="177">
        <f>P249/RES_summary!P$19</f>
        <v>3.8161262899051791</v>
      </c>
      <c r="Q312" s="177">
        <f>Q249/RES_summary!Q$19</f>
        <v>3.717275880997152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0.30367611131865591</v>
      </c>
      <c r="D317" s="168">
        <f t="shared" ref="D317:Q317" si="74">SUM(D318,D321,D323,D333)</f>
        <v>0.27796248075998858</v>
      </c>
      <c r="E317" s="168">
        <f t="shared" si="74"/>
        <v>6.0780771498547027E-2</v>
      </c>
      <c r="F317" s="168">
        <f t="shared" si="74"/>
        <v>0.98374066338024435</v>
      </c>
      <c r="G317" s="168">
        <f t="shared" si="74"/>
        <v>0.47486837781965857</v>
      </c>
      <c r="H317" s="168">
        <f t="shared" si="74"/>
        <v>0.44169065048120681</v>
      </c>
      <c r="I317" s="168">
        <f t="shared" si="74"/>
        <v>7.0989376504799013E-3</v>
      </c>
      <c r="J317" s="168">
        <f t="shared" si="74"/>
        <v>0</v>
      </c>
      <c r="K317" s="168">
        <f t="shared" si="74"/>
        <v>0.20318508911020838</v>
      </c>
      <c r="L317" s="168">
        <f t="shared" si="74"/>
        <v>0.47271575712811625</v>
      </c>
      <c r="M317" s="168">
        <f t="shared" si="74"/>
        <v>0</v>
      </c>
      <c r="N317" s="168">
        <f t="shared" si="74"/>
        <v>0.13338154056218279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0.26253619923274824</v>
      </c>
      <c r="D318" s="157">
        <f t="shared" ref="D318:Q318" si="75">SUM(D319:D320)</f>
        <v>0.2403877614395124</v>
      </c>
      <c r="E318" s="157">
        <f t="shared" si="75"/>
        <v>5.297800813483608E-2</v>
      </c>
      <c r="F318" s="157">
        <f t="shared" si="75"/>
        <v>0.85224156721603916</v>
      </c>
      <c r="G318" s="157">
        <f t="shared" si="75"/>
        <v>0.40944253952695819</v>
      </c>
      <c r="H318" s="157">
        <f t="shared" si="75"/>
        <v>0.381180062276818</v>
      </c>
      <c r="I318" s="157">
        <f t="shared" si="75"/>
        <v>6.0642272243997949E-3</v>
      </c>
      <c r="J318" s="157">
        <f t="shared" si="75"/>
        <v>0</v>
      </c>
      <c r="K318" s="157">
        <f t="shared" si="75"/>
        <v>0.17431790462775842</v>
      </c>
      <c r="L318" s="157">
        <f t="shared" si="75"/>
        <v>0.40924331132428216</v>
      </c>
      <c r="M318" s="157">
        <f t="shared" si="75"/>
        <v>0</v>
      </c>
      <c r="N318" s="157">
        <f t="shared" si="75"/>
        <v>0.11351139220968748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0.26143395636042416</v>
      </c>
      <c r="D319" s="156">
        <f>RES_hhdet_in_fec!D$5</f>
        <v>0.23935879193195744</v>
      </c>
      <c r="E319" s="156">
        <f>RES_hhdet_in_fec!E$5</f>
        <v>5.2754816055078216E-2</v>
      </c>
      <c r="F319" s="156">
        <f>RES_hhdet_in_fec!F$5</f>
        <v>0.84851304232432756</v>
      </c>
      <c r="G319" s="156">
        <f>RES_hhdet_in_fec!G$5</f>
        <v>0.40731070757741461</v>
      </c>
      <c r="H319" s="156">
        <f>RES_hhdet_in_fec!H$5</f>
        <v>0.37916109277970877</v>
      </c>
      <c r="I319" s="156">
        <f>RES_hhdet_in_fec!I$5</f>
        <v>6.0415375035365662E-3</v>
      </c>
      <c r="J319" s="156">
        <f>RES_hhdet_in_fec!J$5</f>
        <v>0</v>
      </c>
      <c r="K319" s="156">
        <f>RES_hhdet_in_fec!K$5</f>
        <v>0.17319849398315915</v>
      </c>
      <c r="L319" s="156">
        <f>RES_hhdet_in_fec!L$5</f>
        <v>0.40638492941942939</v>
      </c>
      <c r="M319" s="156">
        <f>RES_hhdet_in_fec!M$5</f>
        <v>0</v>
      </c>
      <c r="N319" s="156">
        <f>RES_hhdet_in_fec!N$5</f>
        <v>0.11248593944087243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1.1022428723240813E-3</v>
      </c>
      <c r="D320" s="156">
        <f>RES_hhdet_in_fec!D$6</f>
        <v>1.0289695075549668E-3</v>
      </c>
      <c r="E320" s="156">
        <f>RES_hhdet_in_fec!E$6</f>
        <v>2.2319207975786634E-4</v>
      </c>
      <c r="F320" s="156">
        <f>RES_hhdet_in_fec!F$6</f>
        <v>3.7285248917116234E-3</v>
      </c>
      <c r="G320" s="156">
        <f>RES_hhdet_in_fec!G$6</f>
        <v>2.1318319495435686E-3</v>
      </c>
      <c r="H320" s="156">
        <f>RES_hhdet_in_fec!H$6</f>
        <v>2.018969497109213E-3</v>
      </c>
      <c r="I320" s="156">
        <f>RES_hhdet_in_fec!I$6</f>
        <v>2.268972086322865E-5</v>
      </c>
      <c r="J320" s="156">
        <f>RES_hhdet_in_fec!J$6</f>
        <v>0</v>
      </c>
      <c r="K320" s="156">
        <f>RES_hhdet_in_fec!K$6</f>
        <v>1.1194106445992654E-3</v>
      </c>
      <c r="L320" s="156">
        <f>RES_hhdet_in_fec!L$6</f>
        <v>2.8583819048527892E-3</v>
      </c>
      <c r="M320" s="156">
        <f>RES_hhdet_in_fec!M$6</f>
        <v>0</v>
      </c>
      <c r="N320" s="156">
        <f>RES_hhdet_in_fec!N$6</f>
        <v>1.0254527688150557E-3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4.7414444958578003E-4</v>
      </c>
      <c r="D321" s="157">
        <f t="shared" ref="D321:Q321" si="76">D322</f>
        <v>2.7378271924781108E-4</v>
      </c>
      <c r="E321" s="157">
        <f t="shared" si="76"/>
        <v>2.4956577991294736E-4</v>
      </c>
      <c r="F321" s="157">
        <f t="shared" si="76"/>
        <v>3.7460038709685885E-4</v>
      </c>
      <c r="G321" s="157">
        <f t="shared" si="76"/>
        <v>2.0589366044127208E-4</v>
      </c>
      <c r="H321" s="157">
        <f t="shared" si="76"/>
        <v>4.8174154071679393E-4</v>
      </c>
      <c r="I321" s="157">
        <f t="shared" si="76"/>
        <v>1.1255366569004576E-4</v>
      </c>
      <c r="J321" s="157">
        <f t="shared" si="76"/>
        <v>0</v>
      </c>
      <c r="K321" s="157">
        <f t="shared" si="76"/>
        <v>4.0611594889729383E-4</v>
      </c>
      <c r="L321" s="157">
        <f t="shared" si="76"/>
        <v>6.3997730682876662E-4</v>
      </c>
      <c r="M321" s="157">
        <f t="shared" si="76"/>
        <v>0</v>
      </c>
      <c r="N321" s="157">
        <f t="shared" si="76"/>
        <v>2.6688758880841944E-4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4.7414444958578003E-4</v>
      </c>
      <c r="D322" s="156">
        <f>RES_hhdet_in_fec!D$8</f>
        <v>2.7378271924781108E-4</v>
      </c>
      <c r="E322" s="156">
        <f>RES_hhdet_in_fec!E$8</f>
        <v>2.4956577991294736E-4</v>
      </c>
      <c r="F322" s="156">
        <f>RES_hhdet_in_fec!F$8</f>
        <v>3.7460038709685885E-4</v>
      </c>
      <c r="G322" s="156">
        <f>RES_hhdet_in_fec!G$8</f>
        <v>2.0589366044127208E-4</v>
      </c>
      <c r="H322" s="156">
        <f>RES_hhdet_in_fec!H$8</f>
        <v>4.8174154071679393E-4</v>
      </c>
      <c r="I322" s="156">
        <f>RES_hhdet_in_fec!I$8</f>
        <v>1.1255366569004576E-4</v>
      </c>
      <c r="J322" s="156">
        <f>RES_hhdet_in_fec!J$8</f>
        <v>0</v>
      </c>
      <c r="K322" s="156">
        <f>RES_hhdet_in_fec!K$8</f>
        <v>4.0611594889729383E-4</v>
      </c>
      <c r="L322" s="156">
        <f>RES_hhdet_in_fec!L$8</f>
        <v>6.3997730682876662E-4</v>
      </c>
      <c r="M322" s="156">
        <f>RES_hhdet_in_fec!M$8</f>
        <v>0</v>
      </c>
      <c r="N322" s="156">
        <f>RES_hhdet_in_fec!N$8</f>
        <v>2.6688758880841944E-4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3.231686921406255E-2</v>
      </c>
      <c r="D323" s="157">
        <f t="shared" ref="D323:Q323" si="77">SUM(D324:D326,D329:D330)</f>
        <v>2.9578693833051926E-2</v>
      </c>
      <c r="E323" s="157">
        <f t="shared" si="77"/>
        <v>5.9433998871761332E-3</v>
      </c>
      <c r="F323" s="157">
        <f t="shared" si="77"/>
        <v>0.10300772213898754</v>
      </c>
      <c r="G323" s="157">
        <f t="shared" si="77"/>
        <v>5.1180108638378054E-2</v>
      </c>
      <c r="H323" s="157">
        <f t="shared" si="77"/>
        <v>4.6962050064367225E-2</v>
      </c>
      <c r="I323" s="157">
        <f t="shared" si="77"/>
        <v>7.1743935574147876E-4</v>
      </c>
      <c r="J323" s="157">
        <f t="shared" si="77"/>
        <v>0</v>
      </c>
      <c r="K323" s="157">
        <f t="shared" si="77"/>
        <v>2.2115533690272093E-2</v>
      </c>
      <c r="L323" s="157">
        <f t="shared" si="77"/>
        <v>4.8619791313095975E-2</v>
      </c>
      <c r="M323" s="157">
        <f t="shared" si="77"/>
        <v>0</v>
      </c>
      <c r="N323" s="157">
        <f t="shared" si="77"/>
        <v>1.5125061471759817E-2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3.1782097109780055E-2</v>
      </c>
      <c r="D329" s="162">
        <f>RES_hhdet_in_fec!D$15</f>
        <v>2.933886874967289E-2</v>
      </c>
      <c r="E329" s="162">
        <f>RES_hhdet_in_fec!E$15</f>
        <v>5.8955209824694994E-3</v>
      </c>
      <c r="F329" s="162">
        <f>RES_hhdet_in_fec!F$15</f>
        <v>0.10169134303221102</v>
      </c>
      <c r="G329" s="162">
        <f>RES_hhdet_in_fec!G$15</f>
        <v>4.807732604647063E-2</v>
      </c>
      <c r="H329" s="162">
        <f>RES_hhdet_in_fec!H$15</f>
        <v>4.2692369374707842E-2</v>
      </c>
      <c r="I329" s="162">
        <f>RES_hhdet_in_fec!I$15</f>
        <v>7.0894699741724679E-4</v>
      </c>
      <c r="J329" s="162">
        <f>RES_hhdet_in_fec!J$15</f>
        <v>0</v>
      </c>
      <c r="K329" s="162">
        <f>RES_hhdet_in_fec!K$15</f>
        <v>2.1779934132532857E-2</v>
      </c>
      <c r="L329" s="162">
        <f>RES_hhdet_in_fec!L$15</f>
        <v>4.5450798376747308E-2</v>
      </c>
      <c r="M329" s="162">
        <f>RES_hhdet_in_fec!M$15</f>
        <v>0</v>
      </c>
      <c r="N329" s="162">
        <f>RES_hhdet_in_fec!N$15</f>
        <v>1.5125061471759817E-2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5.3477210428249495E-4</v>
      </c>
      <c r="D330" s="160">
        <f t="shared" ref="D330:Q330" si="79">SUM(D331:D332)</f>
        <v>2.3982508337903701E-4</v>
      </c>
      <c r="E330" s="160">
        <f t="shared" si="79"/>
        <v>4.7878904706634029E-5</v>
      </c>
      <c r="F330" s="160">
        <f t="shared" si="79"/>
        <v>1.3163791067765211E-3</v>
      </c>
      <c r="G330" s="160">
        <f t="shared" si="79"/>
        <v>3.1027825919074221E-3</v>
      </c>
      <c r="H330" s="160">
        <f t="shared" si="79"/>
        <v>4.2696806896593839E-3</v>
      </c>
      <c r="I330" s="160">
        <f t="shared" si="79"/>
        <v>8.492358324231939E-6</v>
      </c>
      <c r="J330" s="160">
        <f t="shared" si="79"/>
        <v>0</v>
      </c>
      <c r="K330" s="160">
        <f t="shared" si="79"/>
        <v>3.3559955773923539E-4</v>
      </c>
      <c r="L330" s="160">
        <f t="shared" si="79"/>
        <v>3.1689929363486655E-3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4.9554711120736953E-4</v>
      </c>
      <c r="D331" s="156">
        <f>RES_hhdet_in_fec!D$17</f>
        <v>2.221821746839207E-4</v>
      </c>
      <c r="E331" s="156">
        <f>RES_hhdet_in_fec!E$17</f>
        <v>4.4250651736359608E-5</v>
      </c>
      <c r="F331" s="156">
        <f>RES_hhdet_in_fec!F$17</f>
        <v>1.2165688053112766E-3</v>
      </c>
      <c r="G331" s="156">
        <f>RES_hhdet_in_fec!G$17</f>
        <v>2.8706385033734241E-3</v>
      </c>
      <c r="H331" s="156">
        <f>RES_hhdet_in_fec!H$17</f>
        <v>3.9538041551891853E-3</v>
      </c>
      <c r="I331" s="156">
        <f>RES_hhdet_in_fec!I$17</f>
        <v>7.853798160637185E-6</v>
      </c>
      <c r="J331" s="156">
        <f>RES_hhdet_in_fec!J$17</f>
        <v>0</v>
      </c>
      <c r="K331" s="156">
        <f>RES_hhdet_in_fec!K$17</f>
        <v>3.1204647981310528E-4</v>
      </c>
      <c r="L331" s="156">
        <f>RES_hhdet_in_fec!L$17</f>
        <v>2.9567268400557509E-3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3.9224993075125424E-5</v>
      </c>
      <c r="D332" s="156">
        <f>RES_hhdet_in_fec!D$18</f>
        <v>1.7642908695116306E-5</v>
      </c>
      <c r="E332" s="156">
        <f>RES_hhdet_in_fec!E$18</f>
        <v>3.6282529702744212E-6</v>
      </c>
      <c r="F332" s="156">
        <f>RES_hhdet_in_fec!F$18</f>
        <v>9.9810301465244622E-5</v>
      </c>
      <c r="G332" s="156">
        <f>RES_hhdet_in_fec!G$18</f>
        <v>2.3214408853399789E-4</v>
      </c>
      <c r="H332" s="156">
        <f>RES_hhdet_in_fec!H$18</f>
        <v>3.158765344701986E-4</v>
      </c>
      <c r="I332" s="156">
        <f>RES_hhdet_in_fec!I$18</f>
        <v>6.3856016359475321E-7</v>
      </c>
      <c r="J332" s="156">
        <f>RES_hhdet_in_fec!J$18</f>
        <v>0</v>
      </c>
      <c r="K332" s="156">
        <f>RES_hhdet_in_fec!K$18</f>
        <v>2.3553077926130107E-5</v>
      </c>
      <c r="L332" s="156">
        <f>RES_hhdet_in_fec!L$18</f>
        <v>2.122660962929146E-4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8.3488984222593147E-3</v>
      </c>
      <c r="D333" s="157">
        <f t="shared" ref="D333:Q333" si="80">SUM(D334:D336)</f>
        <v>7.7222427681764728E-3</v>
      </c>
      <c r="E333" s="157">
        <f t="shared" si="80"/>
        <v>1.6097976966218677E-3</v>
      </c>
      <c r="F333" s="157">
        <f t="shared" si="80"/>
        <v>2.8116773638120689E-2</v>
      </c>
      <c r="G333" s="157">
        <f t="shared" si="80"/>
        <v>1.403983599388102E-2</v>
      </c>
      <c r="H333" s="157">
        <f t="shared" si="80"/>
        <v>1.3066796599304834E-2</v>
      </c>
      <c r="I333" s="157">
        <f t="shared" si="80"/>
        <v>2.0471740464858109E-4</v>
      </c>
      <c r="J333" s="157">
        <f t="shared" si="80"/>
        <v>0</v>
      </c>
      <c r="K333" s="157">
        <f t="shared" si="80"/>
        <v>6.3455348432805573E-3</v>
      </c>
      <c r="L333" s="157">
        <f t="shared" si="80"/>
        <v>1.4212677183909393E-2</v>
      </c>
      <c r="M333" s="157">
        <f t="shared" si="80"/>
        <v>0</v>
      </c>
      <c r="N333" s="157">
        <f t="shared" si="80"/>
        <v>4.4781992919270784E-3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8.3488984222593147E-3</v>
      </c>
      <c r="D336" s="57">
        <f>RES_hhdet_in_fec!D$22</f>
        <v>7.7222427681764728E-3</v>
      </c>
      <c r="E336" s="57">
        <f>RES_hhdet_in_fec!E$22</f>
        <v>1.6097976966218677E-3</v>
      </c>
      <c r="F336" s="57">
        <f>RES_hhdet_in_fec!F$22</f>
        <v>2.8116773638120689E-2</v>
      </c>
      <c r="G336" s="57">
        <f>RES_hhdet_in_fec!G$22</f>
        <v>1.403983599388102E-2</v>
      </c>
      <c r="H336" s="57">
        <f>RES_hhdet_in_fec!H$22</f>
        <v>1.3066796599304834E-2</v>
      </c>
      <c r="I336" s="57">
        <f>RES_hhdet_in_fec!I$22</f>
        <v>2.0471740464858109E-4</v>
      </c>
      <c r="J336" s="57">
        <f>RES_hhdet_in_fec!J$22</f>
        <v>0</v>
      </c>
      <c r="K336" s="57">
        <f>RES_hhdet_in_fec!K$22</f>
        <v>6.3455348432805573E-3</v>
      </c>
      <c r="L336" s="57">
        <f>RES_hhdet_in_fec!L$22</f>
        <v>1.4212677183909393E-2</v>
      </c>
      <c r="M336" s="57">
        <f>RES_hhdet_in_fec!M$22</f>
        <v>0</v>
      </c>
      <c r="N336" s="57">
        <f>RES_hhdet_in_fec!N$22</f>
        <v>4.4781992919270784E-3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0.17958132426108375</v>
      </c>
      <c r="D338" s="168">
        <f t="shared" ref="D338:Q338" si="81">SUM(D339,D342,D344,D354)</f>
        <v>0.16530767178129219</v>
      </c>
      <c r="E338" s="168">
        <f t="shared" si="81"/>
        <v>3.6544124949960954E-2</v>
      </c>
      <c r="F338" s="168">
        <f t="shared" si="81"/>
        <v>0.59228977433713004</v>
      </c>
      <c r="G338" s="168">
        <f t="shared" si="81"/>
        <v>0.28810749336036839</v>
      </c>
      <c r="H338" s="168">
        <f t="shared" si="81"/>
        <v>0.26981308200215753</v>
      </c>
      <c r="I338" s="168">
        <f t="shared" si="81"/>
        <v>4.5392407647496229E-3</v>
      </c>
      <c r="J338" s="168">
        <f t="shared" si="81"/>
        <v>0</v>
      </c>
      <c r="K338" s="168">
        <f t="shared" si="81"/>
        <v>0.12713606751964976</v>
      </c>
      <c r="L338" s="168">
        <f t="shared" si="81"/>
        <v>0.29567770143435262</v>
      </c>
      <c r="M338" s="168">
        <f t="shared" si="81"/>
        <v>0</v>
      </c>
      <c r="N338" s="168">
        <f t="shared" si="81"/>
        <v>8.4624032043040517E-2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0.1470270927804353</v>
      </c>
      <c r="D339" s="157">
        <f t="shared" ref="D339:Q339" si="82">SUM(D340:D341)</f>
        <v>0.13553739554309244</v>
      </c>
      <c r="E339" s="157">
        <f t="shared" si="82"/>
        <v>3.006453022436157E-2</v>
      </c>
      <c r="F339" s="157">
        <f t="shared" si="82"/>
        <v>0.48719188115855955</v>
      </c>
      <c r="G339" s="157">
        <f t="shared" si="82"/>
        <v>0.2353795128916483</v>
      </c>
      <c r="H339" s="157">
        <f t="shared" si="82"/>
        <v>0.22021434876723342</v>
      </c>
      <c r="I339" s="157">
        <f t="shared" si="82"/>
        <v>3.5225796295216909E-3</v>
      </c>
      <c r="J339" s="157">
        <f t="shared" si="82"/>
        <v>0</v>
      </c>
      <c r="K339" s="157">
        <f t="shared" si="82"/>
        <v>0.1027275762557255</v>
      </c>
      <c r="L339" s="157">
        <f t="shared" si="82"/>
        <v>0.24255212571110177</v>
      </c>
      <c r="M339" s="157">
        <f t="shared" si="82"/>
        <v>0</v>
      </c>
      <c r="N339" s="157">
        <f t="shared" si="82"/>
        <v>6.7760687055587437E-2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0.14589716672569855</v>
      </c>
      <c r="D340" s="156">
        <f>RES_hhdet_in_tes!D$5</f>
        <v>0.13447712123639027</v>
      </c>
      <c r="E340" s="156">
        <f>RES_hhdet_in_tes!E$5</f>
        <v>2.9833170341919808E-2</v>
      </c>
      <c r="F340" s="156">
        <f>RES_hhdet_in_tes!F$5</f>
        <v>0.4833261056201939</v>
      </c>
      <c r="G340" s="156">
        <f>RES_hhdet_in_tes!G$5</f>
        <v>0.23316785879351384</v>
      </c>
      <c r="H340" s="156">
        <f>RES_hhdet_in_tes!H$5</f>
        <v>0.21811824151436454</v>
      </c>
      <c r="I340" s="156">
        <f>RES_hhdet_in_tes!I$5</f>
        <v>3.4988954014227966E-3</v>
      </c>
      <c r="J340" s="156">
        <f>RES_hhdet_in_tes!J$5</f>
        <v>0</v>
      </c>
      <c r="K340" s="156">
        <f>RES_hhdet_in_tes!K$5</f>
        <v>0.10156217301105851</v>
      </c>
      <c r="L340" s="156">
        <f>RES_hhdet_in_tes!L$5</f>
        <v>0.23958549037326266</v>
      </c>
      <c r="M340" s="156">
        <f>RES_hhdet_in_tes!M$5</f>
        <v>0</v>
      </c>
      <c r="N340" s="156">
        <f>RES_hhdet_in_tes!N$5</f>
        <v>6.6706018930438468E-2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1.129926054736753E-3</v>
      </c>
      <c r="D341" s="156">
        <f>RES_hhdet_in_tes!D$6</f>
        <v>1.0602743067021673E-3</v>
      </c>
      <c r="E341" s="156">
        <f>RES_hhdet_in_tes!E$6</f>
        <v>2.3135988244176153E-4</v>
      </c>
      <c r="F341" s="156">
        <f>RES_hhdet_in_tes!F$6</f>
        <v>3.8657755383656304E-3</v>
      </c>
      <c r="G341" s="156">
        <f>RES_hhdet_in_tes!G$6</f>
        <v>2.2116540981344589E-3</v>
      </c>
      <c r="H341" s="156">
        <f>RES_hhdet_in_tes!H$6</f>
        <v>2.0961072528688819E-3</v>
      </c>
      <c r="I341" s="156">
        <f>RES_hhdet_in_tes!I$6</f>
        <v>2.3684228098894372E-5</v>
      </c>
      <c r="J341" s="156">
        <f>RES_hhdet_in_tes!J$6</f>
        <v>0</v>
      </c>
      <c r="K341" s="156">
        <f>RES_hhdet_in_tes!K$6</f>
        <v>1.1654032446669971E-3</v>
      </c>
      <c r="L341" s="156">
        <f>RES_hhdet_in_tes!L$6</f>
        <v>2.9666353378391065E-3</v>
      </c>
      <c r="M341" s="156">
        <f>RES_hhdet_in_tes!M$6</f>
        <v>0</v>
      </c>
      <c r="N341" s="156">
        <f>RES_hhdet_in_tes!N$6</f>
        <v>1.0546681251489629E-3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9.2917108300803481E-4</v>
      </c>
      <c r="D342" s="157">
        <f t="shared" ref="D342:Q342" si="83">D343</f>
        <v>5.507374741625581E-4</v>
      </c>
      <c r="E342" s="157">
        <f t="shared" si="83"/>
        <v>5.1981883084593449E-4</v>
      </c>
      <c r="F342" s="157">
        <f t="shared" si="83"/>
        <v>8.0250675681183047E-4</v>
      </c>
      <c r="G342" s="157">
        <f t="shared" si="83"/>
        <v>4.5215951828845658E-4</v>
      </c>
      <c r="H342" s="157">
        <f t="shared" si="83"/>
        <v>1.1017536789452516E-3</v>
      </c>
      <c r="I342" s="157">
        <f t="shared" si="83"/>
        <v>2.6715023838963194E-4</v>
      </c>
      <c r="J342" s="157">
        <f t="shared" si="83"/>
        <v>0</v>
      </c>
      <c r="K342" s="157">
        <f t="shared" si="83"/>
        <v>1.1413142978324562E-3</v>
      </c>
      <c r="L342" s="157">
        <f t="shared" si="83"/>
        <v>1.9274747421147388E-3</v>
      </c>
      <c r="M342" s="157">
        <f t="shared" si="83"/>
        <v>0</v>
      </c>
      <c r="N342" s="157">
        <f t="shared" si="83"/>
        <v>9.0956935592624826E-4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9.2917108300803481E-4</v>
      </c>
      <c r="D343" s="156">
        <f>RES_hhdet_in_tes!D$8</f>
        <v>5.507374741625581E-4</v>
      </c>
      <c r="E343" s="156">
        <f>RES_hhdet_in_tes!E$8</f>
        <v>5.1981883084593449E-4</v>
      </c>
      <c r="F343" s="156">
        <f>RES_hhdet_in_tes!F$8</f>
        <v>8.0250675681183047E-4</v>
      </c>
      <c r="G343" s="156">
        <f>RES_hhdet_in_tes!G$8</f>
        <v>4.5215951828845658E-4</v>
      </c>
      <c r="H343" s="156">
        <f>RES_hhdet_in_tes!H$8</f>
        <v>1.1017536789452516E-3</v>
      </c>
      <c r="I343" s="156">
        <f>RES_hhdet_in_tes!I$8</f>
        <v>2.6715023838963194E-4</v>
      </c>
      <c r="J343" s="156">
        <f>RES_hhdet_in_tes!J$8</f>
        <v>0</v>
      </c>
      <c r="K343" s="156">
        <f>RES_hhdet_in_tes!K$8</f>
        <v>1.1413142978324562E-3</v>
      </c>
      <c r="L343" s="156">
        <f>RES_hhdet_in_tes!L$8</f>
        <v>1.9274747421147388E-3</v>
      </c>
      <c r="M343" s="156">
        <f>RES_hhdet_in_tes!M$8</f>
        <v>0</v>
      </c>
      <c r="N343" s="156">
        <f>RES_hhdet_in_tes!N$8</f>
        <v>9.0956935592624826E-4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2.4620092208710139E-2</v>
      </c>
      <c r="D344" s="157">
        <f t="shared" ref="D344:Q344" si="84">SUM(D345:D347,D350:D351)</f>
        <v>2.2709737629309921E-2</v>
      </c>
      <c r="E344" s="157">
        <f t="shared" si="84"/>
        <v>4.5971209046672236E-3</v>
      </c>
      <c r="F344" s="157">
        <f t="shared" si="84"/>
        <v>8.0374459956049138E-2</v>
      </c>
      <c r="G344" s="157">
        <f t="shared" si="84"/>
        <v>4.0276339479273567E-2</v>
      </c>
      <c r="H344" s="157">
        <f t="shared" si="84"/>
        <v>3.7274992350460813E-2</v>
      </c>
      <c r="I344" s="157">
        <f t="shared" si="84"/>
        <v>5.7285561808275375E-4</v>
      </c>
      <c r="J344" s="157">
        <f t="shared" si="84"/>
        <v>0</v>
      </c>
      <c r="K344" s="157">
        <f t="shared" si="84"/>
        <v>1.778242068092149E-2</v>
      </c>
      <c r="L344" s="157">
        <f t="shared" si="84"/>
        <v>3.8961940919193118E-2</v>
      </c>
      <c r="M344" s="157">
        <f t="shared" si="84"/>
        <v>0</v>
      </c>
      <c r="N344" s="157">
        <f t="shared" si="84"/>
        <v>1.2104991498835567E-2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2.420339245603818E-2</v>
      </c>
      <c r="D350" s="162">
        <f>RES_hhdet_in_tes!D$15</f>
        <v>2.2521437104059263E-2</v>
      </c>
      <c r="E350" s="162">
        <f>RES_hhdet_in_tes!E$15</f>
        <v>4.5592232105296799E-3</v>
      </c>
      <c r="F350" s="162">
        <f>RES_hhdet_in_tes!F$15</f>
        <v>7.9322515012082581E-2</v>
      </c>
      <c r="G350" s="162">
        <f>RES_hhdet_in_tes!G$15</f>
        <v>3.7782168200688693E-2</v>
      </c>
      <c r="H350" s="162">
        <f>RES_hhdet_in_tes!H$15</f>
        <v>3.3821496927534028E-2</v>
      </c>
      <c r="I350" s="162">
        <f>RES_hhdet_in_tes!I$15</f>
        <v>5.6595433198720609E-4</v>
      </c>
      <c r="J350" s="162">
        <f>RES_hhdet_in_tes!J$15</f>
        <v>0</v>
      </c>
      <c r="K350" s="162">
        <f>RES_hhdet_in_tes!K$15</f>
        <v>1.7509055983562172E-2</v>
      </c>
      <c r="L350" s="162">
        <f>RES_hhdet_in_tes!L$15</f>
        <v>3.6381888183211301E-2</v>
      </c>
      <c r="M350" s="162">
        <f>RES_hhdet_in_tes!M$15</f>
        <v>0</v>
      </c>
      <c r="N350" s="162">
        <f>RES_hhdet_in_tes!N$15</f>
        <v>1.2104991498835567E-2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4.1669975267195956E-4</v>
      </c>
      <c r="D351" s="160">
        <f t="shared" ref="D351:Q351" si="86">SUM(D352:D353)</f>
        <v>1.8830052525065631E-4</v>
      </c>
      <c r="E351" s="160">
        <f t="shared" si="86"/>
        <v>3.7897694137543417E-5</v>
      </c>
      <c r="F351" s="160">
        <f t="shared" si="86"/>
        <v>1.0519449439665551E-3</v>
      </c>
      <c r="G351" s="160">
        <f t="shared" si="86"/>
        <v>2.4941712785848755E-3</v>
      </c>
      <c r="H351" s="160">
        <f t="shared" si="86"/>
        <v>3.4534954229267843E-3</v>
      </c>
      <c r="I351" s="160">
        <f t="shared" si="86"/>
        <v>6.9012860955476241E-6</v>
      </c>
      <c r="J351" s="160">
        <f t="shared" si="86"/>
        <v>0</v>
      </c>
      <c r="K351" s="160">
        <f t="shared" si="86"/>
        <v>2.7336469735931619E-4</v>
      </c>
      <c r="L351" s="160">
        <f t="shared" si="86"/>
        <v>2.5800527359818178E-3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3.7642713300660321E-4</v>
      </c>
      <c r="D352" s="156">
        <f>RES_hhdet_in_tes!D$17</f>
        <v>1.7011964568424927E-4</v>
      </c>
      <c r="E352" s="156">
        <f>RES_hhdet_in_tes!E$17</f>
        <v>3.4145260790366745E-5</v>
      </c>
      <c r="F352" s="156">
        <f>RES_hhdet_in_tes!F$17</f>
        <v>9.4888603516587512E-4</v>
      </c>
      <c r="G352" s="156">
        <f>RES_hhdet_in_tes!G$17</f>
        <v>2.2559544632707808E-3</v>
      </c>
      <c r="H352" s="156">
        <f>RES_hhdet_in_tes!H$17</f>
        <v>3.1309453097460474E-3</v>
      </c>
      <c r="I352" s="156">
        <f>RES_hhdet_in_tes!I$17</f>
        <v>6.2492593057291392E-6</v>
      </c>
      <c r="J352" s="156">
        <f>RES_hhdet_in_tes!J$17</f>
        <v>0</v>
      </c>
      <c r="K352" s="156">
        <f>RES_hhdet_in_tes!K$17</f>
        <v>2.4929617982320508E-4</v>
      </c>
      <c r="L352" s="156">
        <f>RES_hhdet_in_tes!L$17</f>
        <v>2.3639652665261093E-3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4.027261966535635E-5</v>
      </c>
      <c r="D353" s="156">
        <f>RES_hhdet_in_tes!D$18</f>
        <v>1.8180879566407022E-5</v>
      </c>
      <c r="E353" s="156">
        <f>RES_hhdet_in_tes!E$18</f>
        <v>3.7524333471766697E-6</v>
      </c>
      <c r="F353" s="156">
        <f>RES_hhdet_in_tes!F$18</f>
        <v>1.0305890880068004E-4</v>
      </c>
      <c r="G353" s="156">
        <f>RES_hhdet_in_tes!G$18</f>
        <v>2.3821681531409496E-4</v>
      </c>
      <c r="H353" s="156">
        <f>RES_hhdet_in_tes!H$18</f>
        <v>3.2255011318073703E-4</v>
      </c>
      <c r="I353" s="156">
        <f>RES_hhdet_in_tes!I$18</f>
        <v>6.5202678981848513E-7</v>
      </c>
      <c r="J353" s="156">
        <f>RES_hhdet_in_tes!J$18</f>
        <v>0</v>
      </c>
      <c r="K353" s="156">
        <f>RES_hhdet_in_tes!K$18</f>
        <v>2.4068517536111118E-5</v>
      </c>
      <c r="L353" s="156">
        <f>RES_hhdet_in_tes!L$18</f>
        <v>2.1608746945570839E-4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7.0049681889302979E-3</v>
      </c>
      <c r="D354" s="157">
        <f t="shared" ref="D354:Q354" si="87">SUM(D355:D357)</f>
        <v>6.5098011347272744E-3</v>
      </c>
      <c r="E354" s="157">
        <f t="shared" si="87"/>
        <v>1.3626549900862266E-3</v>
      </c>
      <c r="F354" s="157">
        <f t="shared" si="87"/>
        <v>2.3920926465709536E-2</v>
      </c>
      <c r="G354" s="157">
        <f t="shared" si="87"/>
        <v>1.1999481471158091E-2</v>
      </c>
      <c r="H354" s="157">
        <f t="shared" si="87"/>
        <v>1.1221987205518013E-2</v>
      </c>
      <c r="I354" s="157">
        <f t="shared" si="87"/>
        <v>1.766552787555457E-4</v>
      </c>
      <c r="J354" s="157">
        <f t="shared" si="87"/>
        <v>0</v>
      </c>
      <c r="K354" s="157">
        <f t="shared" si="87"/>
        <v>5.4847562851703061E-3</v>
      </c>
      <c r="L354" s="157">
        <f t="shared" si="87"/>
        <v>1.2236160061942999E-2</v>
      </c>
      <c r="M354" s="157">
        <f t="shared" si="87"/>
        <v>0</v>
      </c>
      <c r="N354" s="157">
        <f t="shared" si="87"/>
        <v>3.8487841326912747E-3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7.0049681889302979E-3</v>
      </c>
      <c r="D357" s="57">
        <f>RES_hhdet_in_tes!D$22</f>
        <v>6.5098011347272744E-3</v>
      </c>
      <c r="E357" s="57">
        <f>RES_hhdet_in_tes!E$22</f>
        <v>1.3626549900862266E-3</v>
      </c>
      <c r="F357" s="57">
        <f>RES_hhdet_in_tes!F$22</f>
        <v>2.3920926465709536E-2</v>
      </c>
      <c r="G357" s="57">
        <f>RES_hhdet_in_tes!G$22</f>
        <v>1.1999481471158091E-2</v>
      </c>
      <c r="H357" s="57">
        <f>RES_hhdet_in_tes!H$22</f>
        <v>1.1221987205518013E-2</v>
      </c>
      <c r="I357" s="57">
        <f>RES_hhdet_in_tes!I$22</f>
        <v>1.766552787555457E-4</v>
      </c>
      <c r="J357" s="57">
        <f>RES_hhdet_in_tes!J$22</f>
        <v>0</v>
      </c>
      <c r="K357" s="57">
        <f>RES_hhdet_in_tes!K$22</f>
        <v>5.4847562851703061E-3</v>
      </c>
      <c r="L357" s="57">
        <f>RES_hhdet_in_tes!L$22</f>
        <v>1.2236160061942999E-2</v>
      </c>
      <c r="M357" s="57">
        <f>RES_hhdet_in_tes!M$22</f>
        <v>0</v>
      </c>
      <c r="N357" s="57">
        <f>RES_hhdet_in_tes!N$22</f>
        <v>3.8487841326912747E-3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0.59135808701344972</v>
      </c>
      <c r="D359" s="175">
        <f t="shared" si="88"/>
        <v>0.59471217600777526</v>
      </c>
      <c r="E359" s="175">
        <f t="shared" si="88"/>
        <v>0.60124483531497375</v>
      </c>
      <c r="F359" s="175">
        <f t="shared" si="88"/>
        <v>0.60207918243610592</v>
      </c>
      <c r="G359" s="175">
        <f t="shared" si="88"/>
        <v>0.60671021027595862</v>
      </c>
      <c r="H359" s="175">
        <f t="shared" si="88"/>
        <v>0.61086437240228075</v>
      </c>
      <c r="I359" s="175">
        <f t="shared" si="88"/>
        <v>0.63942536027806385</v>
      </c>
      <c r="J359" s="175" t="str">
        <f t="shared" si="88"/>
        <v/>
      </c>
      <c r="K359" s="175">
        <f t="shared" si="88"/>
        <v>0.62571553885379183</v>
      </c>
      <c r="L359" s="175">
        <f t="shared" si="88"/>
        <v>0.62548729754785293</v>
      </c>
      <c r="M359" s="175" t="str">
        <f t="shared" si="88"/>
        <v/>
      </c>
      <c r="N359" s="175">
        <f t="shared" si="88"/>
        <v>0.63445085194220407</v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0.56002598197930886</v>
      </c>
      <c r="D360" s="169">
        <f t="shared" si="88"/>
        <v>0.56382818630804987</v>
      </c>
      <c r="E360" s="169">
        <f t="shared" si="88"/>
        <v>0.56749076235262264</v>
      </c>
      <c r="F360" s="169">
        <f t="shared" si="88"/>
        <v>0.57165937440723158</v>
      </c>
      <c r="G360" s="169">
        <f t="shared" si="88"/>
        <v>0.57487801136537897</v>
      </c>
      <c r="H360" s="169">
        <f t="shared" si="88"/>
        <v>0.57771738493318903</v>
      </c>
      <c r="I360" s="169">
        <f t="shared" si="88"/>
        <v>0.58087856855831077</v>
      </c>
      <c r="J360" s="169" t="str">
        <f t="shared" si="88"/>
        <v/>
      </c>
      <c r="K360" s="169">
        <f t="shared" si="88"/>
        <v>0.58931167440941767</v>
      </c>
      <c r="L360" s="169">
        <f t="shared" si="88"/>
        <v>0.59268439825252217</v>
      </c>
      <c r="M360" s="169" t="str">
        <f t="shared" si="88"/>
        <v/>
      </c>
      <c r="N360" s="169">
        <f t="shared" si="88"/>
        <v>0.59695054158453442</v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0.55806509895202139</v>
      </c>
      <c r="D361" s="73">
        <f t="shared" si="88"/>
        <v>0.56182235944196324</v>
      </c>
      <c r="E361" s="73">
        <f t="shared" si="88"/>
        <v>0.56550610110691579</v>
      </c>
      <c r="F361" s="73">
        <f t="shared" si="88"/>
        <v>0.56961541132735105</v>
      </c>
      <c r="G361" s="73">
        <f t="shared" si="88"/>
        <v>0.57245698297582148</v>
      </c>
      <c r="H361" s="73">
        <f t="shared" si="88"/>
        <v>0.57526535730576778</v>
      </c>
      <c r="I361" s="73">
        <f t="shared" si="88"/>
        <v>0.57913989599081861</v>
      </c>
      <c r="J361" s="73" t="str">
        <f t="shared" si="88"/>
        <v/>
      </c>
      <c r="K361" s="73">
        <f t="shared" si="88"/>
        <v>0.58639177902397843</v>
      </c>
      <c r="L361" s="73">
        <f t="shared" si="88"/>
        <v>0.5895530887809739</v>
      </c>
      <c r="M361" s="73" t="str">
        <f t="shared" si="88"/>
        <v/>
      </c>
      <c r="N361" s="73">
        <f t="shared" si="88"/>
        <v>0.59301650732536304</v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1.0251153199605652</v>
      </c>
      <c r="D362" s="73">
        <f t="shared" si="88"/>
        <v>1.0304234468731603</v>
      </c>
      <c r="E362" s="73">
        <f t="shared" si="88"/>
        <v>1.0365953966321573</v>
      </c>
      <c r="F362" s="73">
        <f t="shared" si="88"/>
        <v>1.0368109777030348</v>
      </c>
      <c r="G362" s="73">
        <f t="shared" si="88"/>
        <v>1.037442983537225</v>
      </c>
      <c r="H362" s="73">
        <f t="shared" si="88"/>
        <v>1.0382064988451365</v>
      </c>
      <c r="I362" s="73">
        <f t="shared" si="88"/>
        <v>1.0438307391113586</v>
      </c>
      <c r="J362" s="73" t="str">
        <f t="shared" si="88"/>
        <v/>
      </c>
      <c r="K362" s="73">
        <f t="shared" si="88"/>
        <v>1.0410864415928405</v>
      </c>
      <c r="L362" s="73">
        <f t="shared" si="88"/>
        <v>1.0378722775996208</v>
      </c>
      <c r="M362" s="73" t="str">
        <f t="shared" si="88"/>
        <v/>
      </c>
      <c r="N362" s="73">
        <f t="shared" si="88"/>
        <v>1.0284902018136501</v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1.9596793420650038</v>
      </c>
      <c r="D363" s="169">
        <f t="shared" si="88"/>
        <v>2.0115859601206783</v>
      </c>
      <c r="E363" s="169">
        <f t="shared" si="88"/>
        <v>2.0828930594060444</v>
      </c>
      <c r="F363" s="169">
        <f t="shared" si="88"/>
        <v>2.1423009277465845</v>
      </c>
      <c r="G363" s="169">
        <f t="shared" si="88"/>
        <v>2.1960827609717879</v>
      </c>
      <c r="H363" s="169">
        <f t="shared" si="88"/>
        <v>2.2870223674419439</v>
      </c>
      <c r="I363" s="169">
        <f t="shared" si="88"/>
        <v>2.3735365414514322</v>
      </c>
      <c r="J363" s="169" t="str">
        <f t="shared" si="88"/>
        <v/>
      </c>
      <c r="K363" s="169">
        <f t="shared" si="88"/>
        <v>2.8103163663761777</v>
      </c>
      <c r="L363" s="169">
        <f t="shared" si="88"/>
        <v>3.0117860767060871</v>
      </c>
      <c r="M363" s="169" t="str">
        <f t="shared" si="88"/>
        <v/>
      </c>
      <c r="N363" s="169">
        <f t="shared" si="88"/>
        <v>3.4080616486784878</v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1.9596793420650038</v>
      </c>
      <c r="D364" s="73">
        <f t="shared" si="88"/>
        <v>2.0115859601206783</v>
      </c>
      <c r="E364" s="73">
        <f t="shared" si="88"/>
        <v>2.0828930594060444</v>
      </c>
      <c r="F364" s="73">
        <f t="shared" si="88"/>
        <v>2.1423009277465845</v>
      </c>
      <c r="G364" s="73">
        <f t="shared" si="88"/>
        <v>2.1960827609717879</v>
      </c>
      <c r="H364" s="73">
        <f t="shared" si="88"/>
        <v>2.2870223674419439</v>
      </c>
      <c r="I364" s="73">
        <f t="shared" si="88"/>
        <v>2.3735365414514322</v>
      </c>
      <c r="J364" s="73" t="str">
        <f t="shared" si="88"/>
        <v/>
      </c>
      <c r="K364" s="73">
        <f t="shared" si="88"/>
        <v>2.8103163663761777</v>
      </c>
      <c r="L364" s="73">
        <f t="shared" si="88"/>
        <v>3.0117860767060871</v>
      </c>
      <c r="M364" s="73" t="str">
        <f t="shared" si="88"/>
        <v/>
      </c>
      <c r="N364" s="73">
        <f t="shared" si="88"/>
        <v>3.4080616486784878</v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0.76183407636519473</v>
      </c>
      <c r="D365" s="169">
        <f t="shared" si="88"/>
        <v>0.7677735114839157</v>
      </c>
      <c r="E365" s="169">
        <f t="shared" si="88"/>
        <v>0.7734833583360714</v>
      </c>
      <c r="F365" s="169">
        <f t="shared" si="88"/>
        <v>0.78027606364890278</v>
      </c>
      <c r="G365" s="169">
        <f t="shared" si="88"/>
        <v>0.78695298917501399</v>
      </c>
      <c r="H365" s="169">
        <f t="shared" si="88"/>
        <v>0.79372583393124629</v>
      </c>
      <c r="I365" s="169">
        <f t="shared" si="88"/>
        <v>0.79847253081161584</v>
      </c>
      <c r="J365" s="169" t="str">
        <f t="shared" si="88"/>
        <v/>
      </c>
      <c r="K365" s="169">
        <f t="shared" si="88"/>
        <v>0.80406925421580044</v>
      </c>
      <c r="L365" s="169">
        <f t="shared" si="88"/>
        <v>0.80135969050732081</v>
      </c>
      <c r="M365" s="169" t="str">
        <f t="shared" si="88"/>
        <v/>
      </c>
      <c r="N365" s="169">
        <f t="shared" si="88"/>
        <v>0.80032676372502298</v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0.76154170608805605</v>
      </c>
      <c r="D371" s="171">
        <f t="shared" si="88"/>
        <v>0.7676314072031275</v>
      </c>
      <c r="E371" s="171">
        <f t="shared" si="88"/>
        <v>0.77333677958006775</v>
      </c>
      <c r="F371" s="171">
        <f t="shared" si="88"/>
        <v>0.78003213102374858</v>
      </c>
      <c r="G371" s="171">
        <f t="shared" si="88"/>
        <v>0.785862511658181</v>
      </c>
      <c r="H371" s="171">
        <f t="shared" si="88"/>
        <v>0.79221409874643389</v>
      </c>
      <c r="I371" s="171">
        <f t="shared" si="88"/>
        <v>0.79830274202306384</v>
      </c>
      <c r="J371" s="171" t="str">
        <f t="shared" si="88"/>
        <v/>
      </c>
      <c r="K371" s="171">
        <f t="shared" si="88"/>
        <v>0.80390766459705487</v>
      </c>
      <c r="L371" s="171">
        <f t="shared" si="88"/>
        <v>0.80046752714082858</v>
      </c>
      <c r="M371" s="171" t="str">
        <f t="shared" si="88"/>
        <v/>
      </c>
      <c r="N371" s="171">
        <f t="shared" si="88"/>
        <v>0.80032676372502298</v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>
        <f t="shared" si="88"/>
        <v>0.77920996502060746</v>
      </c>
      <c r="D372" s="170">
        <f t="shared" si="88"/>
        <v>0.78515775997063852</v>
      </c>
      <c r="E372" s="170">
        <f t="shared" si="88"/>
        <v>0.79153218666450342</v>
      </c>
      <c r="F372" s="170">
        <f t="shared" si="88"/>
        <v>0.79912005481650472</v>
      </c>
      <c r="G372" s="170">
        <f t="shared" si="88"/>
        <v>0.80384983630180629</v>
      </c>
      <c r="H372" s="170">
        <f t="shared" si="88"/>
        <v>0.80884161461785775</v>
      </c>
      <c r="I372" s="170">
        <f t="shared" si="88"/>
        <v>0.81264659733629252</v>
      </c>
      <c r="J372" s="170" t="str">
        <f t="shared" si="88"/>
        <v/>
      </c>
      <c r="K372" s="170">
        <f t="shared" si="88"/>
        <v>0.81455619071978524</v>
      </c>
      <c r="L372" s="170">
        <f t="shared" si="88"/>
        <v>0.8141554076654306</v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>
        <f t="shared" si="88"/>
        <v>0.75961926624788922</v>
      </c>
      <c r="D373" s="73">
        <f t="shared" si="88"/>
        <v>0.76567639112482233</v>
      </c>
      <c r="E373" s="73">
        <f t="shared" si="88"/>
        <v>0.7716329466467603</v>
      </c>
      <c r="F373" s="73">
        <f t="shared" si="88"/>
        <v>0.77996906629797158</v>
      </c>
      <c r="G373" s="73">
        <f t="shared" si="88"/>
        <v>0.78587201440366006</v>
      </c>
      <c r="H373" s="73">
        <f t="shared" si="88"/>
        <v>0.79188173891638669</v>
      </c>
      <c r="I373" s="73">
        <f t="shared" si="88"/>
        <v>0.79569899530269206</v>
      </c>
      <c r="J373" s="73" t="str">
        <f t="shared" si="88"/>
        <v/>
      </c>
      <c r="K373" s="73">
        <f t="shared" si="88"/>
        <v>0.79890720117245551</v>
      </c>
      <c r="L373" s="73">
        <f t="shared" si="88"/>
        <v>0.79952102253772461</v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>
        <f t="shared" si="88"/>
        <v>1.0267081395839757</v>
      </c>
      <c r="D374" s="73">
        <f t="shared" si="88"/>
        <v>1.0304921870076691</v>
      </c>
      <c r="E374" s="73">
        <f t="shared" si="88"/>
        <v>1.0342259423253104</v>
      </c>
      <c r="F374" s="73">
        <f t="shared" si="88"/>
        <v>1.0325478160845616</v>
      </c>
      <c r="G374" s="73">
        <f t="shared" si="88"/>
        <v>1.0261592996765356</v>
      </c>
      <c r="H374" s="73">
        <f t="shared" si="88"/>
        <v>1.0211271746466752</v>
      </c>
      <c r="I374" s="73">
        <f t="shared" si="88"/>
        <v>1.0210890484428625</v>
      </c>
      <c r="J374" s="73" t="str">
        <f t="shared" si="88"/>
        <v/>
      </c>
      <c r="K374" s="73">
        <f t="shared" si="88"/>
        <v>1.0218841720643728</v>
      </c>
      <c r="L374" s="73">
        <f t="shared" si="88"/>
        <v>1.0180027485761105</v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0.83902903528615058</v>
      </c>
      <c r="D375" s="169">
        <f t="shared" si="89"/>
        <v>0.84299358750469533</v>
      </c>
      <c r="E375" s="169">
        <f t="shared" si="89"/>
        <v>0.84647592237567137</v>
      </c>
      <c r="F375" s="169">
        <f t="shared" si="89"/>
        <v>0.85077067424541097</v>
      </c>
      <c r="G375" s="169">
        <f t="shared" si="89"/>
        <v>0.85467390619005978</v>
      </c>
      <c r="H375" s="169">
        <f t="shared" si="89"/>
        <v>0.85881701151719425</v>
      </c>
      <c r="I375" s="169">
        <f t="shared" si="89"/>
        <v>0.86292261793174363</v>
      </c>
      <c r="J375" s="169" t="str">
        <f t="shared" si="89"/>
        <v/>
      </c>
      <c r="K375" s="169">
        <f t="shared" si="89"/>
        <v>0.86434893521674527</v>
      </c>
      <c r="L375" s="169">
        <f t="shared" si="89"/>
        <v>0.86093280693069774</v>
      </c>
      <c r="M375" s="169" t="str">
        <f t="shared" si="89"/>
        <v/>
      </c>
      <c r="N375" s="169">
        <f t="shared" si="89"/>
        <v>0.85944905123573656</v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0.83902903528615058</v>
      </c>
      <c r="D378" s="65">
        <f t="shared" si="89"/>
        <v>0.84299358750469533</v>
      </c>
      <c r="E378" s="65">
        <f t="shared" si="89"/>
        <v>0.84647592237567137</v>
      </c>
      <c r="F378" s="65">
        <f t="shared" si="89"/>
        <v>0.85077067424541097</v>
      </c>
      <c r="G378" s="65">
        <f t="shared" si="89"/>
        <v>0.85467390619005978</v>
      </c>
      <c r="H378" s="65">
        <f t="shared" si="89"/>
        <v>0.85881701151719425</v>
      </c>
      <c r="I378" s="65">
        <f t="shared" si="89"/>
        <v>0.86292261793174363</v>
      </c>
      <c r="J378" s="65" t="str">
        <f t="shared" si="89"/>
        <v/>
      </c>
      <c r="K378" s="65">
        <f t="shared" si="89"/>
        <v>0.86434893521674527</v>
      </c>
      <c r="L378" s="65">
        <f t="shared" si="89"/>
        <v>0.86093280693069774</v>
      </c>
      <c r="M378" s="65" t="str">
        <f t="shared" si="89"/>
        <v/>
      </c>
      <c r="N378" s="65">
        <f t="shared" si="89"/>
        <v>0.85944905123573656</v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1.1480433614436309</v>
      </c>
      <c r="D380" s="168">
        <f t="shared" ref="D380:Q380" si="90">SUM(D381,D384,D386,D396)</f>
        <v>1.0566110373066437</v>
      </c>
      <c r="E380" s="168">
        <f t="shared" si="90"/>
        <v>0.23285672539270427</v>
      </c>
      <c r="F380" s="168">
        <f t="shared" si="90"/>
        <v>3.7452883201415212</v>
      </c>
      <c r="G380" s="168">
        <f t="shared" si="90"/>
        <v>1.7974632107262243</v>
      </c>
      <c r="H380" s="168">
        <f t="shared" si="90"/>
        <v>1.6736500910084708</v>
      </c>
      <c r="I380" s="168">
        <f t="shared" si="90"/>
        <v>2.6812391772995315E-2</v>
      </c>
      <c r="J380" s="168">
        <f t="shared" si="90"/>
        <v>0</v>
      </c>
      <c r="K380" s="168">
        <f t="shared" si="90"/>
        <v>0.7617669610607678</v>
      </c>
      <c r="L380" s="168">
        <f t="shared" si="90"/>
        <v>1.7892018466696209</v>
      </c>
      <c r="M380" s="168">
        <f t="shared" si="90"/>
        <v>0</v>
      </c>
      <c r="N380" s="168">
        <f t="shared" si="90"/>
        <v>0.4935238842946027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1.1480433614436309</v>
      </c>
      <c r="D381" s="157">
        <f t="shared" ref="D381:Q381" si="91">SUM(D382:D383)</f>
        <v>1.0566110373066437</v>
      </c>
      <c r="E381" s="157">
        <f t="shared" si="91"/>
        <v>0.23285672539270427</v>
      </c>
      <c r="F381" s="157">
        <f t="shared" si="91"/>
        <v>3.7452883201415212</v>
      </c>
      <c r="G381" s="157">
        <f t="shared" si="91"/>
        <v>1.7974632107262243</v>
      </c>
      <c r="H381" s="157">
        <f t="shared" si="91"/>
        <v>1.6736500910084708</v>
      </c>
      <c r="I381" s="157">
        <f t="shared" si="91"/>
        <v>2.6812391772995315E-2</v>
      </c>
      <c r="J381" s="157">
        <f t="shared" si="91"/>
        <v>0</v>
      </c>
      <c r="K381" s="157">
        <f t="shared" si="91"/>
        <v>0.7617669610607678</v>
      </c>
      <c r="L381" s="157">
        <f t="shared" si="91"/>
        <v>1.7892018466696209</v>
      </c>
      <c r="M381" s="157">
        <f t="shared" si="91"/>
        <v>0</v>
      </c>
      <c r="N381" s="157">
        <f t="shared" si="91"/>
        <v>0.4935238842946027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1.1480433614436309</v>
      </c>
      <c r="D382" s="156">
        <f>RES_hhdet_in_emi!D$5</f>
        <v>1.0566110373066437</v>
      </c>
      <c r="E382" s="156">
        <f>RES_hhdet_in_emi!E$5</f>
        <v>0.23285672539270427</v>
      </c>
      <c r="F382" s="156">
        <f>RES_hhdet_in_emi!F$5</f>
        <v>3.7452883201415212</v>
      </c>
      <c r="G382" s="156">
        <f>RES_hhdet_in_emi!G$5</f>
        <v>1.7974632107262243</v>
      </c>
      <c r="H382" s="156">
        <f>RES_hhdet_in_emi!H$5</f>
        <v>1.6736500910084708</v>
      </c>
      <c r="I382" s="156">
        <f>RES_hhdet_in_emi!I$5</f>
        <v>2.6812391772995315E-2</v>
      </c>
      <c r="J382" s="156">
        <f>RES_hhdet_in_emi!J$5</f>
        <v>0</v>
      </c>
      <c r="K382" s="156">
        <f>RES_hhdet_in_emi!K$5</f>
        <v>0.7617669610607678</v>
      </c>
      <c r="L382" s="156">
        <f>RES_hhdet_in_emi!L$5</f>
        <v>1.7892018466696209</v>
      </c>
      <c r="M382" s="156">
        <f>RES_hhdet_in_emi!M$5</f>
        <v>0</v>
      </c>
      <c r="N382" s="156">
        <f>RES_hhdet_in_emi!N$5</f>
        <v>0.4935238842946027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30328.058554886942</v>
      </c>
      <c r="D401" s="168">
        <f t="shared" ref="D401:Q401" si="97">SUM(D402,D405,D407,D417)</f>
        <v>30088.372490281563</v>
      </c>
      <c r="E401" s="168">
        <f t="shared" si="97"/>
        <v>31576.252359418824</v>
      </c>
      <c r="F401" s="168">
        <f t="shared" si="97"/>
        <v>29463.478061509173</v>
      </c>
      <c r="G401" s="168">
        <f t="shared" si="97"/>
        <v>29037.520384561576</v>
      </c>
      <c r="H401" s="168">
        <f t="shared" si="97"/>
        <v>29743.193868739803</v>
      </c>
      <c r="I401" s="168">
        <f t="shared" si="97"/>
        <v>30447.486384771622</v>
      </c>
      <c r="J401" s="168">
        <f t="shared" si="97"/>
        <v>0</v>
      </c>
      <c r="K401" s="168">
        <f t="shared" si="97"/>
        <v>30886.215715219809</v>
      </c>
      <c r="L401" s="168">
        <f t="shared" si="97"/>
        <v>34325.276433798594</v>
      </c>
      <c r="M401" s="168">
        <f t="shared" si="97"/>
        <v>0</v>
      </c>
      <c r="N401" s="168">
        <f t="shared" si="97"/>
        <v>32933.04771134878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26219.425652330217</v>
      </c>
      <c r="D402" s="157">
        <f t="shared" ref="D402:Q402" si="98">SUM(D403:D404)</f>
        <v>26021.053231793325</v>
      </c>
      <c r="E402" s="157">
        <f t="shared" si="98"/>
        <v>27522.63443060964</v>
      </c>
      <c r="F402" s="157">
        <f t="shared" si="98"/>
        <v>25525.020621283624</v>
      </c>
      <c r="G402" s="157">
        <f t="shared" si="98"/>
        <v>25036.824187808699</v>
      </c>
      <c r="H402" s="157">
        <f t="shared" si="98"/>
        <v>25668.445729711228</v>
      </c>
      <c r="I402" s="157">
        <f t="shared" si="98"/>
        <v>26009.592553132527</v>
      </c>
      <c r="J402" s="157">
        <f t="shared" si="98"/>
        <v>0</v>
      </c>
      <c r="K402" s="157">
        <f t="shared" si="98"/>
        <v>26498.107852972156</v>
      </c>
      <c r="L402" s="157">
        <f t="shared" si="98"/>
        <v>29716.356135938862</v>
      </c>
      <c r="M402" s="157">
        <f t="shared" si="98"/>
        <v>0</v>
      </c>
      <c r="N402" s="157">
        <f t="shared" si="98"/>
        <v>28026.937458264463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26109.344927743772</v>
      </c>
      <c r="D403" s="156">
        <f t="shared" si="99"/>
        <v>25909.671228942414</v>
      </c>
      <c r="E403" s="156">
        <f t="shared" si="99"/>
        <v>27406.683789291663</v>
      </c>
      <c r="F403" s="156">
        <f t="shared" si="99"/>
        <v>25413.349613427486</v>
      </c>
      <c r="G403" s="156">
        <f t="shared" si="99"/>
        <v>24906.465720951932</v>
      </c>
      <c r="H403" s="156">
        <f t="shared" si="99"/>
        <v>25532.48948725473</v>
      </c>
      <c r="I403" s="156">
        <f t="shared" si="99"/>
        <v>25912.275883924885</v>
      </c>
      <c r="J403" s="156">
        <f t="shared" si="99"/>
        <v>0</v>
      </c>
      <c r="K403" s="156">
        <f t="shared" si="99"/>
        <v>26327.945963660226</v>
      </c>
      <c r="L403" s="156">
        <f t="shared" si="99"/>
        <v>29508.80064924742</v>
      </c>
      <c r="M403" s="156">
        <f t="shared" si="99"/>
        <v>0</v>
      </c>
      <c r="N403" s="156">
        <f t="shared" si="99"/>
        <v>27773.744364086811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110.0807245864448</v>
      </c>
      <c r="D404" s="156">
        <f t="shared" si="99"/>
        <v>111.38200285091129</v>
      </c>
      <c r="E404" s="156">
        <f t="shared" si="99"/>
        <v>115.95064131797659</v>
      </c>
      <c r="F404" s="156">
        <f t="shared" si="99"/>
        <v>111.6710078561366</v>
      </c>
      <c r="G404" s="156">
        <f t="shared" si="99"/>
        <v>130.35846685676776</v>
      </c>
      <c r="H404" s="156">
        <f t="shared" si="99"/>
        <v>135.95624245649833</v>
      </c>
      <c r="I404" s="156">
        <f t="shared" si="99"/>
        <v>97.316669207641297</v>
      </c>
      <c r="J404" s="156">
        <f t="shared" si="99"/>
        <v>0</v>
      </c>
      <c r="K404" s="156">
        <f t="shared" si="99"/>
        <v>170.16188931193128</v>
      </c>
      <c r="L404" s="156">
        <f t="shared" si="99"/>
        <v>207.55548669144221</v>
      </c>
      <c r="M404" s="156">
        <f t="shared" si="99"/>
        <v>0</v>
      </c>
      <c r="N404" s="156">
        <f t="shared" si="99"/>
        <v>253.19309417765112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47.352689574659905</v>
      </c>
      <c r="D405" s="157">
        <f t="shared" ref="D405:Q405" si="100">D406</f>
        <v>29.635929336964285</v>
      </c>
      <c r="E405" s="157">
        <f t="shared" si="100"/>
        <v>129.65205693374233</v>
      </c>
      <c r="F405" s="157">
        <f t="shared" si="100"/>
        <v>11.219451119502024</v>
      </c>
      <c r="G405" s="157">
        <f t="shared" si="100"/>
        <v>12.590102102747206</v>
      </c>
      <c r="H405" s="157">
        <f t="shared" si="100"/>
        <v>32.440197736933222</v>
      </c>
      <c r="I405" s="157">
        <f t="shared" si="100"/>
        <v>482.74493626833521</v>
      </c>
      <c r="J405" s="157">
        <f t="shared" si="100"/>
        <v>0</v>
      </c>
      <c r="K405" s="157">
        <f t="shared" si="100"/>
        <v>61.733785968070826</v>
      </c>
      <c r="L405" s="157">
        <f t="shared" si="100"/>
        <v>46.470627722912369</v>
      </c>
      <c r="M405" s="157">
        <f t="shared" si="100"/>
        <v>0</v>
      </c>
      <c r="N405" s="157">
        <f t="shared" si="100"/>
        <v>65.896837439037256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47.352689574659905</v>
      </c>
      <c r="D406" s="156">
        <f t="shared" si="99"/>
        <v>29.635929336964285</v>
      </c>
      <c r="E406" s="156">
        <f t="shared" si="99"/>
        <v>129.65205693374233</v>
      </c>
      <c r="F406" s="156">
        <f t="shared" si="99"/>
        <v>11.219451119502024</v>
      </c>
      <c r="G406" s="156">
        <f t="shared" si="99"/>
        <v>12.590102102747206</v>
      </c>
      <c r="H406" s="156">
        <f t="shared" si="99"/>
        <v>32.440197736933222</v>
      </c>
      <c r="I406" s="156">
        <f t="shared" si="99"/>
        <v>482.74493626833521</v>
      </c>
      <c r="J406" s="156">
        <f t="shared" si="99"/>
        <v>0</v>
      </c>
      <c r="K406" s="156">
        <f t="shared" si="99"/>
        <v>61.733785968070826</v>
      </c>
      <c r="L406" s="156">
        <f t="shared" si="99"/>
        <v>46.470627722912369</v>
      </c>
      <c r="M406" s="156">
        <f t="shared" si="99"/>
        <v>0</v>
      </c>
      <c r="N406" s="156">
        <f t="shared" si="99"/>
        <v>65.896837439037256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3227.477780780252</v>
      </c>
      <c r="D407" s="157">
        <f t="shared" ref="D407:Q407" si="101">IF(D323=0,0,D323/0.086*1000000/SUM(D$59:D$63))</f>
        <v>3201.7801661272551</v>
      </c>
      <c r="E407" s="157">
        <f t="shared" si="101"/>
        <v>3087.658976406728</v>
      </c>
      <c r="F407" s="157">
        <f t="shared" si="101"/>
        <v>3085.127894357448</v>
      </c>
      <c r="G407" s="157">
        <f t="shared" si="101"/>
        <v>3129.5902555031239</v>
      </c>
      <c r="H407" s="157">
        <f t="shared" si="101"/>
        <v>3162.3973883444705</v>
      </c>
      <c r="I407" s="157">
        <f t="shared" si="101"/>
        <v>3077.1118287482477</v>
      </c>
      <c r="J407" s="157">
        <f t="shared" si="101"/>
        <v>0</v>
      </c>
      <c r="K407" s="157">
        <f t="shared" si="101"/>
        <v>3361.7877532561356</v>
      </c>
      <c r="L407" s="157">
        <f t="shared" si="101"/>
        <v>3530.4255291056729</v>
      </c>
      <c r="M407" s="157">
        <f t="shared" si="101"/>
        <v>0</v>
      </c>
      <c r="N407" s="157">
        <f t="shared" si="101"/>
        <v>3734.507556196108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3228.8830340347417</v>
      </c>
      <c r="D413" s="162">
        <f t="shared" ref="D413:Q413" si="106">IF(D329=0,0,D329/0.086*1000000/D$62)</f>
        <v>3202.4540627431247</v>
      </c>
      <c r="E413" s="162">
        <f t="shared" si="106"/>
        <v>3088.2493729422781</v>
      </c>
      <c r="F413" s="162">
        <f t="shared" si="106"/>
        <v>3086.0388807652416</v>
      </c>
      <c r="G413" s="162">
        <f t="shared" si="106"/>
        <v>3132.9832052473921</v>
      </c>
      <c r="H413" s="162">
        <f t="shared" si="106"/>
        <v>3166.2498449674022</v>
      </c>
      <c r="I413" s="162">
        <f t="shared" si="106"/>
        <v>3077.479577823482</v>
      </c>
      <c r="J413" s="162">
        <f t="shared" si="106"/>
        <v>0</v>
      </c>
      <c r="K413" s="162">
        <f t="shared" si="106"/>
        <v>3362.987478040488</v>
      </c>
      <c r="L413" s="162">
        <f t="shared" si="106"/>
        <v>3537.1900631444805</v>
      </c>
      <c r="M413" s="162">
        <f t="shared" si="106"/>
        <v>0</v>
      </c>
      <c r="N413" s="162">
        <f t="shared" si="106"/>
        <v>3734.507556196108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3146.1031465692904</v>
      </c>
      <c r="D414" s="160">
        <f t="shared" ref="D414:Q414" si="107">IF(D330=0,0,D330/0.086*1000000/D$63)</f>
        <v>3121.4253196480522</v>
      </c>
      <c r="E414" s="160">
        <f t="shared" si="107"/>
        <v>3016.6466303169391</v>
      </c>
      <c r="F414" s="160">
        <f t="shared" si="107"/>
        <v>3016.3428208500463</v>
      </c>
      <c r="G414" s="160">
        <f t="shared" si="107"/>
        <v>3077.9404684933415</v>
      </c>
      <c r="H414" s="160">
        <f t="shared" si="107"/>
        <v>3124.3861394136152</v>
      </c>
      <c r="I414" s="160">
        <f t="shared" si="107"/>
        <v>3046.7187820996419</v>
      </c>
      <c r="J414" s="160">
        <f t="shared" si="107"/>
        <v>0</v>
      </c>
      <c r="K414" s="160">
        <f t="shared" si="107"/>
        <v>3285.7163150779179</v>
      </c>
      <c r="L414" s="160">
        <f t="shared" si="107"/>
        <v>3436.1768561975223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2915.3396621811421</v>
      </c>
      <c r="D415" s="156">
        <f t="shared" si="108"/>
        <v>2891.7953696142749</v>
      </c>
      <c r="E415" s="156">
        <f t="shared" si="108"/>
        <v>2788.0458057203978</v>
      </c>
      <c r="F415" s="156">
        <f t="shared" si="108"/>
        <v>2787.6381226960366</v>
      </c>
      <c r="G415" s="156">
        <f t="shared" si="108"/>
        <v>2847.6550187541629</v>
      </c>
      <c r="H415" s="156">
        <f t="shared" si="108"/>
        <v>2893.2399863874912</v>
      </c>
      <c r="I415" s="156">
        <f t="shared" si="108"/>
        <v>2817.6289145214614</v>
      </c>
      <c r="J415" s="156">
        <f t="shared" si="108"/>
        <v>0</v>
      </c>
      <c r="K415" s="156">
        <f t="shared" si="108"/>
        <v>3055.1178812375515</v>
      </c>
      <c r="L415" s="156">
        <f t="shared" si="108"/>
        <v>3206.0141950344118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230.76348438814824</v>
      </c>
      <c r="D416" s="156">
        <f t="shared" si="108"/>
        <v>229.62995003377762</v>
      </c>
      <c r="E416" s="156">
        <f t="shared" si="108"/>
        <v>228.6008245965412</v>
      </c>
      <c r="F416" s="156">
        <f t="shared" si="108"/>
        <v>228.70469815400995</v>
      </c>
      <c r="G416" s="156">
        <f t="shared" si="108"/>
        <v>230.28544973917806</v>
      </c>
      <c r="H416" s="156">
        <f t="shared" si="108"/>
        <v>231.14615302612424</v>
      </c>
      <c r="I416" s="156">
        <f t="shared" si="108"/>
        <v>229.08986757818059</v>
      </c>
      <c r="J416" s="156">
        <f t="shared" si="108"/>
        <v>0</v>
      </c>
      <c r="K416" s="156">
        <f t="shared" si="108"/>
        <v>230.59843384036631</v>
      </c>
      <c r="L416" s="156">
        <f t="shared" si="108"/>
        <v>230.16266116311024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833.80243220181274</v>
      </c>
      <c r="D417" s="157">
        <f t="shared" ref="D417:Q417" si="109">IF(D333=0,0,D333/0.086*1000000/SUM(D$65:D$67))</f>
        <v>835.90316302401607</v>
      </c>
      <c r="E417" s="157">
        <f t="shared" si="109"/>
        <v>836.30689546871542</v>
      </c>
      <c r="F417" s="157">
        <f t="shared" si="109"/>
        <v>842.1100947486002</v>
      </c>
      <c r="G417" s="157">
        <f t="shared" si="109"/>
        <v>858.51583914700564</v>
      </c>
      <c r="H417" s="157">
        <f t="shared" si="109"/>
        <v>879.91055294716909</v>
      </c>
      <c r="I417" s="157">
        <f t="shared" si="109"/>
        <v>878.03706662250841</v>
      </c>
      <c r="J417" s="157">
        <f t="shared" si="109"/>
        <v>0</v>
      </c>
      <c r="K417" s="157">
        <f t="shared" si="109"/>
        <v>964.58632302344461</v>
      </c>
      <c r="L417" s="157">
        <f t="shared" si="109"/>
        <v>1032.024141031146</v>
      </c>
      <c r="M417" s="157">
        <f t="shared" si="109"/>
        <v>0</v>
      </c>
      <c r="N417" s="157">
        <f t="shared" si="109"/>
        <v>1105.7058594491712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833.80243220181274</v>
      </c>
      <c r="D420" s="57">
        <f t="shared" ref="D420:Q420" si="112">IF(D336=0,0,D336/0.086*1000000/D$67)</f>
        <v>835.90316302401607</v>
      </c>
      <c r="E420" s="57">
        <f t="shared" si="112"/>
        <v>836.30689546871542</v>
      </c>
      <c r="F420" s="57">
        <f t="shared" si="112"/>
        <v>842.1100947486002</v>
      </c>
      <c r="G420" s="57">
        <f t="shared" si="112"/>
        <v>858.51583914700564</v>
      </c>
      <c r="H420" s="57">
        <f t="shared" si="112"/>
        <v>879.91055294716909</v>
      </c>
      <c r="I420" s="57">
        <f t="shared" si="112"/>
        <v>878.03706662250841</v>
      </c>
      <c r="J420" s="57">
        <f t="shared" si="112"/>
        <v>0</v>
      </c>
      <c r="K420" s="57">
        <f t="shared" si="112"/>
        <v>964.58632302344461</v>
      </c>
      <c r="L420" s="57">
        <f t="shared" si="112"/>
        <v>1032.024141031146</v>
      </c>
      <c r="M420" s="57">
        <f t="shared" si="112"/>
        <v>0</v>
      </c>
      <c r="N420" s="57">
        <f t="shared" si="112"/>
        <v>1105.7058594491712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17934.742689849834</v>
      </c>
      <c r="D422" s="168">
        <f t="shared" si="113"/>
        <v>17893.921476227828</v>
      </c>
      <c r="E422" s="168">
        <f t="shared" si="113"/>
        <v>18985.05864970282</v>
      </c>
      <c r="F422" s="168">
        <f t="shared" si="113"/>
        <v>17739.346782997589</v>
      </c>
      <c r="G422" s="168">
        <f t="shared" si="113"/>
        <v>17617.36009840979</v>
      </c>
      <c r="H422" s="168">
        <f t="shared" si="113"/>
        <v>18169.057455867096</v>
      </c>
      <c r="I422" s="168">
        <f t="shared" si="113"/>
        <v>19468.894951144037</v>
      </c>
      <c r="J422" s="168">
        <f t="shared" si="113"/>
        <v>0</v>
      </c>
      <c r="K422" s="168">
        <f t="shared" si="113"/>
        <v>19325.98510940322</v>
      </c>
      <c r="L422" s="168">
        <f t="shared" si="113"/>
        <v>21470.024394159678</v>
      </c>
      <c r="M422" s="168">
        <f t="shared" si="113"/>
        <v>0</v>
      </c>
      <c r="N422" s="168">
        <f t="shared" si="113"/>
        <v>20894.400177518488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14683.559597879712</v>
      </c>
      <c r="D423" s="157">
        <f t="shared" si="114"/>
        <v>14671.403249507248</v>
      </c>
      <c r="E423" s="157">
        <f t="shared" si="114"/>
        <v>15618.840794979204</v>
      </c>
      <c r="F423" s="157">
        <f t="shared" si="114"/>
        <v>14591.617320094681</v>
      </c>
      <c r="G423" s="157">
        <f t="shared" si="114"/>
        <v>14393.119699992087</v>
      </c>
      <c r="H423" s="157">
        <f t="shared" si="114"/>
        <v>14829.107342268251</v>
      </c>
      <c r="I423" s="157">
        <f t="shared" si="114"/>
        <v>15108.414891048524</v>
      </c>
      <c r="J423" s="157">
        <f t="shared" si="114"/>
        <v>0</v>
      </c>
      <c r="K423" s="157">
        <f t="shared" si="114"/>
        <v>15615.644307516366</v>
      </c>
      <c r="L423" s="157">
        <f t="shared" si="114"/>
        <v>17612.420654686568</v>
      </c>
      <c r="M423" s="157">
        <f t="shared" si="114"/>
        <v>0</v>
      </c>
      <c r="N423" s="157">
        <f t="shared" si="114"/>
        <v>16730.695494666845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14570.714160673788</v>
      </c>
      <c r="D424" s="156">
        <f t="shared" si="115"/>
        <v>14556.632622209976</v>
      </c>
      <c r="E424" s="156">
        <f t="shared" si="115"/>
        <v>15498.646893952442</v>
      </c>
      <c r="F424" s="156">
        <f t="shared" si="115"/>
        <v>14475.835593258276</v>
      </c>
      <c r="G424" s="156">
        <f t="shared" si="115"/>
        <v>14257.880223206863</v>
      </c>
      <c r="H424" s="156">
        <f t="shared" si="115"/>
        <v>14687.956687791349</v>
      </c>
      <c r="I424" s="156">
        <f t="shared" si="115"/>
        <v>15006.832760301655</v>
      </c>
      <c r="J424" s="156">
        <f t="shared" si="115"/>
        <v>0</v>
      </c>
      <c r="K424" s="156">
        <f t="shared" si="115"/>
        <v>15438.491071677892</v>
      </c>
      <c r="L424" s="156">
        <f t="shared" si="115"/>
        <v>17397.004568985823</v>
      </c>
      <c r="M424" s="156">
        <f t="shared" si="115"/>
        <v>0</v>
      </c>
      <c r="N424" s="156">
        <f t="shared" si="115"/>
        <v>16470.28887813825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112.84543720592421</v>
      </c>
      <c r="D425" s="156">
        <f t="shared" si="115"/>
        <v>114.77062729727217</v>
      </c>
      <c r="E425" s="156">
        <f t="shared" si="115"/>
        <v>120.19390102676094</v>
      </c>
      <c r="F425" s="156">
        <f t="shared" si="115"/>
        <v>115.78172683640427</v>
      </c>
      <c r="G425" s="156">
        <f t="shared" si="115"/>
        <v>135.23947678522362</v>
      </c>
      <c r="H425" s="156">
        <f t="shared" si="115"/>
        <v>141.15065447690162</v>
      </c>
      <c r="I425" s="156">
        <f t="shared" si="115"/>
        <v>101.5821307468678</v>
      </c>
      <c r="J425" s="156">
        <f t="shared" si="115"/>
        <v>0</v>
      </c>
      <c r="K425" s="156">
        <f t="shared" si="115"/>
        <v>177.15323583847334</v>
      </c>
      <c r="L425" s="156">
        <f t="shared" si="115"/>
        <v>215.4160857007449</v>
      </c>
      <c r="M425" s="156">
        <f t="shared" si="115"/>
        <v>0</v>
      </c>
      <c r="N425" s="156">
        <f t="shared" si="115"/>
        <v>260.4066165285949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92.796087550677896</v>
      </c>
      <c r="D426" s="157">
        <f t="shared" si="116"/>
        <v>59.615219369365875</v>
      </c>
      <c r="E426" s="157">
        <f t="shared" si="116"/>
        <v>270.05136952500925</v>
      </c>
      <c r="F426" s="157">
        <f t="shared" si="116"/>
        <v>24.035440542116639</v>
      </c>
      <c r="G426" s="157">
        <f t="shared" si="116"/>
        <v>27.648906186717795</v>
      </c>
      <c r="H426" s="157">
        <f t="shared" si="116"/>
        <v>74.191457828605806</v>
      </c>
      <c r="I426" s="157">
        <f t="shared" si="116"/>
        <v>1145.8127464335364</v>
      </c>
      <c r="J426" s="157">
        <f t="shared" si="116"/>
        <v>0</v>
      </c>
      <c r="K426" s="157">
        <f t="shared" si="116"/>
        <v>173.49146906443346</v>
      </c>
      <c r="L426" s="157">
        <f t="shared" si="116"/>
        <v>139.95958955165938</v>
      </c>
      <c r="M426" s="157">
        <f t="shared" si="116"/>
        <v>0</v>
      </c>
      <c r="N426" s="157">
        <f t="shared" si="116"/>
        <v>224.58048444518357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92.796087550677896</v>
      </c>
      <c r="D427" s="156">
        <f t="shared" si="117"/>
        <v>59.615219369365875</v>
      </c>
      <c r="E427" s="156">
        <f t="shared" si="117"/>
        <v>270.05136952500925</v>
      </c>
      <c r="F427" s="156">
        <f t="shared" si="117"/>
        <v>24.035440542116639</v>
      </c>
      <c r="G427" s="156">
        <f t="shared" si="117"/>
        <v>27.648906186717795</v>
      </c>
      <c r="H427" s="156">
        <f t="shared" si="117"/>
        <v>74.191457828605806</v>
      </c>
      <c r="I427" s="156">
        <f t="shared" si="117"/>
        <v>1145.8127464335364</v>
      </c>
      <c r="J427" s="156">
        <f t="shared" si="117"/>
        <v>0</v>
      </c>
      <c r="K427" s="156">
        <f t="shared" si="117"/>
        <v>173.49146906443346</v>
      </c>
      <c r="L427" s="156">
        <f t="shared" si="117"/>
        <v>139.95958955165938</v>
      </c>
      <c r="M427" s="156">
        <f t="shared" si="117"/>
        <v>0</v>
      </c>
      <c r="N427" s="156">
        <f t="shared" si="117"/>
        <v>224.58048444518357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2458.8025541099119</v>
      </c>
      <c r="D428" s="157">
        <f t="shared" si="118"/>
        <v>2458.2420011470781</v>
      </c>
      <c r="E428" s="157">
        <f t="shared" si="118"/>
        <v>2388.2528344675934</v>
      </c>
      <c r="F428" s="157">
        <f t="shared" si="118"/>
        <v>2407.2514492626574</v>
      </c>
      <c r="G428" s="157">
        <f t="shared" si="118"/>
        <v>2462.8404064611786</v>
      </c>
      <c r="H428" s="157">
        <f t="shared" si="118"/>
        <v>2510.0765042857097</v>
      </c>
      <c r="I428" s="157">
        <f t="shared" si="118"/>
        <v>2456.9892694909731</v>
      </c>
      <c r="J428" s="157">
        <f t="shared" si="118"/>
        <v>0</v>
      </c>
      <c r="K428" s="157">
        <f t="shared" si="118"/>
        <v>2703.1101715924719</v>
      </c>
      <c r="L428" s="157">
        <f t="shared" si="118"/>
        <v>2829.140709363267</v>
      </c>
      <c r="M428" s="157">
        <f t="shared" si="118"/>
        <v>0</v>
      </c>
      <c r="N428" s="157">
        <f t="shared" si="118"/>
        <v>2988.8263465570753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2458.9290944975965</v>
      </c>
      <c r="D434" s="162">
        <f t="shared" si="122"/>
        <v>2458.3043186868772</v>
      </c>
      <c r="E434" s="162">
        <f t="shared" si="122"/>
        <v>2388.2568246113447</v>
      </c>
      <c r="F434" s="162">
        <f t="shared" si="122"/>
        <v>2407.2094845854549</v>
      </c>
      <c r="G434" s="162">
        <f t="shared" si="122"/>
        <v>2462.0940506586139</v>
      </c>
      <c r="H434" s="162">
        <f t="shared" si="122"/>
        <v>2508.3477673368866</v>
      </c>
      <c r="I434" s="162">
        <f t="shared" si="122"/>
        <v>2456.7603854964664</v>
      </c>
      <c r="J434" s="162">
        <f t="shared" si="122"/>
        <v>0</v>
      </c>
      <c r="K434" s="162">
        <f t="shared" si="122"/>
        <v>2703.5314095406679</v>
      </c>
      <c r="L434" s="162">
        <f t="shared" si="122"/>
        <v>2831.405782872373</v>
      </c>
      <c r="M434" s="162">
        <f t="shared" si="122"/>
        <v>0</v>
      </c>
      <c r="N434" s="162">
        <f t="shared" si="122"/>
        <v>2988.8263465570753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2451.4749227894795</v>
      </c>
      <c r="D435" s="160">
        <f t="shared" si="123"/>
        <v>2450.8113118904989</v>
      </c>
      <c r="E435" s="160">
        <f t="shared" si="123"/>
        <v>2387.7729036888727</v>
      </c>
      <c r="F435" s="160">
        <f t="shared" si="123"/>
        <v>2410.4200403430596</v>
      </c>
      <c r="G435" s="160">
        <f t="shared" si="123"/>
        <v>2474.2019417450774</v>
      </c>
      <c r="H435" s="160">
        <f t="shared" si="123"/>
        <v>2527.1335296929633</v>
      </c>
      <c r="I435" s="160">
        <f t="shared" si="123"/>
        <v>2475.9056513138471</v>
      </c>
      <c r="J435" s="160">
        <f t="shared" si="123"/>
        <v>0</v>
      </c>
      <c r="K435" s="160">
        <f t="shared" si="123"/>
        <v>2676.4005653957183</v>
      </c>
      <c r="L435" s="160">
        <f t="shared" si="123"/>
        <v>2797.5819691680113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2214.5481750494082</v>
      </c>
      <c r="D436" s="156">
        <f t="shared" si="123"/>
        <v>2214.1794424777295</v>
      </c>
      <c r="E436" s="156">
        <f t="shared" si="123"/>
        <v>2151.3480004541716</v>
      </c>
      <c r="F436" s="156">
        <f t="shared" si="123"/>
        <v>2174.271503735858</v>
      </c>
      <c r="G436" s="156">
        <f t="shared" si="123"/>
        <v>2237.8923859150268</v>
      </c>
      <c r="H436" s="156">
        <f t="shared" si="123"/>
        <v>2291.1039115229496</v>
      </c>
      <c r="I436" s="156">
        <f t="shared" si="123"/>
        <v>2241.9844964205417</v>
      </c>
      <c r="J436" s="156">
        <f t="shared" si="123"/>
        <v>0</v>
      </c>
      <c r="K436" s="156">
        <f t="shared" si="123"/>
        <v>2440.7556757514149</v>
      </c>
      <c r="L436" s="156">
        <f t="shared" si="123"/>
        <v>2563.2757474843729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236.92674774007145</v>
      </c>
      <c r="D437" s="156">
        <f t="shared" si="123"/>
        <v>236.63186941276922</v>
      </c>
      <c r="E437" s="156">
        <f t="shared" si="123"/>
        <v>236.42490323470085</v>
      </c>
      <c r="F437" s="156">
        <f t="shared" si="123"/>
        <v>236.14853660720181</v>
      </c>
      <c r="G437" s="156">
        <f t="shared" si="123"/>
        <v>236.30955583005095</v>
      </c>
      <c r="H437" s="156">
        <f t="shared" si="123"/>
        <v>236.02961817001429</v>
      </c>
      <c r="I437" s="156">
        <f t="shared" si="123"/>
        <v>233.92115489330578</v>
      </c>
      <c r="J437" s="156">
        <f t="shared" si="123"/>
        <v>0</v>
      </c>
      <c r="K437" s="156">
        <f t="shared" si="123"/>
        <v>235.64488964430376</v>
      </c>
      <c r="L437" s="156">
        <f t="shared" si="123"/>
        <v>234.30622168363823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699.58445030953305</v>
      </c>
      <c r="D438" s="157">
        <f t="shared" si="124"/>
        <v>704.66100620413749</v>
      </c>
      <c r="E438" s="157">
        <f t="shared" si="124"/>
        <v>707.91365073101497</v>
      </c>
      <c r="F438" s="157">
        <f t="shared" si="124"/>
        <v>716.44257309813361</v>
      </c>
      <c r="G438" s="157">
        <f t="shared" si="124"/>
        <v>733.75108576980836</v>
      </c>
      <c r="H438" s="157">
        <f t="shared" si="124"/>
        <v>755.68215148452987</v>
      </c>
      <c r="I438" s="157">
        <f t="shared" si="124"/>
        <v>757.67804417100388</v>
      </c>
      <c r="J438" s="157">
        <f t="shared" si="124"/>
        <v>0</v>
      </c>
      <c r="K438" s="157">
        <f t="shared" si="124"/>
        <v>833.73916122994967</v>
      </c>
      <c r="L438" s="157">
        <f t="shared" si="124"/>
        <v>888.50344055818664</v>
      </c>
      <c r="M438" s="157">
        <f t="shared" si="124"/>
        <v>0</v>
      </c>
      <c r="N438" s="157">
        <f t="shared" si="124"/>
        <v>950.29785184938476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699.58445030953305</v>
      </c>
      <c r="D441" s="57">
        <f t="shared" si="127"/>
        <v>704.66100620413749</v>
      </c>
      <c r="E441" s="57">
        <f t="shared" si="127"/>
        <v>707.91365073101497</v>
      </c>
      <c r="F441" s="57">
        <f t="shared" si="127"/>
        <v>716.44257309813361</v>
      </c>
      <c r="G441" s="57">
        <f t="shared" si="127"/>
        <v>733.75108576980836</v>
      </c>
      <c r="H441" s="57">
        <f t="shared" si="127"/>
        <v>755.68215148452987</v>
      </c>
      <c r="I441" s="57">
        <f t="shared" si="127"/>
        <v>757.67804417100388</v>
      </c>
      <c r="J441" s="57">
        <f t="shared" si="127"/>
        <v>0</v>
      </c>
      <c r="K441" s="57">
        <f t="shared" si="127"/>
        <v>833.73916122994967</v>
      </c>
      <c r="L441" s="57">
        <f t="shared" si="127"/>
        <v>888.50344055818664</v>
      </c>
      <c r="M441" s="57">
        <f t="shared" si="127"/>
        <v>0</v>
      </c>
      <c r="N441" s="57">
        <f t="shared" si="127"/>
        <v>950.29785184938476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9860.3135027218414</v>
      </c>
      <c r="D443" s="168">
        <f t="shared" si="128"/>
        <v>9836.1719493853197</v>
      </c>
      <c r="E443" s="168">
        <f t="shared" si="128"/>
        <v>10403.551299602657</v>
      </c>
      <c r="F443" s="168">
        <f t="shared" si="128"/>
        <v>9646.884890657635</v>
      </c>
      <c r="G443" s="168">
        <f t="shared" si="128"/>
        <v>9452.4576222538508</v>
      </c>
      <c r="H443" s="168">
        <f t="shared" si="128"/>
        <v>9692.4264077395528</v>
      </c>
      <c r="I443" s="168">
        <f t="shared" si="128"/>
        <v>9889.9043397116511</v>
      </c>
      <c r="J443" s="168">
        <f t="shared" si="128"/>
        <v>0</v>
      </c>
      <c r="K443" s="168">
        <f t="shared" si="128"/>
        <v>9958.4890588640519</v>
      </c>
      <c r="L443" s="168">
        <f t="shared" si="128"/>
        <v>11173.050288419196</v>
      </c>
      <c r="M443" s="168">
        <f t="shared" si="128"/>
        <v>0</v>
      </c>
      <c r="N443" s="168">
        <f t="shared" si="128"/>
        <v>10479.554503049721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9860.3135027218414</v>
      </c>
      <c r="D444" s="157">
        <f t="shared" si="129"/>
        <v>9836.1719493853197</v>
      </c>
      <c r="E444" s="157">
        <f t="shared" si="129"/>
        <v>10403.551299602657</v>
      </c>
      <c r="F444" s="157">
        <f t="shared" si="129"/>
        <v>9646.884890657635</v>
      </c>
      <c r="G444" s="157">
        <f t="shared" si="129"/>
        <v>9452.4576222538508</v>
      </c>
      <c r="H444" s="157">
        <f t="shared" si="129"/>
        <v>9692.4264077395528</v>
      </c>
      <c r="I444" s="157">
        <f t="shared" si="129"/>
        <v>9889.9043397116511</v>
      </c>
      <c r="J444" s="157">
        <f t="shared" si="129"/>
        <v>0</v>
      </c>
      <c r="K444" s="157">
        <f t="shared" si="129"/>
        <v>9958.4890588640519</v>
      </c>
      <c r="L444" s="157">
        <f t="shared" si="129"/>
        <v>11173.050288419196</v>
      </c>
      <c r="M444" s="157">
        <f t="shared" si="129"/>
        <v>0</v>
      </c>
      <c r="N444" s="157">
        <f t="shared" si="129"/>
        <v>10479.554503049721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9860.3135027218414</v>
      </c>
      <c r="D445" s="156">
        <f t="shared" si="130"/>
        <v>9836.1719493853197</v>
      </c>
      <c r="E445" s="156">
        <f t="shared" si="130"/>
        <v>10403.551299602657</v>
      </c>
      <c r="F445" s="156">
        <f t="shared" si="130"/>
        <v>9646.884890657635</v>
      </c>
      <c r="G445" s="156">
        <f t="shared" si="130"/>
        <v>9452.4576222538508</v>
      </c>
      <c r="H445" s="156">
        <f t="shared" si="130"/>
        <v>9692.4264077395528</v>
      </c>
      <c r="I445" s="156">
        <f t="shared" si="130"/>
        <v>9889.9043397116511</v>
      </c>
      <c r="J445" s="156">
        <f t="shared" si="130"/>
        <v>0</v>
      </c>
      <c r="K445" s="156">
        <f t="shared" si="130"/>
        <v>9958.4890588640519</v>
      </c>
      <c r="L445" s="156">
        <f t="shared" si="130"/>
        <v>11173.050288419196</v>
      </c>
      <c r="M445" s="156">
        <f t="shared" si="130"/>
        <v>0</v>
      </c>
      <c r="N445" s="156">
        <f t="shared" si="130"/>
        <v>10479.554503049721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341.87638125481055</v>
      </c>
      <c r="D464" s="184">
        <f>D401/RES_summary!D$21</f>
        <v>335.06925339727434</v>
      </c>
      <c r="E464" s="184">
        <f>E401/RES_summary!E$21</f>
        <v>344.87295213898778</v>
      </c>
      <c r="F464" s="184">
        <f>F401/RES_summary!F$21</f>
        <v>318.29080966403177</v>
      </c>
      <c r="G464" s="184">
        <f>G401/RES_summary!G$21</f>
        <v>311.6770750226201</v>
      </c>
      <c r="H464" s="184">
        <f>H401/RES_summary!H$21</f>
        <v>311.26115787449532</v>
      </c>
      <c r="I464" s="184">
        <f>I401/RES_summary!I$21</f>
        <v>313.94987460582462</v>
      </c>
      <c r="J464" s="184">
        <f>J401/RES_summary!J$21</f>
        <v>0</v>
      </c>
      <c r="K464" s="184">
        <f>K401/RES_summary!K$21</f>
        <v>308.98683643729049</v>
      </c>
      <c r="L464" s="184">
        <f>L401/RES_summary!L$21</f>
        <v>342.29832890881448</v>
      </c>
      <c r="M464" s="184">
        <f>M401/RES_summary!M$21</f>
        <v>0</v>
      </c>
      <c r="N464" s="184">
        <f>N401/RES_summary!N$21</f>
        <v>319.70525203286684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295.56136421906945</v>
      </c>
      <c r="D465" s="178">
        <f>D402/RES_summary!D$21</f>
        <v>289.7748916729837</v>
      </c>
      <c r="E465" s="178">
        <f>E402/RES_summary!E$21</f>
        <v>300.5997063453035</v>
      </c>
      <c r="F465" s="178">
        <f>F402/RES_summary!F$21</f>
        <v>275.74407418155732</v>
      </c>
      <c r="G465" s="178">
        <f>G402/RES_summary!G$21</f>
        <v>268.73520973439071</v>
      </c>
      <c r="H465" s="178">
        <f>H402/RES_summary!H$21</f>
        <v>268.61910573314884</v>
      </c>
      <c r="I465" s="178">
        <f>I402/RES_summary!I$21</f>
        <v>268.18989973138287</v>
      </c>
      <c r="J465" s="178">
        <f>J402/RES_summary!J$21</f>
        <v>0</v>
      </c>
      <c r="K465" s="178">
        <f>K402/RES_summary!K$21</f>
        <v>265.08804421220827</v>
      </c>
      <c r="L465" s="178">
        <f>L402/RES_summary!L$21</f>
        <v>296.33727979464385</v>
      </c>
      <c r="M465" s="178">
        <f>M402/RES_summary!M$21</f>
        <v>0</v>
      </c>
      <c r="N465" s="178">
        <f>N402/RES_summary!N$21</f>
        <v>272.07804094961068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294.32046712374722</v>
      </c>
      <c r="D466" s="177">
        <f>D403/RES_summary!D$21</f>
        <v>288.53452267166256</v>
      </c>
      <c r="E466" s="177">
        <f>E403/RES_summary!E$21</f>
        <v>299.33330400222081</v>
      </c>
      <c r="F466" s="177">
        <f>F403/RES_summary!F$21</f>
        <v>274.53770419929231</v>
      </c>
      <c r="G466" s="177">
        <f>G403/RES_summary!G$21</f>
        <v>267.33599433595913</v>
      </c>
      <c r="H466" s="177">
        <f>H403/RES_summary!H$21</f>
        <v>267.19632989965805</v>
      </c>
      <c r="I466" s="177">
        <f>I403/RES_summary!I$21</f>
        <v>267.18644888132923</v>
      </c>
      <c r="J466" s="177">
        <f>J403/RES_summary!J$21</f>
        <v>0</v>
      </c>
      <c r="K466" s="177">
        <f>K403/RES_summary!K$21</f>
        <v>263.38573842164237</v>
      </c>
      <c r="L466" s="177">
        <f>L403/RES_summary!L$21</f>
        <v>294.26749613573116</v>
      </c>
      <c r="M466" s="177">
        <f>M403/RES_summary!M$21</f>
        <v>0</v>
      </c>
      <c r="N466" s="177">
        <f>N403/RES_summary!N$21</f>
        <v>269.62010985569759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1.2408970953222129</v>
      </c>
      <c r="D467" s="177">
        <f>D404/RES_summary!D$21</f>
        <v>1.2403690013211042</v>
      </c>
      <c r="E467" s="177">
        <f>E404/RES_summary!E$21</f>
        <v>1.2664023430827269</v>
      </c>
      <c r="F467" s="177">
        <f>F404/RES_summary!F$21</f>
        <v>1.2063699822650045</v>
      </c>
      <c r="G467" s="177">
        <f>G404/RES_summary!G$21</f>
        <v>1.3992153984316176</v>
      </c>
      <c r="H467" s="177">
        <f>H404/RES_summary!H$21</f>
        <v>1.4227758334908189</v>
      </c>
      <c r="I467" s="177">
        <f>I404/RES_summary!I$21</f>
        <v>1.003450850053633</v>
      </c>
      <c r="J467" s="177">
        <f>J404/RES_summary!J$21</f>
        <v>0</v>
      </c>
      <c r="K467" s="177">
        <f>K404/RES_summary!K$21</f>
        <v>1.7023057905658954</v>
      </c>
      <c r="L467" s="177">
        <f>L404/RES_summary!L$21</f>
        <v>2.0697836589126659</v>
      </c>
      <c r="M467" s="177">
        <f>M404/RES_summary!M$21</f>
        <v>0</v>
      </c>
      <c r="N467" s="177">
        <f>N404/RES_summary!N$21</f>
        <v>2.4579310939130852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0.53378841000221322</v>
      </c>
      <c r="D468" s="178">
        <f>D405/RES_summary!D$21</f>
        <v>0.33003076919093532</v>
      </c>
      <c r="E468" s="178">
        <f>E405/RES_summary!E$21</f>
        <v>1.4160479564413644</v>
      </c>
      <c r="F468" s="178">
        <f>F405/RES_summary!F$21</f>
        <v>0.12120253329757129</v>
      </c>
      <c r="G468" s="178">
        <f>G405/RES_summary!G$21</f>
        <v>0.13513709661334208</v>
      </c>
      <c r="H468" s="178">
        <f>H405/RES_summary!H$21</f>
        <v>0.33948517949472101</v>
      </c>
      <c r="I468" s="178">
        <f>I405/RES_summary!I$21</f>
        <v>4.9776756705881162</v>
      </c>
      <c r="J468" s="178">
        <f>J405/RES_summary!J$21</f>
        <v>0</v>
      </c>
      <c r="K468" s="178">
        <f>K405/RES_summary!K$21</f>
        <v>0.61758706224963145</v>
      </c>
      <c r="L468" s="178">
        <f>L405/RES_summary!L$21</f>
        <v>0.46341413283517752</v>
      </c>
      <c r="M468" s="178">
        <f>M405/RES_summary!M$21</f>
        <v>0</v>
      </c>
      <c r="N468" s="178">
        <f>N405/RES_summary!N$21</f>
        <v>0.63970893936902007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0.53378841000221322</v>
      </c>
      <c r="D469" s="177">
        <f>D406/RES_summary!D$21</f>
        <v>0.33003076919093532</v>
      </c>
      <c r="E469" s="177">
        <f>E406/RES_summary!E$21</f>
        <v>1.4160479564413644</v>
      </c>
      <c r="F469" s="177">
        <f>F406/RES_summary!F$21</f>
        <v>0.12120253329757129</v>
      </c>
      <c r="G469" s="177">
        <f>G406/RES_summary!G$21</f>
        <v>0.13513709661334208</v>
      </c>
      <c r="H469" s="177">
        <f>H406/RES_summary!H$21</f>
        <v>0.33948517949472101</v>
      </c>
      <c r="I469" s="177">
        <f>I406/RES_summary!I$21</f>
        <v>4.9776756705881162</v>
      </c>
      <c r="J469" s="177">
        <f>J406/RES_summary!J$21</f>
        <v>0</v>
      </c>
      <c r="K469" s="177">
        <f>K406/RES_summary!K$21</f>
        <v>0.61758706224963145</v>
      </c>
      <c r="L469" s="177">
        <f>L406/RES_summary!L$21</f>
        <v>0.46341413283517752</v>
      </c>
      <c r="M469" s="177">
        <f>M406/RES_summary!M$21</f>
        <v>0</v>
      </c>
      <c r="N469" s="177">
        <f>N406/RES_summary!N$21</f>
        <v>0.63970893936902007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36.382098850032129</v>
      </c>
      <c r="D470" s="178">
        <f>D407/RES_summary!D$21</f>
        <v>35.655570607980771</v>
      </c>
      <c r="E470" s="178">
        <f>E407/RES_summary!E$21</f>
        <v>33.723130100149497</v>
      </c>
      <c r="F470" s="178">
        <f>F407/RES_summary!F$21</f>
        <v>33.328307451079773</v>
      </c>
      <c r="G470" s="178">
        <f>G407/RES_summary!G$21</f>
        <v>33.591764170507886</v>
      </c>
      <c r="H470" s="178">
        <f>H407/RES_summary!H$21</f>
        <v>33.094343435320027</v>
      </c>
      <c r="I470" s="178">
        <f>I407/RES_summary!I$21</f>
        <v>31.728690525559724</v>
      </c>
      <c r="J470" s="178">
        <f>J407/RES_summary!J$21</f>
        <v>0</v>
      </c>
      <c r="K470" s="178">
        <f>K407/RES_summary!K$21</f>
        <v>33.631448158939577</v>
      </c>
      <c r="L470" s="178">
        <f>L407/RES_summary!L$21</f>
        <v>35.206089637197287</v>
      </c>
      <c r="M470" s="178">
        <f>M407/RES_summary!M$21</f>
        <v>0</v>
      </c>
      <c r="N470" s="178">
        <f>N407/RES_summary!N$21</f>
        <v>36.253604280325625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36.397939722157922</v>
      </c>
      <c r="D476" s="180">
        <f>D413/RES_summary!D$21</f>
        <v>35.663075235757468</v>
      </c>
      <c r="E476" s="180">
        <f>E413/RES_summary!E$21</f>
        <v>33.729578357334361</v>
      </c>
      <c r="F476" s="180">
        <f>F413/RES_summary!F$21</f>
        <v>33.338148740038406</v>
      </c>
      <c r="G476" s="180">
        <f>G413/RES_summary!G$21</f>
        <v>33.628182729599267</v>
      </c>
      <c r="H476" s="180">
        <f>H413/RES_summary!H$21</f>
        <v>33.134659216954198</v>
      </c>
      <c r="I476" s="180">
        <f>I413/RES_summary!I$21</f>
        <v>31.73248245684092</v>
      </c>
      <c r="J476" s="180">
        <f>J413/RES_summary!J$21</f>
        <v>0</v>
      </c>
      <c r="K476" s="180">
        <f>K413/RES_summary!K$21</f>
        <v>33.643450249747026</v>
      </c>
      <c r="L476" s="180">
        <f>L413/RES_summary!L$21</f>
        <v>35.273546885554673</v>
      </c>
      <c r="M476" s="180">
        <f>M413/RES_summary!M$21</f>
        <v>0</v>
      </c>
      <c r="N476" s="180">
        <f>N413/RES_summary!N$21</f>
        <v>36.253604280325625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35.464794320972693</v>
      </c>
      <c r="D477" s="179">
        <f>D414/RES_summary!D$21</f>
        <v>34.760725317650241</v>
      </c>
      <c r="E477" s="179">
        <f>E414/RES_summary!E$21</f>
        <v>32.947539724333545</v>
      </c>
      <c r="F477" s="179">
        <f>F414/RES_summary!F$21</f>
        <v>32.585229641536557</v>
      </c>
      <c r="G477" s="179">
        <f>G414/RES_summary!G$21</f>
        <v>33.037376112314419</v>
      </c>
      <c r="H477" s="179">
        <f>H414/RES_summary!H$21</f>
        <v>32.696557460932503</v>
      </c>
      <c r="I477" s="179">
        <f>I414/RES_summary!I$21</f>
        <v>31.415301989519811</v>
      </c>
      <c r="J477" s="179">
        <f>J414/RES_summary!J$21</f>
        <v>0</v>
      </c>
      <c r="K477" s="179">
        <f>K414/RES_summary!K$21</f>
        <v>32.870426697370888</v>
      </c>
      <c r="L477" s="179">
        <f>L414/RES_summary!L$21</f>
        <v>34.266223550450576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32.863487520354603</v>
      </c>
      <c r="D478" s="177">
        <f>D415/RES_summary!D$21</f>
        <v>32.203526986623089</v>
      </c>
      <c r="E478" s="177">
        <f>E415/RES_summary!E$21</f>
        <v>30.450782340251529</v>
      </c>
      <c r="F478" s="177">
        <f>F415/RES_summary!F$21</f>
        <v>30.114557190801492</v>
      </c>
      <c r="G478" s="177">
        <f>G415/RES_summary!G$21</f>
        <v>30.565584635479631</v>
      </c>
      <c r="H478" s="177">
        <f>H415/RES_summary!H$21</f>
        <v>30.277623584945399</v>
      </c>
      <c r="I478" s="177">
        <f>I415/RES_summary!I$21</f>
        <v>29.05311240543621</v>
      </c>
      <c r="J478" s="177">
        <f>J415/RES_summary!J$21</f>
        <v>0</v>
      </c>
      <c r="K478" s="177">
        <f>K415/RES_summary!K$21</f>
        <v>30.563511495563958</v>
      </c>
      <c r="L478" s="177">
        <f>L415/RES_summary!L$21</f>
        <v>31.970996753216021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2.6013068006180915</v>
      </c>
      <c r="D479" s="177">
        <f>D416/RES_summary!D$21</f>
        <v>2.5571983310271515</v>
      </c>
      <c r="E479" s="177">
        <f>E416/RES_summary!E$21</f>
        <v>2.4967573840820152</v>
      </c>
      <c r="F479" s="177">
        <f>F416/RES_summary!F$21</f>
        <v>2.4706724507350692</v>
      </c>
      <c r="G479" s="177">
        <f>G416/RES_summary!G$21</f>
        <v>2.4717914768347842</v>
      </c>
      <c r="H479" s="177">
        <f>H416/RES_summary!H$21</f>
        <v>2.4189338759871064</v>
      </c>
      <c r="I479" s="177">
        <f>I416/RES_summary!I$21</f>
        <v>2.3621895840836005</v>
      </c>
      <c r="J479" s="177">
        <f>J416/RES_summary!J$21</f>
        <v>0</v>
      </c>
      <c r="K479" s="177">
        <f>K416/RES_summary!K$21</f>
        <v>2.3069152018069281</v>
      </c>
      <c r="L479" s="177">
        <f>L416/RES_summary!L$21</f>
        <v>2.2952267972345561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9.3991297757067365</v>
      </c>
      <c r="D480" s="178">
        <f>D417/RES_summary!D$21</f>
        <v>9.308760347118934</v>
      </c>
      <c r="E480" s="178">
        <f>E417/RES_summary!E$21</f>
        <v>9.1340677370934298</v>
      </c>
      <c r="F480" s="178">
        <f>F417/RES_summary!F$21</f>
        <v>9.0972254980971243</v>
      </c>
      <c r="G480" s="178">
        <f>G417/RES_summary!G$21</f>
        <v>9.2149640211081323</v>
      </c>
      <c r="H480" s="178">
        <f>H417/RES_summary!H$21</f>
        <v>9.2082235265317003</v>
      </c>
      <c r="I480" s="178">
        <f>I417/RES_summary!I$21</f>
        <v>9.0536086782938625</v>
      </c>
      <c r="J480" s="178">
        <f>J417/RES_summary!J$21</f>
        <v>0</v>
      </c>
      <c r="K480" s="178">
        <f>K417/RES_summary!K$21</f>
        <v>9.6497570038930043</v>
      </c>
      <c r="L480" s="178">
        <f>L417/RES_summary!L$21</f>
        <v>10.29154534413818</v>
      </c>
      <c r="M480" s="178">
        <f>M417/RES_summary!M$21</f>
        <v>0</v>
      </c>
      <c r="N480" s="178">
        <f>N417/RES_summary!N$21</f>
        <v>10.733897863561477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9.3991297757067365</v>
      </c>
      <c r="D483" s="176">
        <f>D420/RES_summary!D$21</f>
        <v>9.308760347118934</v>
      </c>
      <c r="E483" s="176">
        <f>E420/RES_summary!E$21</f>
        <v>9.1340677370934298</v>
      </c>
      <c r="F483" s="176">
        <f>F420/RES_summary!F$21</f>
        <v>9.0972254980971243</v>
      </c>
      <c r="G483" s="176">
        <f>G420/RES_summary!G$21</f>
        <v>9.2149640211081323</v>
      </c>
      <c r="H483" s="176">
        <f>H420/RES_summary!H$21</f>
        <v>9.2082235265317003</v>
      </c>
      <c r="I483" s="176">
        <f>I420/RES_summary!I$21</f>
        <v>9.0536086782938625</v>
      </c>
      <c r="J483" s="176">
        <f>J420/RES_summary!J$21</f>
        <v>0</v>
      </c>
      <c r="K483" s="176">
        <f>K420/RES_summary!K$21</f>
        <v>9.6497570038930043</v>
      </c>
      <c r="L483" s="176">
        <f>L420/RES_summary!L$21</f>
        <v>10.29154534413818</v>
      </c>
      <c r="M483" s="176">
        <f>M420/RES_summary!M$21</f>
        <v>0</v>
      </c>
      <c r="N483" s="176">
        <f>N420/RES_summary!N$21</f>
        <v>10.733897863561477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202.17136281392561</v>
      </c>
      <c r="D485" s="184">
        <f>D422/RES_summary!D$21</f>
        <v>199.26976480119362</v>
      </c>
      <c r="E485" s="184">
        <f>E422/RES_summary!E$21</f>
        <v>207.35308131339451</v>
      </c>
      <c r="F485" s="184">
        <f>F422/RES_summary!F$21</f>
        <v>191.63627045944648</v>
      </c>
      <c r="G485" s="184">
        <f>G422/RES_summary!G$21</f>
        <v>189.09766372516958</v>
      </c>
      <c r="H485" s="184">
        <f>H422/RES_summary!H$21</f>
        <v>190.13835185821071</v>
      </c>
      <c r="I485" s="184">
        <f>I422/RES_summary!I$21</f>
        <v>200.74751167908235</v>
      </c>
      <c r="J485" s="184">
        <f>J422/RES_summary!J$21</f>
        <v>0</v>
      </c>
      <c r="K485" s="184">
        <f>K422/RES_summary!K$21</f>
        <v>193.33786486008771</v>
      </c>
      <c r="L485" s="184">
        <f>L422/RES_summary!L$21</f>
        <v>214.10325670432042</v>
      </c>
      <c r="M485" s="184">
        <f>M422/RES_summary!M$21</f>
        <v>0</v>
      </c>
      <c r="N485" s="184">
        <f>N422/RES_summary!N$21</f>
        <v>202.83726952264942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165.52204323192856</v>
      </c>
      <c r="D486" s="178">
        <f>D423/RES_summary!D$21</f>
        <v>163.38325160958999</v>
      </c>
      <c r="E486" s="178">
        <f>E423/RES_summary!E$21</f>
        <v>170.58755651687079</v>
      </c>
      <c r="F486" s="178">
        <f>F423/RES_summary!F$21</f>
        <v>157.6316849431303</v>
      </c>
      <c r="G486" s="178">
        <f>G423/RES_summary!G$21</f>
        <v>154.48996295596459</v>
      </c>
      <c r="H486" s="178">
        <f>H423/RES_summary!H$21</f>
        <v>155.18592730724654</v>
      </c>
      <c r="I486" s="178">
        <f>I423/RES_summary!I$21</f>
        <v>155.7857650577626</v>
      </c>
      <c r="J486" s="178">
        <f>J423/RES_summary!J$21</f>
        <v>0</v>
      </c>
      <c r="K486" s="178">
        <f>K423/RES_summary!K$21</f>
        <v>156.21947920061424</v>
      </c>
      <c r="L486" s="178">
        <f>L423/RES_summary!L$21</f>
        <v>175.63448235487775</v>
      </c>
      <c r="M486" s="178">
        <f>M423/RES_summary!M$21</f>
        <v>0</v>
      </c>
      <c r="N486" s="178">
        <f>N423/RES_summary!N$21</f>
        <v>162.41713389812924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164.24998060901919</v>
      </c>
      <c r="D487" s="177">
        <f>D424/RES_summary!D$21</f>
        <v>162.10514630785408</v>
      </c>
      <c r="E487" s="177">
        <f>E424/RES_summary!E$21</f>
        <v>169.27480967774704</v>
      </c>
      <c r="F487" s="177">
        <f>F424/RES_summary!F$21</f>
        <v>156.38090730234651</v>
      </c>
      <c r="G487" s="177">
        <f>G424/RES_summary!G$21</f>
        <v>153.03835675840446</v>
      </c>
      <c r="H487" s="177">
        <f>H424/RES_summary!H$21</f>
        <v>153.70879219051656</v>
      </c>
      <c r="I487" s="177">
        <f>I424/RES_summary!I$21</f>
        <v>154.73833221528918</v>
      </c>
      <c r="J487" s="177">
        <f>J424/RES_summary!J$21</f>
        <v>0</v>
      </c>
      <c r="K487" s="177">
        <f>K424/RES_summary!K$21</f>
        <v>154.44723172261112</v>
      </c>
      <c r="L487" s="177">
        <f>L424/RES_summary!L$21</f>
        <v>173.48631127466359</v>
      </c>
      <c r="M487" s="177">
        <f>M424/RES_summary!M$21</f>
        <v>0</v>
      </c>
      <c r="N487" s="177">
        <f>N424/RES_summary!N$21</f>
        <v>159.8891758513065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1.2720626229093663</v>
      </c>
      <c r="D488" s="177">
        <f>D425/RES_summary!D$21</f>
        <v>1.2781053017359116</v>
      </c>
      <c r="E488" s="177">
        <f>E425/RES_summary!E$21</f>
        <v>1.3127468391237325</v>
      </c>
      <c r="F488" s="177">
        <f>F425/RES_summary!F$21</f>
        <v>1.2507776407837723</v>
      </c>
      <c r="G488" s="177">
        <f>G425/RES_summary!G$21</f>
        <v>1.4516061975601244</v>
      </c>
      <c r="H488" s="177">
        <f>H425/RES_summary!H$21</f>
        <v>1.477135116729974</v>
      </c>
      <c r="I488" s="177">
        <f>I425/RES_summary!I$21</f>
        <v>1.0474328424734047</v>
      </c>
      <c r="J488" s="177">
        <f>J425/RES_summary!J$21</f>
        <v>0</v>
      </c>
      <c r="K488" s="177">
        <f>K425/RES_summary!K$21</f>
        <v>1.7722474780031354</v>
      </c>
      <c r="L488" s="177">
        <f>L425/RES_summary!L$21</f>
        <v>2.1481710802141651</v>
      </c>
      <c r="M488" s="177">
        <f>M425/RES_summary!M$21</f>
        <v>0</v>
      </c>
      <c r="N488" s="177">
        <f>N425/RES_summary!N$21</f>
        <v>2.5279580468227145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1.0460541201150619</v>
      </c>
      <c r="D489" s="178">
        <f>D426/RES_summary!D$21</f>
        <v>0.66388526171231355</v>
      </c>
      <c r="E489" s="178">
        <f>E426/RES_summary!E$21</f>
        <v>2.9494764602578312</v>
      </c>
      <c r="F489" s="178">
        <f>F426/RES_summary!F$21</f>
        <v>0.25965229952862323</v>
      </c>
      <c r="G489" s="178">
        <f>G426/RES_summary!G$21</f>
        <v>0.29677224824033954</v>
      </c>
      <c r="H489" s="178">
        <f>H426/RES_summary!H$21</f>
        <v>0.77641019891947005</v>
      </c>
      <c r="I489" s="178">
        <f>I426/RES_summary!I$21</f>
        <v>11.814695095634656</v>
      </c>
      <c r="J489" s="178">
        <f>J426/RES_summary!J$21</f>
        <v>0</v>
      </c>
      <c r="K489" s="178">
        <f>K426/RES_summary!K$21</f>
        <v>1.7356150287023224</v>
      </c>
      <c r="L489" s="178">
        <f>L426/RES_summary!L$21</f>
        <v>1.395704233021813</v>
      </c>
      <c r="M489" s="178">
        <f>M426/RES_summary!M$21</f>
        <v>0</v>
      </c>
      <c r="N489" s="178">
        <f>N426/RES_summary!N$21</f>
        <v>2.1801675025803489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1.0460541201150619</v>
      </c>
      <c r="D490" s="177">
        <f>D427/RES_summary!D$21</f>
        <v>0.66388526171231355</v>
      </c>
      <c r="E490" s="177">
        <f>E427/RES_summary!E$21</f>
        <v>2.9494764602578312</v>
      </c>
      <c r="F490" s="177">
        <f>F427/RES_summary!F$21</f>
        <v>0.25965229952862323</v>
      </c>
      <c r="G490" s="177">
        <f>G427/RES_summary!G$21</f>
        <v>0.29677224824033954</v>
      </c>
      <c r="H490" s="177">
        <f>H427/RES_summary!H$21</f>
        <v>0.77641019891947005</v>
      </c>
      <c r="I490" s="177">
        <f>I427/RES_summary!I$21</f>
        <v>11.814695095634656</v>
      </c>
      <c r="J490" s="177">
        <f>J427/RES_summary!J$21</f>
        <v>0</v>
      </c>
      <c r="K490" s="177">
        <f>K427/RES_summary!K$21</f>
        <v>1.7356150287023224</v>
      </c>
      <c r="L490" s="177">
        <f>L427/RES_summary!L$21</f>
        <v>1.395704233021813</v>
      </c>
      <c r="M490" s="177">
        <f>M427/RES_summary!M$21</f>
        <v>0</v>
      </c>
      <c r="N490" s="177">
        <f>N427/RES_summary!N$21</f>
        <v>2.1801675025803489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27.717122673641441</v>
      </c>
      <c r="D491" s="178">
        <f>D428/RES_summary!D$21</f>
        <v>27.375402649652095</v>
      </c>
      <c r="E491" s="178">
        <f>E428/RES_summary!E$21</f>
        <v>26.084279923467896</v>
      </c>
      <c r="F491" s="178">
        <f>F428/RES_summary!F$21</f>
        <v>26.005280546008922</v>
      </c>
      <c r="G491" s="178">
        <f>G428/RES_summary!G$21</f>
        <v>26.435139225643312</v>
      </c>
      <c r="H491" s="178">
        <f>H428/RES_summary!H$21</f>
        <v>26.26783534160645</v>
      </c>
      <c r="I491" s="178">
        <f>I428/RES_summary!I$21</f>
        <v>25.334487823282213</v>
      </c>
      <c r="J491" s="178">
        <f>J428/RES_summary!J$21</f>
        <v>0</v>
      </c>
      <c r="K491" s="178">
        <f>K428/RES_summary!K$21</f>
        <v>27.042013439355898</v>
      </c>
      <c r="L491" s="178">
        <f>L428/RES_summary!L$21</f>
        <v>28.212741095637419</v>
      </c>
      <c r="M491" s="178">
        <f>M428/RES_summary!M$21</f>
        <v>0</v>
      </c>
      <c r="N491" s="178">
        <f>N428/RES_summary!N$21</f>
        <v>29.01472978704065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27.718549114102373</v>
      </c>
      <c r="D497" s="180">
        <f>D434/RES_summary!D$21</f>
        <v>27.37609662841551</v>
      </c>
      <c r="E497" s="180">
        <f>E434/RES_summary!E$21</f>
        <v>26.084323503454506</v>
      </c>
      <c r="F497" s="180">
        <f>F434/RES_summary!F$21</f>
        <v>26.004827206078851</v>
      </c>
      <c r="G497" s="180">
        <f>G434/RES_summary!G$21</f>
        <v>26.427128142383143</v>
      </c>
      <c r="H497" s="180">
        <f>H434/RES_summary!H$21</f>
        <v>26.249744188829588</v>
      </c>
      <c r="I497" s="180">
        <f>I434/RES_summary!I$21</f>
        <v>25.332127756494874</v>
      </c>
      <c r="J497" s="180">
        <f>J434/RES_summary!J$21</f>
        <v>0</v>
      </c>
      <c r="K497" s="180">
        <f>K434/RES_summary!K$21</f>
        <v>27.046227519261333</v>
      </c>
      <c r="L497" s="180">
        <f>L434/RES_summary!L$21</f>
        <v>28.23532884896602</v>
      </c>
      <c r="M497" s="180">
        <f>M434/RES_summary!M$21</f>
        <v>0</v>
      </c>
      <c r="N497" s="180">
        <f>N434/RES_summary!N$21</f>
        <v>29.01472978704065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27.63452114230817</v>
      </c>
      <c r="D498" s="179">
        <f>D435/RES_summary!D$21</f>
        <v>27.292653225360922</v>
      </c>
      <c r="E498" s="179">
        <f>E435/RES_summary!E$21</f>
        <v>26.079038163217323</v>
      </c>
      <c r="F498" s="179">
        <f>F435/RES_summary!F$21</f>
        <v>26.039510497353088</v>
      </c>
      <c r="G498" s="179">
        <f>G435/RES_summary!G$21</f>
        <v>26.557089379725152</v>
      </c>
      <c r="H498" s="179">
        <f>H435/RES_summary!H$21</f>
        <v>26.446336329146202</v>
      </c>
      <c r="I498" s="179">
        <f>I435/RES_summary!I$21</f>
        <v>25.529538266075331</v>
      </c>
      <c r="J498" s="179">
        <f>J435/RES_summary!J$21</f>
        <v>0</v>
      </c>
      <c r="K498" s="179">
        <f>K435/RES_summary!K$21</f>
        <v>26.774809557944362</v>
      </c>
      <c r="L498" s="179">
        <f>L435/RES_summary!L$21</f>
        <v>27.898031203871867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24.963738276558427</v>
      </c>
      <c r="D499" s="177">
        <f>D436/RES_summary!D$21</f>
        <v>24.65748032460839</v>
      </c>
      <c r="E499" s="177">
        <f>E436/RES_summary!E$21</f>
        <v>23.496826904907419</v>
      </c>
      <c r="F499" s="177">
        <f>F436/RES_summary!F$21</f>
        <v>23.488423054086304</v>
      </c>
      <c r="G499" s="177">
        <f>G436/RES_summary!G$21</f>
        <v>24.020637568909944</v>
      </c>
      <c r="H499" s="177">
        <f>H436/RES_summary!H$21</f>
        <v>23.976297214702363</v>
      </c>
      <c r="I499" s="177">
        <f>I436/RES_summary!I$21</f>
        <v>23.117532351421772</v>
      </c>
      <c r="J499" s="177">
        <f>J436/RES_summary!J$21</f>
        <v>0</v>
      </c>
      <c r="K499" s="177">
        <f>K436/RES_summary!K$21</f>
        <v>24.417409426923175</v>
      </c>
      <c r="L499" s="177">
        <f>L436/RES_summary!L$21</f>
        <v>25.561484015681543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2.6707828657497439</v>
      </c>
      <c r="D500" s="177">
        <f>D437/RES_summary!D$21</f>
        <v>2.6351729007525302</v>
      </c>
      <c r="E500" s="177">
        <f>E437/RES_summary!E$21</f>
        <v>2.5822112583098993</v>
      </c>
      <c r="F500" s="177">
        <f>F437/RES_summary!F$21</f>
        <v>2.5510874432667872</v>
      </c>
      <c r="G500" s="177">
        <f>G437/RES_summary!G$21</f>
        <v>2.5364518108152114</v>
      </c>
      <c r="H500" s="177">
        <f>H437/RES_summary!H$21</f>
        <v>2.4700391144438449</v>
      </c>
      <c r="I500" s="177">
        <f>I437/RES_summary!I$21</f>
        <v>2.4120059146535646</v>
      </c>
      <c r="J500" s="177">
        <f>J437/RES_summary!J$21</f>
        <v>0</v>
      </c>
      <c r="K500" s="177">
        <f>K437/RES_summary!K$21</f>
        <v>2.3574001310211883</v>
      </c>
      <c r="L500" s="177">
        <f>L437/RES_summary!L$21</f>
        <v>2.336547188190321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7.8861427882405568</v>
      </c>
      <c r="D501" s="178">
        <f>D438/RES_summary!D$21</f>
        <v>7.8472252802392424</v>
      </c>
      <c r="E501" s="178">
        <f>E438/RES_summary!E$21</f>
        <v>7.7317684127980213</v>
      </c>
      <c r="F501" s="178">
        <f>F438/RES_summary!F$21</f>
        <v>7.7396526707786357</v>
      </c>
      <c r="G501" s="178">
        <f>G438/RES_summary!G$21</f>
        <v>7.8757892953213489</v>
      </c>
      <c r="H501" s="178">
        <f>H438/RES_summary!H$21</f>
        <v>7.9081790104382765</v>
      </c>
      <c r="I501" s="178">
        <f>I438/RES_summary!I$21</f>
        <v>7.8125637024028949</v>
      </c>
      <c r="J501" s="178">
        <f>J438/RES_summary!J$21</f>
        <v>0</v>
      </c>
      <c r="K501" s="178">
        <f>K438/RES_summary!K$21</f>
        <v>8.3407571914152463</v>
      </c>
      <c r="L501" s="178">
        <f>L438/RES_summary!L$21</f>
        <v>8.8603290207834373</v>
      </c>
      <c r="M501" s="178">
        <f>M438/RES_summary!M$21</f>
        <v>0</v>
      </c>
      <c r="N501" s="178">
        <f>N438/RES_summary!N$21</f>
        <v>9.2252383348992115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7.8861427882405568</v>
      </c>
      <c r="D504" s="176">
        <f>D441/RES_summary!D$21</f>
        <v>7.8472252802392424</v>
      </c>
      <c r="E504" s="176">
        <f>E441/RES_summary!E$21</f>
        <v>7.7317684127980213</v>
      </c>
      <c r="F504" s="176">
        <f>F441/RES_summary!F$21</f>
        <v>7.7396526707786357</v>
      </c>
      <c r="G504" s="176">
        <f>G441/RES_summary!G$21</f>
        <v>7.8757892953213489</v>
      </c>
      <c r="H504" s="176">
        <f>H441/RES_summary!H$21</f>
        <v>7.9081790104382765</v>
      </c>
      <c r="I504" s="176">
        <f>I441/RES_summary!I$21</f>
        <v>7.8125637024028949</v>
      </c>
      <c r="J504" s="176">
        <f>J441/RES_summary!J$21</f>
        <v>0</v>
      </c>
      <c r="K504" s="176">
        <f>K441/RES_summary!K$21</f>
        <v>8.3407571914152463</v>
      </c>
      <c r="L504" s="176">
        <f>L441/RES_summary!L$21</f>
        <v>8.8603290207834373</v>
      </c>
      <c r="M504" s="176">
        <f>M441/RES_summary!M$21</f>
        <v>0</v>
      </c>
      <c r="N504" s="176">
        <f>N441/RES_summary!N$21</f>
        <v>9.2252383348992115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111.15147025477164</v>
      </c>
      <c r="D506" s="184">
        <f>D443/RES_summary!D$21</f>
        <v>109.53729027491543</v>
      </c>
      <c r="E506" s="184">
        <f>E443/RES_summary!E$21</f>
        <v>113.62663968427343</v>
      </c>
      <c r="F506" s="184">
        <f>F443/RES_summary!F$21</f>
        <v>104.21426812452351</v>
      </c>
      <c r="G506" s="184">
        <f>G443/RES_summary!G$21</f>
        <v>101.45888162839537</v>
      </c>
      <c r="H506" s="184">
        <f>H443/RES_summary!H$21</f>
        <v>101.430797230458</v>
      </c>
      <c r="I506" s="184">
        <f>I443/RES_summary!I$21</f>
        <v>101.976701395916</v>
      </c>
      <c r="J506" s="184">
        <f>J443/RES_summary!J$21</f>
        <v>0</v>
      </c>
      <c r="K506" s="184">
        <f>K443/RES_summary!K$21</f>
        <v>99.625090310999127</v>
      </c>
      <c r="L506" s="184">
        <f>L443/RES_summary!L$21</f>
        <v>111.41982934693003</v>
      </c>
      <c r="M506" s="184">
        <f>M443/RES_summary!M$21</f>
        <v>0</v>
      </c>
      <c r="N506" s="184">
        <f>N443/RES_summary!N$21</f>
        <v>101.73272279428707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111.15147025477164</v>
      </c>
      <c r="D507" s="178">
        <f>D444/RES_summary!D$21</f>
        <v>109.53729027491543</v>
      </c>
      <c r="E507" s="178">
        <f>E444/RES_summary!E$21</f>
        <v>113.62663968427343</v>
      </c>
      <c r="F507" s="178">
        <f>F444/RES_summary!F$21</f>
        <v>104.21426812452351</v>
      </c>
      <c r="G507" s="178">
        <f>G444/RES_summary!G$21</f>
        <v>101.45888162839537</v>
      </c>
      <c r="H507" s="178">
        <f>H444/RES_summary!H$21</f>
        <v>101.430797230458</v>
      </c>
      <c r="I507" s="178">
        <f>I444/RES_summary!I$21</f>
        <v>101.976701395916</v>
      </c>
      <c r="J507" s="178">
        <f>J444/RES_summary!J$21</f>
        <v>0</v>
      </c>
      <c r="K507" s="178">
        <f>K444/RES_summary!K$21</f>
        <v>99.625090310999127</v>
      </c>
      <c r="L507" s="178">
        <f>L444/RES_summary!L$21</f>
        <v>111.41982934693003</v>
      </c>
      <c r="M507" s="178">
        <f>M444/RES_summary!M$21</f>
        <v>0</v>
      </c>
      <c r="N507" s="178">
        <f>N444/RES_summary!N$21</f>
        <v>101.73272279428707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111.15147025477164</v>
      </c>
      <c r="D508" s="177">
        <f>D445/RES_summary!D$21</f>
        <v>109.53729027491543</v>
      </c>
      <c r="E508" s="177">
        <f>E445/RES_summary!E$21</f>
        <v>113.62663968427343</v>
      </c>
      <c r="F508" s="177">
        <f>F445/RES_summary!F$21</f>
        <v>104.21426812452351</v>
      </c>
      <c r="G508" s="177">
        <f>G445/RES_summary!G$21</f>
        <v>101.45888162839537</v>
      </c>
      <c r="H508" s="177">
        <f>H445/RES_summary!H$21</f>
        <v>101.430797230458</v>
      </c>
      <c r="I508" s="177">
        <f>I445/RES_summary!I$21</f>
        <v>101.976701395916</v>
      </c>
      <c r="J508" s="177">
        <f>J445/RES_summary!J$21</f>
        <v>0</v>
      </c>
      <c r="K508" s="177">
        <f>K445/RES_summary!K$21</f>
        <v>99.625090310999127</v>
      </c>
      <c r="L508" s="177">
        <f>L445/RES_summary!L$21</f>
        <v>111.41982934693003</v>
      </c>
      <c r="M508" s="177">
        <f>M445/RES_summary!M$21</f>
        <v>0</v>
      </c>
      <c r="N508" s="177">
        <f>N445/RES_summary!N$21</f>
        <v>101.73272279428707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445288</v>
      </c>
      <c r="C5" s="151">
        <f>RES_hhdet_num!C$43</f>
        <v>488579</v>
      </c>
      <c r="D5" s="151">
        <f>RES_hhdet_num!D$43</f>
        <v>468007</v>
      </c>
      <c r="E5" s="151">
        <f>RES_hhdet_num!E$43</f>
        <v>466512.00000000006</v>
      </c>
      <c r="F5" s="151">
        <f>RES_hhdet_num!F$43</f>
        <v>429319</v>
      </c>
      <c r="G5" s="151">
        <f>RES_hhdet_num!G$43</f>
        <v>403544</v>
      </c>
      <c r="H5" s="151">
        <f>RES_hhdet_num!H$43</f>
        <v>377090.99999999988</v>
      </c>
      <c r="I5" s="151">
        <f>RES_hhdet_num!I$43</f>
        <v>376161</v>
      </c>
      <c r="J5" s="151">
        <f>RES_hhdet_num!J$43</f>
        <v>312184.00000000006</v>
      </c>
      <c r="K5" s="151">
        <f>RES_hhdet_num!K$43</f>
        <v>296454.00000000017</v>
      </c>
      <c r="L5" s="151">
        <f>RES_hhdet_num!L$43</f>
        <v>293277.00000000006</v>
      </c>
      <c r="M5" s="151">
        <f>RES_hhdet_num!M$43</f>
        <v>270450.99999999988</v>
      </c>
      <c r="N5" s="151">
        <f>RES_hhdet_num!N$43</f>
        <v>259840.99999999994</v>
      </c>
      <c r="O5" s="151">
        <f>RES_hhdet_num!O$43</f>
        <v>245620.99999999991</v>
      </c>
      <c r="P5" s="151">
        <f>RES_hhdet_num!P$43</f>
        <v>236268.99999999988</v>
      </c>
      <c r="Q5" s="151">
        <f>RES_hhdet_num!Q$43</f>
        <v>226090.99999999988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445288</v>
      </c>
      <c r="C7" s="67">
        <f>RES_hhdet_num!C$45</f>
        <v>488579</v>
      </c>
      <c r="D7" s="67">
        <f>RES_hhdet_num!D$45</f>
        <v>468007</v>
      </c>
      <c r="E7" s="67">
        <f>RES_hhdet_num!E$45</f>
        <v>466512.00000000006</v>
      </c>
      <c r="F7" s="67">
        <f>RES_hhdet_num!F$45</f>
        <v>429319</v>
      </c>
      <c r="G7" s="67">
        <f>RES_hhdet_num!G$45</f>
        <v>403544</v>
      </c>
      <c r="H7" s="67">
        <f>RES_hhdet_num!H$45</f>
        <v>377090.99999999988</v>
      </c>
      <c r="I7" s="67">
        <f>RES_hhdet_num!I$45</f>
        <v>376161</v>
      </c>
      <c r="J7" s="67">
        <f>RES_hhdet_num!J$45</f>
        <v>312184.00000000006</v>
      </c>
      <c r="K7" s="67">
        <f>RES_hhdet_num!K$45</f>
        <v>296454.00000000017</v>
      </c>
      <c r="L7" s="67">
        <f>RES_hhdet_num!L$45</f>
        <v>293277.00000000006</v>
      </c>
      <c r="M7" s="67">
        <f>RES_hhdet_num!M$45</f>
        <v>270450.99999999988</v>
      </c>
      <c r="N7" s="67">
        <f>RES_hhdet_num!N$45</f>
        <v>259840.99999999994</v>
      </c>
      <c r="O7" s="67">
        <f>RES_hhdet_num!O$45</f>
        <v>245620.99999999991</v>
      </c>
      <c r="P7" s="67">
        <f>RES_hhdet_num!P$45</f>
        <v>236268.99999999988</v>
      </c>
      <c r="Q7" s="67">
        <f>RES_hhdet_num!Q$45</f>
        <v>226090.99999999988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11319</v>
      </c>
      <c r="C9" s="67">
        <f>RES_hhdet_num!C$48</f>
        <v>12994</v>
      </c>
      <c r="D9" s="67">
        <f>RES_hhdet_num!D$48</f>
        <v>12696</v>
      </c>
      <c r="E9" s="67">
        <f>RES_hhdet_num!E$48</f>
        <v>12634</v>
      </c>
      <c r="F9" s="67">
        <f>RES_hhdet_num!F$48</f>
        <v>11482</v>
      </c>
      <c r="G9" s="67">
        <f>RES_hhdet_num!G$48</f>
        <v>10840</v>
      </c>
      <c r="H9" s="67">
        <f>RES_hhdet_num!H$48</f>
        <v>10893.999999999998</v>
      </c>
      <c r="I9" s="67">
        <f>RES_hhdet_num!I$48</f>
        <v>11897.000000000002</v>
      </c>
      <c r="J9" s="67">
        <f>RES_hhdet_num!J$48</f>
        <v>10690.000000000002</v>
      </c>
      <c r="K9" s="67">
        <f>RES_hhdet_num!K$48</f>
        <v>10394.000000000002</v>
      </c>
      <c r="L9" s="67">
        <f>RES_hhdet_num!L$48</f>
        <v>11340</v>
      </c>
      <c r="M9" s="67">
        <f>RES_hhdet_num!M$48</f>
        <v>11682.999999999996</v>
      </c>
      <c r="N9" s="67">
        <f>RES_hhdet_num!N$48</f>
        <v>11589.999999999996</v>
      </c>
      <c r="O9" s="67">
        <f>RES_hhdet_num!O$48</f>
        <v>11665.999999999995</v>
      </c>
      <c r="P9" s="67">
        <f>RES_hhdet_num!P$48</f>
        <v>10952.999999999995</v>
      </c>
      <c r="Q9" s="67">
        <f>RES_hhdet_num!Q$48</f>
        <v>10234.999999999995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346830</v>
      </c>
      <c r="C11" s="67">
        <f>RES_hhdet_num!C$50</f>
        <v>387590</v>
      </c>
      <c r="D11" s="67">
        <f>RES_hhdet_num!D$50</f>
        <v>376660</v>
      </c>
      <c r="E11" s="67">
        <f>RES_hhdet_num!E$50</f>
        <v>374522</v>
      </c>
      <c r="F11" s="67">
        <f>RES_hhdet_num!F$50</f>
        <v>351797</v>
      </c>
      <c r="G11" s="67">
        <f>RES_hhdet_num!G$50</f>
        <v>336434</v>
      </c>
      <c r="H11" s="67">
        <f>RES_hhdet_num!H$50</f>
        <v>320634.99999999994</v>
      </c>
      <c r="I11" s="67">
        <f>RES_hhdet_num!I$50</f>
        <v>319548</v>
      </c>
      <c r="J11" s="67">
        <f>RES_hhdet_num!J$50</f>
        <v>278903.00000000006</v>
      </c>
      <c r="K11" s="67">
        <f>RES_hhdet_num!K$50</f>
        <v>265801.00000000012</v>
      </c>
      <c r="L11" s="67">
        <f>RES_hhdet_num!L$50</f>
        <v>264196.00000000006</v>
      </c>
      <c r="M11" s="67">
        <f>RES_hhdet_num!M$50</f>
        <v>243760.99999999988</v>
      </c>
      <c r="N11" s="67">
        <f>RES_hhdet_num!N$50</f>
        <v>233762.99999999994</v>
      </c>
      <c r="O11" s="67">
        <f>RES_hhdet_num!O$50</f>
        <v>219708.99999999991</v>
      </c>
      <c r="P11" s="67">
        <f>RES_hhdet_num!P$50</f>
        <v>214303.99999999988</v>
      </c>
      <c r="Q11" s="67">
        <f>RES_hhdet_num!Q$50</f>
        <v>203761.99999999988</v>
      </c>
    </row>
    <row r="12" spans="1:17" ht="12" customHeight="1" x14ac:dyDescent="0.25">
      <c r="A12" s="23" t="s">
        <v>164</v>
      </c>
      <c r="B12" s="67">
        <f>RES_hhdet_num!B$51</f>
        <v>2865</v>
      </c>
      <c r="C12" s="67">
        <f>RES_hhdet_num!C$51</f>
        <v>3311</v>
      </c>
      <c r="D12" s="67">
        <f>RES_hhdet_num!D$51</f>
        <v>3160</v>
      </c>
      <c r="E12" s="67">
        <f>RES_hhdet_num!E$51</f>
        <v>3085</v>
      </c>
      <c r="F12" s="67">
        <f>RES_hhdet_num!F$51</f>
        <v>2844.9999999999995</v>
      </c>
      <c r="G12" s="67">
        <f>RES_hhdet_num!G$51</f>
        <v>3234.9999999999727</v>
      </c>
      <c r="H12" s="67">
        <f>RES_hhdet_num!H$51</f>
        <v>3856.9999999999545</v>
      </c>
      <c r="I12" s="67">
        <f>RES_hhdet_num!I$51</f>
        <v>3845.0000000000014</v>
      </c>
      <c r="J12" s="67">
        <f>RES_hhdet_num!J$51</f>
        <v>4393.0000000000009</v>
      </c>
      <c r="K12" s="67">
        <f>RES_hhdet_num!K$51</f>
        <v>4164.0000000000018</v>
      </c>
      <c r="L12" s="67">
        <f>RES_hhdet_num!L$51</f>
        <v>4814</v>
      </c>
      <c r="M12" s="67">
        <f>RES_hhdet_num!M$51</f>
        <v>4886.9999999999964</v>
      </c>
      <c r="N12" s="67">
        <f>RES_hhdet_num!N$51</f>
        <v>5101.9999999999982</v>
      </c>
      <c r="O12" s="67">
        <f>RES_hhdet_num!O$51</f>
        <v>5274.9999999999964</v>
      </c>
      <c r="P12" s="67">
        <f>RES_hhdet_num!P$51</f>
        <v>5635.9999999999973</v>
      </c>
      <c r="Q12" s="67">
        <f>RES_hhdet_num!Q$51</f>
        <v>5874.9999999999964</v>
      </c>
    </row>
    <row r="13" spans="1:17" ht="12" customHeight="1" x14ac:dyDescent="0.25">
      <c r="A13" s="23" t="s">
        <v>142</v>
      </c>
      <c r="B13" s="67">
        <f>RES_hhdet_num!B$54</f>
        <v>94810</v>
      </c>
      <c r="C13" s="67">
        <f>RES_hhdet_num!C$54</f>
        <v>96851</v>
      </c>
      <c r="D13" s="67">
        <f>RES_hhdet_num!D$54</f>
        <v>87453</v>
      </c>
      <c r="E13" s="67">
        <f>RES_hhdet_num!E$54</f>
        <v>88179.000000000044</v>
      </c>
      <c r="F13" s="67">
        <f>RES_hhdet_num!F$54</f>
        <v>74078</v>
      </c>
      <c r="G13" s="67">
        <f>RES_hhdet_num!G$54</f>
        <v>63267</v>
      </c>
      <c r="H13" s="67">
        <f>RES_hhdet_num!H$54</f>
        <v>51973.999999999993</v>
      </c>
      <c r="I13" s="67">
        <f>RES_hhdet_num!I$54</f>
        <v>52140.999999999985</v>
      </c>
      <c r="J13" s="67">
        <f>RES_hhdet_num!J$54</f>
        <v>28440.000000000011</v>
      </c>
      <c r="K13" s="67">
        <f>RES_hhdet_num!K$54</f>
        <v>26080.000000000033</v>
      </c>
      <c r="L13" s="67">
        <f>RES_hhdet_num!L$54</f>
        <v>23833</v>
      </c>
      <c r="M13" s="67">
        <f>RES_hhdet_num!M$54</f>
        <v>21373.999999999985</v>
      </c>
      <c r="N13" s="67">
        <f>RES_hhdet_num!N$54</f>
        <v>20527.999999999993</v>
      </c>
      <c r="O13" s="67">
        <f>RES_hhdet_num!O$54</f>
        <v>20152.999999999989</v>
      </c>
      <c r="P13" s="67">
        <f>RES_hhdet_num!P$54</f>
        <v>15910.999999999993</v>
      </c>
      <c r="Q13" s="67">
        <f>RES_hhdet_num!Q$54</f>
        <v>15992.999999999991</v>
      </c>
    </row>
    <row r="14" spans="1:17" ht="12" customHeight="1" x14ac:dyDescent="0.25">
      <c r="A14" s="23" t="s">
        <v>141</v>
      </c>
      <c r="B14" s="67">
        <f>RES_hhdet_num!B$55</f>
        <v>783</v>
      </c>
      <c r="C14" s="67">
        <f>RES_hhdet_num!C$55</f>
        <v>827</v>
      </c>
      <c r="D14" s="67">
        <f>RES_hhdet_num!D$55</f>
        <v>734</v>
      </c>
      <c r="E14" s="67">
        <f>RES_hhdet_num!E$55</f>
        <v>726.00000000000011</v>
      </c>
      <c r="F14" s="67">
        <f>RES_hhdet_num!F$55</f>
        <v>599</v>
      </c>
      <c r="G14" s="67">
        <f>RES_hhdet_num!G$55</f>
        <v>607.9999999999817</v>
      </c>
      <c r="H14" s="67">
        <f>RES_hhdet_num!H$55</f>
        <v>624.99999999997453</v>
      </c>
      <c r="I14" s="67">
        <f>RES_hhdet_num!I$55</f>
        <v>627.00000000000011</v>
      </c>
      <c r="J14" s="67">
        <f>RES_hhdet_num!J$55</f>
        <v>448.00000000000011</v>
      </c>
      <c r="K14" s="67">
        <f>RES_hhdet_num!K$55</f>
        <v>409.00000000000068</v>
      </c>
      <c r="L14" s="67">
        <f>RES_hhdet_num!L$55</f>
        <v>434</v>
      </c>
      <c r="M14" s="67">
        <f>RES_hhdet_num!M$55</f>
        <v>428.99999999999977</v>
      </c>
      <c r="N14" s="67">
        <f>RES_hhdet_num!N$55</f>
        <v>447.99999999999977</v>
      </c>
      <c r="O14" s="67">
        <f>RES_hhdet_num!O$55</f>
        <v>483.99999999999966</v>
      </c>
      <c r="P14" s="67">
        <f>RES_hhdet_num!P$55</f>
        <v>417.99999999999977</v>
      </c>
      <c r="Q14" s="67">
        <f>RES_hhdet_num!Q$55</f>
        <v>460.99999999999972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2830</v>
      </c>
      <c r="C16" s="67">
        <f>RES_hhdet_num!C$59</f>
        <v>6308.0000000000018</v>
      </c>
      <c r="D16" s="67">
        <f>RES_hhdet_num!D$59</f>
        <v>5954</v>
      </c>
      <c r="E16" s="67">
        <f>RES_hhdet_num!E$59</f>
        <v>6496</v>
      </c>
      <c r="F16" s="67">
        <f>RES_hhdet_num!F$59</f>
        <v>5950</v>
      </c>
      <c r="G16" s="67">
        <f>RES_hhdet_num!G$59</f>
        <v>6167.0000000000018</v>
      </c>
      <c r="H16" s="67">
        <f>RES_hhdet_num!H$59</f>
        <v>1934.9999999999995</v>
      </c>
      <c r="I16" s="67">
        <f>RES_hhdet_num!I$59</f>
        <v>3153.0000000000009</v>
      </c>
      <c r="J16" s="67">
        <f>RES_hhdet_num!J$59</f>
        <v>4456.0000000000009</v>
      </c>
      <c r="K16" s="67">
        <f>RES_hhdet_num!K$59</f>
        <v>5135</v>
      </c>
      <c r="L16" s="67">
        <f>RES_hhdet_num!L$59</f>
        <v>3214</v>
      </c>
      <c r="M16" s="67">
        <f>RES_hhdet_num!M$59</f>
        <v>2403.9999999999982</v>
      </c>
      <c r="N16" s="67">
        <f>RES_hhdet_num!N$59</f>
        <v>1785.9999999999991</v>
      </c>
      <c r="O16" s="67">
        <f>RES_hhdet_num!O$59</f>
        <v>2623</v>
      </c>
      <c r="P16" s="67">
        <f>RES_hhdet_num!P$59</f>
        <v>2539.9999999999986</v>
      </c>
      <c r="Q16" s="67">
        <f>RES_hhdet_num!Q$59</f>
        <v>3301.0000000000027</v>
      </c>
    </row>
    <row r="17" spans="1:17" ht="12" customHeight="1" x14ac:dyDescent="0.25">
      <c r="A17" s="29" t="s">
        <v>140</v>
      </c>
      <c r="B17" s="83">
        <f>RES_hhdet_num!B$60</f>
        <v>442458</v>
      </c>
      <c r="C17" s="83">
        <f>RES_hhdet_num!C$60</f>
        <v>482271</v>
      </c>
      <c r="D17" s="83">
        <f>RES_hhdet_num!D$60</f>
        <v>462053</v>
      </c>
      <c r="E17" s="83">
        <f>RES_hhdet_num!E$60</f>
        <v>460016</v>
      </c>
      <c r="F17" s="83">
        <f>RES_hhdet_num!F$60</f>
        <v>423369.00000000006</v>
      </c>
      <c r="G17" s="83">
        <f>RES_hhdet_num!G$60</f>
        <v>397377.00000000006</v>
      </c>
      <c r="H17" s="83">
        <f>RES_hhdet_num!H$60</f>
        <v>375155.99999999994</v>
      </c>
      <c r="I17" s="83">
        <f>RES_hhdet_num!I$60</f>
        <v>373008.00000000006</v>
      </c>
      <c r="J17" s="83">
        <f>RES_hhdet_num!J$60</f>
        <v>307728</v>
      </c>
      <c r="K17" s="83">
        <f>RES_hhdet_num!K$60</f>
        <v>291318.99999999994</v>
      </c>
      <c r="L17" s="83">
        <f>RES_hhdet_num!L$60</f>
        <v>290063</v>
      </c>
      <c r="M17" s="83">
        <f>RES_hhdet_num!M$60</f>
        <v>268046.99999999983</v>
      </c>
      <c r="N17" s="83">
        <f>RES_hhdet_num!N$60</f>
        <v>258054.99999999988</v>
      </c>
      <c r="O17" s="83">
        <f>RES_hhdet_num!O$60</f>
        <v>242997.99999999985</v>
      </c>
      <c r="P17" s="83">
        <f>RES_hhdet_num!P$60</f>
        <v>233728.99999999997</v>
      </c>
      <c r="Q17" s="83">
        <f>RES_hhdet_num!Q$60</f>
        <v>222789.99999999991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27830.5</v>
      </c>
      <c r="D21" s="67">
        <f t="shared" si="0"/>
        <v>27830.5</v>
      </c>
      <c r="E21" s="67">
        <f t="shared" si="0"/>
        <v>27830.499999999942</v>
      </c>
      <c r="F21" s="67">
        <f t="shared" si="0"/>
        <v>37193.000000000058</v>
      </c>
      <c r="G21" s="67">
        <f t="shared" si="0"/>
        <v>27830.5</v>
      </c>
      <c r="H21" s="67">
        <f t="shared" si="0"/>
        <v>27830.500000000116</v>
      </c>
      <c r="I21" s="67">
        <f t="shared" si="0"/>
        <v>27830.499999999884</v>
      </c>
      <c r="J21" s="67">
        <f t="shared" si="0"/>
        <v>63976.999999999942</v>
      </c>
      <c r="K21" s="67">
        <f t="shared" si="0"/>
        <v>27830.499999999884</v>
      </c>
      <c r="L21" s="67">
        <f t="shared" si="0"/>
        <v>27830.500000000116</v>
      </c>
      <c r="M21" s="67">
        <f t="shared" si="0"/>
        <v>27830.500000000175</v>
      </c>
      <c r="N21" s="67">
        <f t="shared" si="0"/>
        <v>27830.499999999942</v>
      </c>
      <c r="O21" s="67">
        <f t="shared" si="0"/>
        <v>27830.500000000029</v>
      </c>
      <c r="P21" s="67">
        <f t="shared" si="0"/>
        <v>27830.5</v>
      </c>
      <c r="Q21" s="67">
        <f t="shared" si="0"/>
        <v>20330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1272</v>
      </c>
      <c r="D23" s="67">
        <f t="shared" si="1"/>
        <v>1384</v>
      </c>
      <c r="E23" s="67">
        <f t="shared" si="1"/>
        <v>1154</v>
      </c>
      <c r="F23" s="67">
        <f t="shared" si="1"/>
        <v>1930</v>
      </c>
      <c r="G23" s="67">
        <f t="shared" si="1"/>
        <v>1370</v>
      </c>
      <c r="H23" s="67">
        <f t="shared" si="1"/>
        <v>1077.0000000000018</v>
      </c>
      <c r="I23" s="67">
        <f t="shared" si="1"/>
        <v>1061.2499999999964</v>
      </c>
      <c r="J23" s="67">
        <f t="shared" si="1"/>
        <v>2075</v>
      </c>
      <c r="K23" s="67">
        <f t="shared" si="1"/>
        <v>3466</v>
      </c>
      <c r="L23" s="67">
        <f t="shared" si="1"/>
        <v>1996.0000000000018</v>
      </c>
      <c r="M23" s="67">
        <f t="shared" si="1"/>
        <v>1660.0000000000036</v>
      </c>
      <c r="N23" s="67">
        <f t="shared" si="1"/>
        <v>1369</v>
      </c>
      <c r="O23" s="67">
        <f t="shared" si="1"/>
        <v>1502.0000000000018</v>
      </c>
      <c r="P23" s="67">
        <f t="shared" si="1"/>
        <v>1474</v>
      </c>
      <c r="Q23" s="67">
        <f t="shared" si="1"/>
        <v>2171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16257.750000000058</v>
      </c>
      <c r="D25" s="67">
        <f t="shared" si="2"/>
        <v>17474.933345597587</v>
      </c>
      <c r="E25" s="67">
        <f t="shared" si="2"/>
        <v>20549.883273218991</v>
      </c>
      <c r="F25" s="67">
        <f t="shared" si="2"/>
        <v>22725</v>
      </c>
      <c r="G25" s="67">
        <f t="shared" si="2"/>
        <v>20202.28125620709</v>
      </c>
      <c r="H25" s="67">
        <f t="shared" si="2"/>
        <v>20991.036999673524</v>
      </c>
      <c r="I25" s="67">
        <f t="shared" si="2"/>
        <v>21580.582096390135</v>
      </c>
      <c r="J25" s="67">
        <f t="shared" si="2"/>
        <v>43813.593220474024</v>
      </c>
      <c r="K25" s="67">
        <f t="shared" si="2"/>
        <v>27369.712614495074</v>
      </c>
      <c r="L25" s="67">
        <f t="shared" si="2"/>
        <v>27545.257393537438</v>
      </c>
      <c r="M25" s="67">
        <f t="shared" si="2"/>
        <v>27667.692113322148</v>
      </c>
      <c r="N25" s="67">
        <f t="shared" si="2"/>
        <v>27641.344125903357</v>
      </c>
      <c r="O25" s="67">
        <f t="shared" si="2"/>
        <v>27664.37146745756</v>
      </c>
      <c r="P25" s="67">
        <f t="shared" si="2"/>
        <v>27589.62783306872</v>
      </c>
      <c r="Q25" s="67">
        <f t="shared" si="2"/>
        <v>20141.82722338842</v>
      </c>
    </row>
    <row r="26" spans="1:17" ht="12" customHeight="1" x14ac:dyDescent="0.25">
      <c r="A26" s="23" t="s">
        <v>164</v>
      </c>
      <c r="B26" s="67"/>
      <c r="C26" s="67">
        <f t="shared" si="2"/>
        <v>412.06505345984579</v>
      </c>
      <c r="D26" s="67">
        <f t="shared" si="2"/>
        <v>201.98093040383083</v>
      </c>
      <c r="E26" s="67">
        <f t="shared" si="2"/>
        <v>211.70652420418537</v>
      </c>
      <c r="F26" s="67">
        <f t="shared" si="2"/>
        <v>240.00000000000045</v>
      </c>
      <c r="G26" s="67">
        <f t="shared" si="2"/>
        <v>134.25</v>
      </c>
      <c r="H26" s="67">
        <f t="shared" si="2"/>
        <v>134.25000000000091</v>
      </c>
      <c r="I26" s="67">
        <f t="shared" si="2"/>
        <v>194.86619959293876</v>
      </c>
      <c r="J26" s="67">
        <f t="shared" si="2"/>
        <v>160.50017270336957</v>
      </c>
      <c r="K26" s="67">
        <f t="shared" si="2"/>
        <v>386.26052654398063</v>
      </c>
      <c r="L26" s="67">
        <f t="shared" si="2"/>
        <v>252.66403649485255</v>
      </c>
      <c r="M26" s="67">
        <f t="shared" si="2"/>
        <v>162.80788667805518</v>
      </c>
      <c r="N26" s="67">
        <f t="shared" si="2"/>
        <v>189.15587409656473</v>
      </c>
      <c r="O26" s="67">
        <f t="shared" si="2"/>
        <v>166.12853254248239</v>
      </c>
      <c r="P26" s="67">
        <f t="shared" si="2"/>
        <v>240.87216693130449</v>
      </c>
      <c r="Q26" s="67">
        <f t="shared" si="2"/>
        <v>188.17277661156368</v>
      </c>
    </row>
    <row r="27" spans="1:17" ht="12" customHeight="1" x14ac:dyDescent="0.25">
      <c r="A27" s="23" t="s">
        <v>142</v>
      </c>
      <c r="B27" s="67"/>
      <c r="C27" s="67">
        <f t="shared" si="2"/>
        <v>15523.265706188715</v>
      </c>
      <c r="D27" s="67">
        <f t="shared" si="2"/>
        <v>11178.193817339969</v>
      </c>
      <c r="E27" s="67">
        <f t="shared" si="2"/>
        <v>8888.2500000000146</v>
      </c>
      <c r="F27" s="67">
        <f t="shared" si="2"/>
        <v>14101.000000000044</v>
      </c>
      <c r="G27" s="67">
        <f t="shared" si="2"/>
        <v>11221.80987009425</v>
      </c>
      <c r="H27" s="67">
        <f t="shared" si="2"/>
        <v>11368.117440591428</v>
      </c>
      <c r="I27" s="67">
        <f t="shared" si="2"/>
        <v>8888.2499999999709</v>
      </c>
      <c r="J27" s="67">
        <f t="shared" si="2"/>
        <v>23700.999999999975</v>
      </c>
      <c r="K27" s="67">
        <f t="shared" si="2"/>
        <v>13685.23936864216</v>
      </c>
      <c r="L27" s="67">
        <f t="shared" si="2"/>
        <v>6261.6191828727242</v>
      </c>
      <c r="M27" s="67">
        <f t="shared" si="2"/>
        <v>7724.9180433833753</v>
      </c>
      <c r="N27" s="67">
        <f t="shared" si="2"/>
        <v>4989.5911594517165</v>
      </c>
      <c r="O27" s="67">
        <f t="shared" si="2"/>
        <v>4001.797502987898</v>
      </c>
      <c r="P27" s="67">
        <f t="shared" si="2"/>
        <v>7068.2304860296208</v>
      </c>
      <c r="Q27" s="67">
        <f t="shared" si="2"/>
        <v>425.71551948214073</v>
      </c>
    </row>
    <row r="28" spans="1:17" ht="12" customHeight="1" x14ac:dyDescent="0.25">
      <c r="A28" s="23" t="s">
        <v>141</v>
      </c>
      <c r="B28" s="67"/>
      <c r="C28" s="67">
        <f t="shared" si="2"/>
        <v>146.37912311915773</v>
      </c>
      <c r="D28" s="67">
        <f t="shared" si="2"/>
        <v>108.34545866146675</v>
      </c>
      <c r="E28" s="67">
        <f t="shared" si="2"/>
        <v>73.5</v>
      </c>
      <c r="F28" s="67">
        <f t="shared" si="2"/>
        <v>127.00000000000011</v>
      </c>
      <c r="G28" s="67">
        <f t="shared" si="2"/>
        <v>73.500000000000114</v>
      </c>
      <c r="H28" s="67">
        <f t="shared" si="2"/>
        <v>73.5</v>
      </c>
      <c r="I28" s="67">
        <f t="shared" si="2"/>
        <v>76.984171907452492</v>
      </c>
      <c r="J28" s="67">
        <f t="shared" si="2"/>
        <v>180.93294436910685</v>
      </c>
      <c r="K28" s="67">
        <f t="shared" si="2"/>
        <v>264.90598207999676</v>
      </c>
      <c r="L28" s="67">
        <f t="shared" si="2"/>
        <v>81.859386597792081</v>
      </c>
      <c r="M28" s="67">
        <f t="shared" si="2"/>
        <v>61.99215919346824</v>
      </c>
      <c r="N28" s="67">
        <f t="shared" si="2"/>
        <v>90.429113378525585</v>
      </c>
      <c r="O28" s="67">
        <f t="shared" si="2"/>
        <v>87.102167987205007</v>
      </c>
      <c r="P28" s="67">
        <f t="shared" si="2"/>
        <v>140.24827749106782</v>
      </c>
      <c r="Q28" s="67">
        <f t="shared" si="2"/>
        <v>14.634956198415978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265.5</v>
      </c>
      <c r="D30" s="67">
        <f t="shared" si="3"/>
        <v>405.15617060669319</v>
      </c>
      <c r="E30" s="67">
        <f t="shared" si="3"/>
        <v>265.5</v>
      </c>
      <c r="F30" s="67">
        <f t="shared" si="3"/>
        <v>546</v>
      </c>
      <c r="G30" s="67">
        <f t="shared" si="3"/>
        <v>283.65632103788994</v>
      </c>
      <c r="H30" s="67">
        <f t="shared" si="3"/>
        <v>4235.2976665562965</v>
      </c>
      <c r="I30" s="67">
        <f t="shared" si="3"/>
        <v>265.49999999999864</v>
      </c>
      <c r="J30" s="67">
        <f t="shared" si="3"/>
        <v>265.5</v>
      </c>
      <c r="K30" s="67">
        <f t="shared" si="3"/>
        <v>781.63823080977636</v>
      </c>
      <c r="L30" s="67">
        <f t="shared" si="3"/>
        <v>2089.8156947568395</v>
      </c>
      <c r="M30" s="67">
        <f t="shared" si="3"/>
        <v>826.69190979516816</v>
      </c>
      <c r="N30" s="67">
        <f t="shared" si="3"/>
        <v>634.9461664924479</v>
      </c>
      <c r="O30" s="67">
        <f t="shared" si="3"/>
        <v>191.69764658910117</v>
      </c>
      <c r="P30" s="67">
        <f t="shared" si="3"/>
        <v>437.60355797402235</v>
      </c>
      <c r="Q30" s="67">
        <f t="shared" si="3"/>
        <v>2540.0000000000009</v>
      </c>
    </row>
    <row r="31" spans="1:17" ht="12" customHeight="1" x14ac:dyDescent="0.25">
      <c r="A31" s="29" t="s">
        <v>140</v>
      </c>
      <c r="B31" s="83"/>
      <c r="C31" s="83">
        <f t="shared" si="3"/>
        <v>41480.25</v>
      </c>
      <c r="D31" s="83">
        <f t="shared" si="3"/>
        <v>48099.906170606671</v>
      </c>
      <c r="E31" s="83">
        <f t="shared" si="3"/>
        <v>41480.25</v>
      </c>
      <c r="F31" s="83">
        <f t="shared" si="3"/>
        <v>55307.249999999942</v>
      </c>
      <c r="G31" s="83">
        <f t="shared" si="3"/>
        <v>53273.729095628776</v>
      </c>
      <c r="H31" s="83">
        <f t="shared" si="3"/>
        <v>53933.047666556435</v>
      </c>
      <c r="I31" s="83">
        <f t="shared" si="3"/>
        <v>41480.249999999884</v>
      </c>
      <c r="J31" s="83">
        <f t="shared" si="3"/>
        <v>65280.000000000058</v>
      </c>
      <c r="K31" s="83">
        <f t="shared" si="3"/>
        <v>112085.61176919029</v>
      </c>
      <c r="L31" s="83">
        <f t="shared" si="3"/>
        <v>48687.59382939327</v>
      </c>
      <c r="M31" s="83">
        <f t="shared" si="3"/>
        <v>67605.946720708802</v>
      </c>
      <c r="N31" s="83">
        <f t="shared" si="3"/>
        <v>41480.249999999942</v>
      </c>
      <c r="O31" s="83">
        <f t="shared" si="3"/>
        <v>43513.770904371253</v>
      </c>
      <c r="P31" s="83">
        <f t="shared" si="3"/>
        <v>38602.88510570387</v>
      </c>
      <c r="Q31" s="83">
        <f t="shared" si="3"/>
        <v>46773.371997377981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71121.5</v>
      </c>
      <c r="D35" s="67">
        <f>RES_hhdet_in!D$45</f>
        <v>7258.5</v>
      </c>
      <c r="E35" s="67">
        <f>RES_hhdet_in!E$45</f>
        <v>26335.500000000004</v>
      </c>
      <c r="F35" s="67">
        <f>RES_hhdet_in!F$45</f>
        <v>0</v>
      </c>
      <c r="G35" s="67">
        <f>RES_hhdet_in!G$45</f>
        <v>2055.5</v>
      </c>
      <c r="H35" s="67">
        <f>RES_hhdet_in!H$45</f>
        <v>1377.5</v>
      </c>
      <c r="I35" s="67">
        <f>RES_hhdet_in!I$45</f>
        <v>26900.500000000004</v>
      </c>
      <c r="J35" s="67">
        <f>RES_hhdet_in!J$45</f>
        <v>0</v>
      </c>
      <c r="K35" s="67">
        <f>RES_hhdet_in!K$45</f>
        <v>12100.5</v>
      </c>
      <c r="L35" s="67">
        <f>RES_hhdet_in!L$45</f>
        <v>24653.5</v>
      </c>
      <c r="M35" s="67">
        <f>RES_hhdet_in!M$45</f>
        <v>5004.4999999999991</v>
      </c>
      <c r="N35" s="67">
        <f>RES_hhdet_in!N$45</f>
        <v>17220.5</v>
      </c>
      <c r="O35" s="67">
        <f>RES_hhdet_in!O$45</f>
        <v>13610.499999999998</v>
      </c>
      <c r="P35" s="67">
        <f>RES_hhdet_in!P$45</f>
        <v>18478.5</v>
      </c>
      <c r="Q35" s="67">
        <f>RES_hhdet_in!Q$45</f>
        <v>10152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2947</v>
      </c>
      <c r="D37" s="67">
        <f>RES_hhdet_in!D$48</f>
        <v>1086</v>
      </c>
      <c r="E37" s="67">
        <f>RES_hhdet_in!E$48</f>
        <v>1092</v>
      </c>
      <c r="F37" s="67">
        <f>RES_hhdet_in!F$48</f>
        <v>778</v>
      </c>
      <c r="G37" s="67">
        <f>RES_hhdet_in!G$48</f>
        <v>728</v>
      </c>
      <c r="H37" s="67">
        <f>RES_hhdet_in!H$48</f>
        <v>1131</v>
      </c>
      <c r="I37" s="67">
        <f>RES_hhdet_in!I$48</f>
        <v>2064.25</v>
      </c>
      <c r="J37" s="67">
        <f>RES_hhdet_in!J$48</f>
        <v>868</v>
      </c>
      <c r="K37" s="67">
        <f>RES_hhdet_in!K$48</f>
        <v>3170</v>
      </c>
      <c r="L37" s="67">
        <f>RES_hhdet_in!L$48</f>
        <v>2942</v>
      </c>
      <c r="M37" s="67">
        <f>RES_hhdet_in!M$48</f>
        <v>2003</v>
      </c>
      <c r="N37" s="67">
        <f>RES_hhdet_in!N$48</f>
        <v>1276</v>
      </c>
      <c r="O37" s="67">
        <f>RES_hhdet_in!O$48</f>
        <v>1578</v>
      </c>
      <c r="P37" s="67">
        <f>RES_hhdet_in!P$48</f>
        <v>761</v>
      </c>
      <c r="Q37" s="67">
        <f>RES_hhdet_in!Q$48</f>
        <v>1453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57017.750000000036</v>
      </c>
      <c r="D39" s="67">
        <f>RES_hhdet_in!D$50</f>
        <v>6544.9333455976102</v>
      </c>
      <c r="E39" s="67">
        <f>RES_hhdet_in!E$50</f>
        <v>18411.883273218984</v>
      </c>
      <c r="F39" s="67">
        <f>RES_hhdet_in!F$50</f>
        <v>0</v>
      </c>
      <c r="G39" s="67">
        <f>RES_hhdet_in!G$50</f>
        <v>4839.2812562071167</v>
      </c>
      <c r="H39" s="67">
        <f>RES_hhdet_in!H$50</f>
        <v>5192.0369996734771</v>
      </c>
      <c r="I39" s="67">
        <f>RES_hhdet_in!I$50</f>
        <v>20493.582096390186</v>
      </c>
      <c r="J39" s="67">
        <f>RES_hhdet_in!J$50</f>
        <v>3168.593220474083</v>
      </c>
      <c r="K39" s="67">
        <f>RES_hhdet_in!K$50</f>
        <v>14267.712614495153</v>
      </c>
      <c r="L39" s="67">
        <f>RES_hhdet_in!L$50</f>
        <v>25940.257393537402</v>
      </c>
      <c r="M39" s="67">
        <f>RES_hhdet_in!M$50</f>
        <v>7232.6921133219521</v>
      </c>
      <c r="N39" s="67">
        <f>RES_hhdet_in!N$50</f>
        <v>17643.344125903423</v>
      </c>
      <c r="O39" s="67">
        <f>RES_hhdet_in!O$50</f>
        <v>13610.371467457544</v>
      </c>
      <c r="P39" s="67">
        <f>RES_hhdet_in!P$50</f>
        <v>22184.627833068698</v>
      </c>
      <c r="Q39" s="67">
        <f>RES_hhdet_in!Q$50</f>
        <v>9599.8272233884345</v>
      </c>
    </row>
    <row r="40" spans="1:17" ht="12" customHeight="1" x14ac:dyDescent="0.25">
      <c r="A40" s="23" t="s">
        <v>164</v>
      </c>
      <c r="B40" s="67"/>
      <c r="C40" s="67">
        <f>RES_hhdet_in!C$51</f>
        <v>858.06505345984579</v>
      </c>
      <c r="D40" s="67">
        <f>RES_hhdet_in!D$51</f>
        <v>50.980930403830897</v>
      </c>
      <c r="E40" s="67">
        <f>RES_hhdet_in!E$51</f>
        <v>136.70652420418543</v>
      </c>
      <c r="F40" s="67">
        <f>RES_hhdet_in!F$51</f>
        <v>0</v>
      </c>
      <c r="G40" s="67">
        <f>RES_hhdet_in!G$51</f>
        <v>524.24999999997294</v>
      </c>
      <c r="H40" s="67">
        <f>RES_hhdet_in!H$51</f>
        <v>756.24999999998295</v>
      </c>
      <c r="I40" s="67">
        <f>RES_hhdet_in!I$51</f>
        <v>182.86619959298548</v>
      </c>
      <c r="J40" s="67">
        <f>RES_hhdet_in!J$51</f>
        <v>708.50017270336878</v>
      </c>
      <c r="K40" s="67">
        <f>RES_hhdet_in!K$51</f>
        <v>157.2605265439816</v>
      </c>
      <c r="L40" s="67">
        <f>RES_hhdet_in!L$51</f>
        <v>902.66403649485051</v>
      </c>
      <c r="M40" s="67">
        <f>RES_hhdet_in!M$51</f>
        <v>235.80788667805177</v>
      </c>
      <c r="N40" s="67">
        <f>RES_hhdet_in!N$51</f>
        <v>404.15587409656666</v>
      </c>
      <c r="O40" s="67">
        <f>RES_hhdet_in!O$51</f>
        <v>339.12853254248034</v>
      </c>
      <c r="P40" s="67">
        <f>RES_hhdet_in!P$51</f>
        <v>601.87216693130517</v>
      </c>
      <c r="Q40" s="67">
        <f>RES_hhdet_in!Q$51</f>
        <v>427.17277661156243</v>
      </c>
    </row>
    <row r="41" spans="1:17" ht="12" customHeight="1" x14ac:dyDescent="0.25">
      <c r="A41" s="23" t="s">
        <v>142</v>
      </c>
      <c r="B41" s="67"/>
      <c r="C41" s="67">
        <f>RES_hhdet_in!C$54</f>
        <v>17564.265706188711</v>
      </c>
      <c r="D41" s="67">
        <f>RES_hhdet_in!D$54</f>
        <v>1780.1938173399747</v>
      </c>
      <c r="E41" s="67">
        <f>RES_hhdet_in!E$54</f>
        <v>9614.2500000000528</v>
      </c>
      <c r="F41" s="67">
        <f>RES_hhdet_in!F$54</f>
        <v>0</v>
      </c>
      <c r="G41" s="67">
        <f>RES_hhdet_in!G$54</f>
        <v>410.80987009425053</v>
      </c>
      <c r="H41" s="67">
        <f>RES_hhdet_in!H$54</f>
        <v>75.117440591422351</v>
      </c>
      <c r="I41" s="67">
        <f>RES_hhdet_in!I$54</f>
        <v>9055.2499999999636</v>
      </c>
      <c r="J41" s="67">
        <f>RES_hhdet_in!J$54</f>
        <v>0</v>
      </c>
      <c r="K41" s="67">
        <f>RES_hhdet_in!K$54</f>
        <v>11325.239368642184</v>
      </c>
      <c r="L41" s="67">
        <f>RES_hhdet_in!L$54</f>
        <v>4014.6191828726919</v>
      </c>
      <c r="M41" s="67">
        <f>RES_hhdet_in!M$54</f>
        <v>5265.9180433833599</v>
      </c>
      <c r="N41" s="67">
        <f>RES_hhdet_in!N$54</f>
        <v>4143.5911594517247</v>
      </c>
      <c r="O41" s="67">
        <f>RES_hhdet_in!O$54</f>
        <v>3626.7975029878935</v>
      </c>
      <c r="P41" s="67">
        <f>RES_hhdet_in!P$54</f>
        <v>2826.2304860296231</v>
      </c>
      <c r="Q41" s="67">
        <f>RES_hhdet_in!Q$54</f>
        <v>507.71551948213732</v>
      </c>
    </row>
    <row r="42" spans="1:17" ht="12" customHeight="1" x14ac:dyDescent="0.25">
      <c r="A42" s="23" t="s">
        <v>141</v>
      </c>
      <c r="B42" s="67"/>
      <c r="C42" s="67">
        <f>RES_hhdet_in!C$55</f>
        <v>190.37912311915773</v>
      </c>
      <c r="D42" s="67">
        <f>RES_hhdet_in!D$55</f>
        <v>15.345458661466802</v>
      </c>
      <c r="E42" s="67">
        <f>RES_hhdet_in!E$55</f>
        <v>65.500000000000142</v>
      </c>
      <c r="F42" s="67">
        <f>RES_hhdet_in!F$55</f>
        <v>0</v>
      </c>
      <c r="G42" s="67">
        <f>RES_hhdet_in!G$55</f>
        <v>82.499999999981753</v>
      </c>
      <c r="H42" s="67">
        <f>RES_hhdet_in!H$55</f>
        <v>90.49999999999288</v>
      </c>
      <c r="I42" s="67">
        <f>RES_hhdet_in!I$55</f>
        <v>78.984171907478057</v>
      </c>
      <c r="J42" s="67">
        <f>RES_hhdet_in!J$55</f>
        <v>1.9329443691068495</v>
      </c>
      <c r="K42" s="67">
        <f>RES_hhdet_in!K$55</f>
        <v>225.9059820799973</v>
      </c>
      <c r="L42" s="67">
        <f>RES_hhdet_in!L$55</f>
        <v>106.85938659779137</v>
      </c>
      <c r="M42" s="67">
        <f>RES_hhdet_in!M$55</f>
        <v>56.992159193468012</v>
      </c>
      <c r="N42" s="67">
        <f>RES_hhdet_in!N$55</f>
        <v>109.42911337852556</v>
      </c>
      <c r="O42" s="67">
        <f>RES_hhdet_in!O$55</f>
        <v>123.10216798720489</v>
      </c>
      <c r="P42" s="67">
        <f>RES_hhdet_in!P$55</f>
        <v>74.248277491067981</v>
      </c>
      <c r="Q42" s="67">
        <f>RES_hhdet_in!Q$55</f>
        <v>57.634956198415892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3743.5000000000018</v>
      </c>
      <c r="D44" s="67">
        <f>RES_hhdet_in!D$59</f>
        <v>51.156170606691099</v>
      </c>
      <c r="E44" s="67">
        <f>RES_hhdet_in!E$59</f>
        <v>807.5</v>
      </c>
      <c r="F44" s="67">
        <f>RES_hhdet_in!F$59</f>
        <v>0</v>
      </c>
      <c r="G44" s="67">
        <f>RES_hhdet_in!G$59</f>
        <v>500.65632103789136</v>
      </c>
      <c r="H44" s="67">
        <f>RES_hhdet_in!H$59</f>
        <v>3.2976665562940384</v>
      </c>
      <c r="I44" s="67">
        <f>RES_hhdet_in!I$59</f>
        <v>1483.5</v>
      </c>
      <c r="J44" s="67">
        <f>RES_hhdet_in!J$59</f>
        <v>1568.5</v>
      </c>
      <c r="K44" s="67">
        <f>RES_hhdet_in!K$59</f>
        <v>1460.6382308097759</v>
      </c>
      <c r="L44" s="67">
        <f>RES_hhdet_in!L$59</f>
        <v>168.81569475683989</v>
      </c>
      <c r="M44" s="67">
        <f>RES_hhdet_in!M$59</f>
        <v>16.691909795166357</v>
      </c>
      <c r="N44" s="67">
        <f>RES_hhdet_in!N$59</f>
        <v>16.946166492449034</v>
      </c>
      <c r="O44" s="67">
        <f>RES_hhdet_in!O$59</f>
        <v>1028.6976465891021</v>
      </c>
      <c r="P44" s="67">
        <f>RES_hhdet_in!P$59</f>
        <v>354.6035579740211</v>
      </c>
      <c r="Q44" s="67">
        <f>RES_hhdet_in!Q$59</f>
        <v>3301.000000000005</v>
      </c>
    </row>
    <row r="45" spans="1:17" ht="12" customHeight="1" x14ac:dyDescent="0.25">
      <c r="A45" s="29" t="s">
        <v>140</v>
      </c>
      <c r="B45" s="83"/>
      <c r="C45" s="83">
        <f>RES_hhdet_in!C$60</f>
        <v>81293.25</v>
      </c>
      <c r="D45" s="83">
        <f>RES_hhdet_in!D$60</f>
        <v>27881.906170606693</v>
      </c>
      <c r="E45" s="83">
        <f>RES_hhdet_in!E$60</f>
        <v>39443.25</v>
      </c>
      <c r="F45" s="83">
        <f>RES_hhdet_in!F$60</f>
        <v>18660.25</v>
      </c>
      <c r="G45" s="83">
        <f>RES_hhdet_in!G$60</f>
        <v>27281.729095628776</v>
      </c>
      <c r="H45" s="83">
        <f>RES_hhdet_in!H$60</f>
        <v>31712.047666556293</v>
      </c>
      <c r="I45" s="83">
        <f>RES_hhdet_in!I$60</f>
        <v>39332.25</v>
      </c>
      <c r="J45" s="83">
        <f>RES_hhdet_in!J$60</f>
        <v>0</v>
      </c>
      <c r="K45" s="83">
        <f>RES_hhdet_in!K$60</f>
        <v>95676.611769190233</v>
      </c>
      <c r="L45" s="83">
        <f>RES_hhdet_in!L$60</f>
        <v>47431.593829393329</v>
      </c>
      <c r="M45" s="83">
        <f>RES_hhdet_in!M$60</f>
        <v>45589.946720708627</v>
      </c>
      <c r="N45" s="83">
        <f>RES_hhdet_in!N$60</f>
        <v>31488.250000000004</v>
      </c>
      <c r="O45" s="83">
        <f>RES_hhdet_in!O$60</f>
        <v>28456.770904371228</v>
      </c>
      <c r="P45" s="83">
        <f>RES_hhdet_in!P$60</f>
        <v>29333.885105703979</v>
      </c>
      <c r="Q45" s="83">
        <f>RES_hhdet_in!Q$60</f>
        <v>35834.37199737793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33920.029371947225</v>
      </c>
      <c r="D49" s="67">
        <f>RES_hhdet_in_new!D$45</f>
        <v>3558.3116529304248</v>
      </c>
      <c r="E49" s="67">
        <f>RES_hhdet_in_new!E$45</f>
        <v>13062.65708395997</v>
      </c>
      <c r="F49" s="67">
        <f>RES_hhdet_in_new!F$45</f>
        <v>0</v>
      </c>
      <c r="G49" s="67">
        <f>RES_hhdet_in_new!G$45</f>
        <v>840.35554370745763</v>
      </c>
      <c r="H49" s="67">
        <f>RES_hhdet_in_new!H$45</f>
        <v>594.46744148935443</v>
      </c>
      <c r="I49" s="67">
        <f>RES_hhdet_in_new!I$45</f>
        <v>11906.873095574696</v>
      </c>
      <c r="J49" s="67">
        <f>RES_hhdet_in_new!J$45</f>
        <v>0</v>
      </c>
      <c r="K49" s="67">
        <f>RES_hhdet_in_new!K$45</f>
        <v>5440.8137574803259</v>
      </c>
      <c r="L49" s="67">
        <f>RES_hhdet_in_new!L$45</f>
        <v>11340.467427348829</v>
      </c>
      <c r="M49" s="67">
        <f>RES_hhdet_in_new!M$45</f>
        <v>2173.1732840549271</v>
      </c>
      <c r="N49" s="67">
        <f>RES_hhdet_in_new!N$45</f>
        <v>8019.5975989743656</v>
      </c>
      <c r="O49" s="67">
        <f>RES_hhdet_in_new!O$45</f>
        <v>6285.5619143961085</v>
      </c>
      <c r="P49" s="67">
        <f>RES_hhdet_in_new!P$45</f>
        <v>8372.362019133574</v>
      </c>
      <c r="Q49" s="67">
        <f>RES_hhdet_in_new!Q$45</f>
        <v>5276.1706379232464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1406</v>
      </c>
      <c r="D51" s="67">
        <f>RES_hhdet_in_new!D$48</f>
        <v>532</v>
      </c>
      <c r="E51" s="67">
        <f>RES_hhdet_in_new!E$48</f>
        <v>542</v>
      </c>
      <c r="F51" s="67">
        <f>RES_hhdet_in_new!F$48</f>
        <v>0</v>
      </c>
      <c r="G51" s="67">
        <f>RES_hhdet_in_new!G$48</f>
        <v>298</v>
      </c>
      <c r="H51" s="67">
        <f>RES_hhdet_in_new!H$48</f>
        <v>487.99999999999989</v>
      </c>
      <c r="I51" s="67">
        <f>RES_hhdet_in_new!I$48</f>
        <v>912.00000000000023</v>
      </c>
      <c r="J51" s="67">
        <f>RES_hhdet_in_new!J$48</f>
        <v>0</v>
      </c>
      <c r="K51" s="67">
        <f>RES_hhdet_in_new!K$48</f>
        <v>1425.0000000000002</v>
      </c>
      <c r="L51" s="67">
        <f>RES_hhdet_in_new!L$48</f>
        <v>1353</v>
      </c>
      <c r="M51" s="67">
        <f>RES_hhdet_in_new!M$48</f>
        <v>869.99999999999955</v>
      </c>
      <c r="N51" s="67">
        <f>RES_hhdet_in_new!N$48</f>
        <v>593.99999999999966</v>
      </c>
      <c r="O51" s="67">
        <f>RES_hhdet_in_new!O$48</f>
        <v>728.99999999999955</v>
      </c>
      <c r="P51" s="67">
        <f>RES_hhdet_in_new!P$48</f>
        <v>344.99999999999983</v>
      </c>
      <c r="Q51" s="67">
        <f>RES_hhdet_in_new!Q$48</f>
        <v>754.99999999999955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22648.232365925454</v>
      </c>
      <c r="D53" s="67">
        <f>RES_hhdet_in_new!D$50</f>
        <v>3528.7074593038119</v>
      </c>
      <c r="E53" s="67">
        <f>RES_hhdet_in_new!E$50</f>
        <v>7514.0917108411404</v>
      </c>
      <c r="F53" s="67">
        <f>RES_hhdet_in_new!F$50</f>
        <v>0</v>
      </c>
      <c r="G53" s="67">
        <f>RES_hhdet_in_new!G$50</f>
        <v>446.06636752743054</v>
      </c>
      <c r="H53" s="67">
        <f>RES_hhdet_in_new!H$50</f>
        <v>0</v>
      </c>
      <c r="I53" s="67">
        <f>RES_hhdet_in_new!I$50</f>
        <v>6850.9342319506377</v>
      </c>
      <c r="J53" s="67">
        <f>RES_hhdet_in_new!J$50</f>
        <v>0</v>
      </c>
      <c r="K53" s="67">
        <f>RES_hhdet_in_new!K$50</f>
        <v>3014.440520857971</v>
      </c>
      <c r="L53" s="67">
        <f>RES_hhdet_in_new!L$50</f>
        <v>6727.6872576770829</v>
      </c>
      <c r="M53" s="67">
        <f>RES_hhdet_in_new!M$50</f>
        <v>355.85889848474693</v>
      </c>
      <c r="N53" s="67">
        <f>RES_hhdet_in_new!N$50</f>
        <v>3475.7179598996399</v>
      </c>
      <c r="O53" s="67">
        <f>RES_hhdet_in_new!O$50</f>
        <v>2307.2670004968677</v>
      </c>
      <c r="P53" s="67">
        <f>RES_hhdet_in_new!P$50</f>
        <v>4979.9160007768651</v>
      </c>
      <c r="Q53" s="67">
        <f>RES_hhdet_in_new!Q$50</f>
        <v>4346.4990431025808</v>
      </c>
    </row>
    <row r="54" spans="1:17" ht="12" customHeight="1" x14ac:dyDescent="0.25">
      <c r="A54" s="148" t="s">
        <v>164</v>
      </c>
      <c r="B54" s="67"/>
      <c r="C54" s="67">
        <f>RES_hhdet_in_new!C$51</f>
        <v>639.47325102190246</v>
      </c>
      <c r="D54" s="67">
        <f>RES_hhdet_in_new!D$51</f>
        <v>29.604193626612979</v>
      </c>
      <c r="E54" s="67">
        <f>RES_hhdet_in_new!E$51</f>
        <v>61.894823075666892</v>
      </c>
      <c r="F54" s="67">
        <f>RES_hhdet_in_new!F$51</f>
        <v>0</v>
      </c>
      <c r="G54" s="67">
        <f>RES_hhdet_in_new!G$51</f>
        <v>394.28917618002708</v>
      </c>
      <c r="H54" s="67">
        <f>RES_hhdet_in_new!H$51</f>
        <v>594.46744148935443</v>
      </c>
      <c r="I54" s="67">
        <f>RES_hhdet_in_new!I$51</f>
        <v>82.434695638371068</v>
      </c>
      <c r="J54" s="67">
        <f>RES_hhdet_in_new!J$51</f>
        <v>0</v>
      </c>
      <c r="K54" s="67">
        <f>RES_hhdet_in_new!K$51</f>
        <v>47.22378895810246</v>
      </c>
      <c r="L54" s="67">
        <f>RES_hhdet_in_new!L$51</f>
        <v>772.58734597971761</v>
      </c>
      <c r="M54" s="67">
        <f>RES_hhdet_in_new!M$51</f>
        <v>80.134375215456728</v>
      </c>
      <c r="N54" s="67">
        <f>RES_hhdet_in_new!N$51</f>
        <v>290.85936624447811</v>
      </c>
      <c r="O54" s="67">
        <f>RES_hhdet_in_new!O$51</f>
        <v>228.3952429241449</v>
      </c>
      <c r="P54" s="67">
        <f>RES_hhdet_in_new!P$51</f>
        <v>491.96725483601972</v>
      </c>
      <c r="Q54" s="67">
        <f>RES_hhdet_in_new!Q$51</f>
        <v>364.32111914011261</v>
      </c>
    </row>
    <row r="55" spans="1:17" ht="12" customHeight="1" x14ac:dyDescent="0.25">
      <c r="A55" s="148" t="s">
        <v>142</v>
      </c>
      <c r="B55" s="67"/>
      <c r="C55" s="67">
        <f>RES_hhdet_in_new!C$54</f>
        <v>10498.676713236267</v>
      </c>
      <c r="D55" s="67">
        <f>RES_hhdet_in_new!D$54</f>
        <v>0</v>
      </c>
      <c r="E55" s="67">
        <f>RES_hhdet_in_new!E$54</f>
        <v>5441.8662890979813</v>
      </c>
      <c r="F55" s="67">
        <f>RES_hhdet_in_new!F$54</f>
        <v>0</v>
      </c>
      <c r="G55" s="67">
        <f>RES_hhdet_in_new!G$54</f>
        <v>0</v>
      </c>
      <c r="H55" s="67">
        <f>RES_hhdet_in_new!H$54</f>
        <v>0</v>
      </c>
      <c r="I55" s="67">
        <f>RES_hhdet_in_new!I$54</f>
        <v>4912.4317545281556</v>
      </c>
      <c r="J55" s="67">
        <f>RES_hhdet_in_new!J$54</f>
        <v>0</v>
      </c>
      <c r="K55" s="67">
        <f>RES_hhdet_in_new!K$54</f>
        <v>2342.4144963978897</v>
      </c>
      <c r="L55" s="67">
        <f>RES_hhdet_in_new!L$54</f>
        <v>3746.9605046792794</v>
      </c>
      <c r="M55" s="67">
        <f>RES_hhdet_in_new!M$54</f>
        <v>1702.9989240619118</v>
      </c>
      <c r="N55" s="67">
        <f>RES_hhdet_in_new!N$54</f>
        <v>4143.591159451722</v>
      </c>
      <c r="O55" s="67">
        <f>RES_hhdet_in_new!O$54</f>
        <v>3626.7975029878912</v>
      </c>
      <c r="P55" s="67">
        <f>RES_hhdet_in_new!P$54</f>
        <v>2826.2304860296217</v>
      </c>
      <c r="Q55" s="67">
        <f>RES_hhdet_in_new!Q$54</f>
        <v>507.71551948213704</v>
      </c>
    </row>
    <row r="56" spans="1:17" ht="12" customHeight="1" x14ac:dyDescent="0.25">
      <c r="A56" s="148" t="s">
        <v>141</v>
      </c>
      <c r="B56" s="67"/>
      <c r="C56" s="67">
        <f>RES_hhdet_in_new!C$55</f>
        <v>133.6470417635997</v>
      </c>
      <c r="D56" s="67">
        <f>RES_hhdet_in_new!D$55</f>
        <v>0</v>
      </c>
      <c r="E56" s="67">
        <f>RES_hhdet_in_new!E$55</f>
        <v>44.804260945181213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61.072413457531567</v>
      </c>
      <c r="J56" s="67">
        <f>RES_hhdet_in_new!J$55</f>
        <v>0</v>
      </c>
      <c r="K56" s="67">
        <f>RES_hhdet_in_new!K$55</f>
        <v>36.734951266362614</v>
      </c>
      <c r="L56" s="67">
        <f>RES_hhdet_in_new!L$55</f>
        <v>93.232319012747325</v>
      </c>
      <c r="M56" s="67">
        <f>RES_hhdet_in_new!M$55</f>
        <v>34.181086292811834</v>
      </c>
      <c r="N56" s="67">
        <f>RES_hhdet_in_new!N$55</f>
        <v>109.4291133785255</v>
      </c>
      <c r="O56" s="67">
        <f>RES_hhdet_in_new!O$55</f>
        <v>123.10216798720481</v>
      </c>
      <c r="P56" s="67">
        <f>RES_hhdet_in_new!P$55</f>
        <v>74.248277491067938</v>
      </c>
      <c r="Q56" s="67">
        <f>RES_hhdet_in_new!Q$55</f>
        <v>57.634956198415857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33920.029371947225</v>
      </c>
      <c r="D59" s="83">
        <f>RES_hhdet_in_new!D$60</f>
        <v>3558.3116529304248</v>
      </c>
      <c r="E59" s="83">
        <f>RES_hhdet_in_new!E$60</f>
        <v>13062.65708395997</v>
      </c>
      <c r="F59" s="83">
        <f>RES_hhdet_in_new!F$60</f>
        <v>0</v>
      </c>
      <c r="G59" s="83">
        <f>RES_hhdet_in_new!G$60</f>
        <v>840.35554370745763</v>
      </c>
      <c r="H59" s="83">
        <f>RES_hhdet_in_new!H$60</f>
        <v>594.46744148935443</v>
      </c>
      <c r="I59" s="83">
        <f>RES_hhdet_in_new!I$60</f>
        <v>11906.873095574694</v>
      </c>
      <c r="J59" s="83">
        <f>RES_hhdet_in_new!J$60</f>
        <v>0</v>
      </c>
      <c r="K59" s="83">
        <f>RES_hhdet_in_new!K$60</f>
        <v>5440.8137574803259</v>
      </c>
      <c r="L59" s="83">
        <f>RES_hhdet_in_new!L$60</f>
        <v>11340.467427348827</v>
      </c>
      <c r="M59" s="83">
        <f>RES_hhdet_in_new!M$60</f>
        <v>2173.1732840549271</v>
      </c>
      <c r="N59" s="83">
        <f>RES_hhdet_in_new!N$60</f>
        <v>8019.5975989743656</v>
      </c>
      <c r="O59" s="83">
        <f>RES_hhdet_in_new!O$60</f>
        <v>6285.5619143961076</v>
      </c>
      <c r="P59" s="83">
        <f>RES_hhdet_in_new!P$60</f>
        <v>8372.362019133574</v>
      </c>
      <c r="Q59" s="83">
        <f>RES_hhdet_in_new!Q$60</f>
        <v>5276.1706379232473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37201.470628052775</v>
      </c>
      <c r="D63" s="67">
        <f t="shared" si="4"/>
        <v>3700.1883470695752</v>
      </c>
      <c r="E63" s="67">
        <f t="shared" si="4"/>
        <v>13272.842916040034</v>
      </c>
      <c r="F63" s="67">
        <f t="shared" si="4"/>
        <v>0</v>
      </c>
      <c r="G63" s="67">
        <f t="shared" si="4"/>
        <v>1215.1444562925424</v>
      </c>
      <c r="H63" s="67">
        <f t="shared" si="4"/>
        <v>783.03255851064557</v>
      </c>
      <c r="I63" s="67">
        <f t="shared" si="4"/>
        <v>14993.626904425308</v>
      </c>
      <c r="J63" s="67">
        <f t="shared" si="4"/>
        <v>0</v>
      </c>
      <c r="K63" s="67">
        <f t="shared" si="4"/>
        <v>6659.6862425196741</v>
      </c>
      <c r="L63" s="67">
        <f t="shared" si="4"/>
        <v>13313.032572651171</v>
      </c>
      <c r="M63" s="67">
        <f t="shared" si="4"/>
        <v>2831.326715945072</v>
      </c>
      <c r="N63" s="67">
        <f t="shared" si="4"/>
        <v>9200.9024010256344</v>
      </c>
      <c r="O63" s="67">
        <f t="shared" si="4"/>
        <v>7324.9380856038897</v>
      </c>
      <c r="P63" s="67">
        <f t="shared" si="4"/>
        <v>10106.137980866426</v>
      </c>
      <c r="Q63" s="67">
        <f t="shared" si="4"/>
        <v>4875.8293620767536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1541</v>
      </c>
      <c r="D65" s="67">
        <f t="shared" si="5"/>
        <v>554</v>
      </c>
      <c r="E65" s="67">
        <f t="shared" si="5"/>
        <v>550</v>
      </c>
      <c r="F65" s="67">
        <f t="shared" si="5"/>
        <v>778</v>
      </c>
      <c r="G65" s="67">
        <f t="shared" si="5"/>
        <v>430</v>
      </c>
      <c r="H65" s="67">
        <f t="shared" si="5"/>
        <v>643.00000000000011</v>
      </c>
      <c r="I65" s="67">
        <f t="shared" si="5"/>
        <v>1152.2499999999998</v>
      </c>
      <c r="J65" s="67">
        <f t="shared" si="5"/>
        <v>868</v>
      </c>
      <c r="K65" s="67">
        <f t="shared" si="5"/>
        <v>1744.9999999999998</v>
      </c>
      <c r="L65" s="67">
        <f t="shared" si="5"/>
        <v>1589</v>
      </c>
      <c r="M65" s="67">
        <f t="shared" si="5"/>
        <v>1133.0000000000005</v>
      </c>
      <c r="N65" s="67">
        <f t="shared" si="5"/>
        <v>682.00000000000034</v>
      </c>
      <c r="O65" s="67">
        <f t="shared" si="5"/>
        <v>849.00000000000045</v>
      </c>
      <c r="P65" s="67">
        <f t="shared" si="5"/>
        <v>416.00000000000017</v>
      </c>
      <c r="Q65" s="67">
        <f t="shared" si="5"/>
        <v>698.00000000000045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34369.517634074582</v>
      </c>
      <c r="D67" s="67">
        <f t="shared" si="6"/>
        <v>3016.2258862937983</v>
      </c>
      <c r="E67" s="67">
        <f t="shared" si="6"/>
        <v>10897.791562377843</v>
      </c>
      <c r="F67" s="67">
        <f t="shared" si="6"/>
        <v>0</v>
      </c>
      <c r="G67" s="67">
        <f t="shared" si="6"/>
        <v>4393.2148886796858</v>
      </c>
      <c r="H67" s="67">
        <f t="shared" si="6"/>
        <v>5192.0369996734771</v>
      </c>
      <c r="I67" s="67">
        <f t="shared" si="6"/>
        <v>13642.647864439548</v>
      </c>
      <c r="J67" s="67">
        <f t="shared" si="6"/>
        <v>3168.593220474083</v>
      </c>
      <c r="K67" s="67">
        <f t="shared" si="6"/>
        <v>11253.272093637181</v>
      </c>
      <c r="L67" s="67">
        <f t="shared" si="6"/>
        <v>19212.570135860318</v>
      </c>
      <c r="M67" s="67">
        <f t="shared" si="6"/>
        <v>6876.8332148372056</v>
      </c>
      <c r="N67" s="67">
        <f t="shared" si="6"/>
        <v>14167.626166003782</v>
      </c>
      <c r="O67" s="67">
        <f t="shared" si="6"/>
        <v>11303.104466960676</v>
      </c>
      <c r="P67" s="67">
        <f t="shared" si="6"/>
        <v>17204.711832291832</v>
      </c>
      <c r="Q67" s="67">
        <f t="shared" si="6"/>
        <v>5253.3281802858537</v>
      </c>
    </row>
    <row r="68" spans="1:17" ht="12" customHeight="1" x14ac:dyDescent="0.25">
      <c r="A68" s="148" t="s">
        <v>164</v>
      </c>
      <c r="B68" s="67"/>
      <c r="C68" s="67">
        <f t="shared" si="6"/>
        <v>218.59180243794333</v>
      </c>
      <c r="D68" s="67">
        <f t="shared" si="6"/>
        <v>21.376736777217918</v>
      </c>
      <c r="E68" s="67">
        <f t="shared" si="6"/>
        <v>74.811701128518536</v>
      </c>
      <c r="F68" s="67">
        <f t="shared" si="6"/>
        <v>0</v>
      </c>
      <c r="G68" s="67">
        <f t="shared" si="6"/>
        <v>129.96082381994586</v>
      </c>
      <c r="H68" s="67">
        <f t="shared" si="6"/>
        <v>161.78255851062852</v>
      </c>
      <c r="I68" s="67">
        <f t="shared" si="6"/>
        <v>100.43150395461441</v>
      </c>
      <c r="J68" s="67">
        <f t="shared" si="6"/>
        <v>708.50017270336878</v>
      </c>
      <c r="K68" s="67">
        <f t="shared" si="6"/>
        <v>110.03673758587914</v>
      </c>
      <c r="L68" s="67">
        <f t="shared" si="6"/>
        <v>130.0766905151329</v>
      </c>
      <c r="M68" s="67">
        <f t="shared" si="6"/>
        <v>155.67351146259506</v>
      </c>
      <c r="N68" s="67">
        <f t="shared" si="6"/>
        <v>113.29650785208855</v>
      </c>
      <c r="O68" s="67">
        <f t="shared" si="6"/>
        <v>110.73328961833545</v>
      </c>
      <c r="P68" s="67">
        <f t="shared" si="6"/>
        <v>109.90491209528545</v>
      </c>
      <c r="Q68" s="67">
        <f t="shared" si="6"/>
        <v>62.851657471449812</v>
      </c>
    </row>
    <row r="69" spans="1:17" ht="12" customHeight="1" x14ac:dyDescent="0.25">
      <c r="A69" s="148" t="s">
        <v>142</v>
      </c>
      <c r="B69" s="67"/>
      <c r="C69" s="67">
        <f t="shared" si="6"/>
        <v>7065.5889929524437</v>
      </c>
      <c r="D69" s="67">
        <f t="shared" si="6"/>
        <v>1780.1938173399747</v>
      </c>
      <c r="E69" s="67">
        <f t="shared" si="6"/>
        <v>4172.3837109020715</v>
      </c>
      <c r="F69" s="67">
        <f t="shared" si="6"/>
        <v>0</v>
      </c>
      <c r="G69" s="67">
        <f t="shared" si="6"/>
        <v>410.80987009425053</v>
      </c>
      <c r="H69" s="67">
        <f t="shared" si="6"/>
        <v>75.117440591422351</v>
      </c>
      <c r="I69" s="67">
        <f t="shared" si="6"/>
        <v>4142.818245471808</v>
      </c>
      <c r="J69" s="67">
        <f t="shared" si="6"/>
        <v>0</v>
      </c>
      <c r="K69" s="67">
        <f t="shared" si="6"/>
        <v>8982.824872244295</v>
      </c>
      <c r="L69" s="67">
        <f t="shared" si="6"/>
        <v>267.65867819341247</v>
      </c>
      <c r="M69" s="67">
        <f t="shared" si="6"/>
        <v>3562.9191193214483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56.732081355558023</v>
      </c>
      <c r="D70" s="67">
        <f t="shared" si="6"/>
        <v>15.345458661466802</v>
      </c>
      <c r="E70" s="67">
        <f t="shared" si="6"/>
        <v>20.69573905481893</v>
      </c>
      <c r="F70" s="67">
        <f t="shared" si="6"/>
        <v>0</v>
      </c>
      <c r="G70" s="67">
        <f t="shared" si="6"/>
        <v>82.499999999981753</v>
      </c>
      <c r="H70" s="67">
        <f t="shared" si="6"/>
        <v>90.49999999999288</v>
      </c>
      <c r="I70" s="67">
        <f t="shared" si="6"/>
        <v>17.91175844994649</v>
      </c>
      <c r="J70" s="67">
        <f t="shared" si="6"/>
        <v>1.9329443691068495</v>
      </c>
      <c r="K70" s="67">
        <f t="shared" si="6"/>
        <v>189.17103081363467</v>
      </c>
      <c r="L70" s="67">
        <f t="shared" si="6"/>
        <v>13.627067585044045</v>
      </c>
      <c r="M70" s="67">
        <f t="shared" si="6"/>
        <v>22.811072900656178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3743.5000000000018</v>
      </c>
      <c r="D72" s="67">
        <f t="shared" si="7"/>
        <v>51.156170606691099</v>
      </c>
      <c r="E72" s="67">
        <f t="shared" si="7"/>
        <v>807.5</v>
      </c>
      <c r="F72" s="67">
        <f t="shared" si="7"/>
        <v>0</v>
      </c>
      <c r="G72" s="67">
        <f t="shared" si="7"/>
        <v>500.65632103789136</v>
      </c>
      <c r="H72" s="67">
        <f t="shared" si="7"/>
        <v>3.2976665562940384</v>
      </c>
      <c r="I72" s="67">
        <f t="shared" si="7"/>
        <v>1483.5</v>
      </c>
      <c r="J72" s="67">
        <f t="shared" si="7"/>
        <v>1568.5</v>
      </c>
      <c r="K72" s="67">
        <f t="shared" si="7"/>
        <v>1460.6382308097759</v>
      </c>
      <c r="L72" s="67">
        <f t="shared" si="7"/>
        <v>168.81569475683989</v>
      </c>
      <c r="M72" s="67">
        <f t="shared" si="7"/>
        <v>16.691909795166357</v>
      </c>
      <c r="N72" s="67">
        <f t="shared" si="7"/>
        <v>16.946166492449034</v>
      </c>
      <c r="O72" s="67">
        <f t="shared" si="7"/>
        <v>1028.6976465891021</v>
      </c>
      <c r="P72" s="67">
        <f t="shared" si="7"/>
        <v>354.6035579740211</v>
      </c>
      <c r="Q72" s="67">
        <f t="shared" si="7"/>
        <v>3301.000000000005</v>
      </c>
    </row>
    <row r="73" spans="1:17" ht="12" customHeight="1" x14ac:dyDescent="0.25">
      <c r="A73" s="159" t="s">
        <v>140</v>
      </c>
      <c r="B73" s="83"/>
      <c r="C73" s="83">
        <f t="shared" si="7"/>
        <v>47373.220628052775</v>
      </c>
      <c r="D73" s="83">
        <f t="shared" si="7"/>
        <v>24323.594517676269</v>
      </c>
      <c r="E73" s="83">
        <f t="shared" si="7"/>
        <v>26380.59291604003</v>
      </c>
      <c r="F73" s="83">
        <f t="shared" si="7"/>
        <v>18660.25</v>
      </c>
      <c r="G73" s="83">
        <f t="shared" si="7"/>
        <v>26441.373551921319</v>
      </c>
      <c r="H73" s="83">
        <f t="shared" si="7"/>
        <v>31117.580225066937</v>
      </c>
      <c r="I73" s="83">
        <f t="shared" si="7"/>
        <v>27425.376904425306</v>
      </c>
      <c r="J73" s="83">
        <f t="shared" si="7"/>
        <v>0</v>
      </c>
      <c r="K73" s="83">
        <f t="shared" si="7"/>
        <v>90235.798011709907</v>
      </c>
      <c r="L73" s="83">
        <f t="shared" si="7"/>
        <v>36091.126402044501</v>
      </c>
      <c r="M73" s="83">
        <f t="shared" si="7"/>
        <v>43416.773436653697</v>
      </c>
      <c r="N73" s="83">
        <f t="shared" si="7"/>
        <v>23468.65240102564</v>
      </c>
      <c r="O73" s="83">
        <f t="shared" si="7"/>
        <v>22171.208989975119</v>
      </c>
      <c r="P73" s="83">
        <f t="shared" si="7"/>
        <v>20961.523086570407</v>
      </c>
      <c r="Q73" s="83">
        <f t="shared" si="7"/>
        <v>30558.201359454681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60943.499999999964</v>
      </c>
      <c r="D79" s="80">
        <f>RES_hhdet_numvin!D45</f>
        <v>7258.4999999999964</v>
      </c>
      <c r="E79" s="80">
        <f>RES_hhdet_numvin!E45</f>
        <v>26335.499999999989</v>
      </c>
      <c r="F79" s="80">
        <f>RES_hhdet_numvin!F45</f>
        <v>0</v>
      </c>
      <c r="G79" s="80">
        <f>RES_hhdet_numvin!G45</f>
        <v>2055.4999999999986</v>
      </c>
      <c r="H79" s="80">
        <f>RES_hhdet_numvin!H45</f>
        <v>1377.4999999999991</v>
      </c>
      <c r="I79" s="80">
        <f>RES_hhdet_numvin!I45</f>
        <v>26900.499999999982</v>
      </c>
      <c r="J79" s="80">
        <f>RES_hhdet_numvin!J45</f>
        <v>0</v>
      </c>
      <c r="K79" s="80">
        <f>RES_hhdet_numvin!K45</f>
        <v>12100.499999999995</v>
      </c>
      <c r="L79" s="80">
        <f>RES_hhdet_numvin!L45</f>
        <v>24653.499999999985</v>
      </c>
      <c r="M79" s="80">
        <f>RES_hhdet_numvin!M45</f>
        <v>5004.4999999999973</v>
      </c>
      <c r="N79" s="80">
        <f>RES_hhdet_numvin!N45</f>
        <v>17220.499999999989</v>
      </c>
      <c r="O79" s="80">
        <f>RES_hhdet_numvin!O45</f>
        <v>13610.499999999995</v>
      </c>
      <c r="P79" s="80">
        <f>RES_hhdet_numvin!P45</f>
        <v>18478.499999999989</v>
      </c>
      <c r="Q79" s="80">
        <f>RES_hhdet_numvin!Q45</f>
        <v>10151.999999999995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221.99999999999989</v>
      </c>
      <c r="L81" s="80">
        <f>RES_hhdet_numvin!L48</f>
        <v>2941.9999999999982</v>
      </c>
      <c r="M81" s="80">
        <f>RES_hhdet_numvin!M48</f>
        <v>2002.9999999999989</v>
      </c>
      <c r="N81" s="80">
        <f>RES_hhdet_numvin!N48</f>
        <v>1275.9999999999993</v>
      </c>
      <c r="O81" s="80">
        <f>RES_hhdet_numvin!O48</f>
        <v>1577.9999999999991</v>
      </c>
      <c r="P81" s="80">
        <f>RES_hhdet_numvin!P48</f>
        <v>760.99999999999955</v>
      </c>
      <c r="Q81" s="80">
        <f>RES_hhdet_numvin!Q48</f>
        <v>1452.9999999999991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59411.737412107621</v>
      </c>
      <c r="D83" s="80">
        <f>RES_hhdet_numvin!D50</f>
        <v>7203.0702814155557</v>
      </c>
      <c r="E83" s="80">
        <f>RES_hhdet_numvin!E50</f>
        <v>26029.643650455779</v>
      </c>
      <c r="F83" s="80">
        <f>RES_hhdet_numvin!F50</f>
        <v>0</v>
      </c>
      <c r="G83" s="80">
        <f>RES_hhdet_numvin!G50</f>
        <v>1651.9742559919414</v>
      </c>
      <c r="H83" s="80">
        <f>RES_hhdet_numvin!H50</f>
        <v>776.81229789638644</v>
      </c>
      <c r="I83" s="80">
        <f>RES_hhdet_numvin!I50</f>
        <v>26670.284368595167</v>
      </c>
      <c r="J83" s="80">
        <f>RES_hhdet_numvin!J50</f>
        <v>0</v>
      </c>
      <c r="K83" s="80">
        <f>RES_hhdet_numvin!K50</f>
        <v>11963.628164938895</v>
      </c>
      <c r="L83" s="80">
        <f>RES_hhdet_numvin!L50</f>
        <v>20479.870285601366</v>
      </c>
      <c r="M83" s="80">
        <f>RES_hhdet_numvin!M50</f>
        <v>3164.6685292997399</v>
      </c>
      <c r="N83" s="80">
        <f>RES_hhdet_numvin!N50</f>
        <v>12599.11217050728</v>
      </c>
      <c r="O83" s="80">
        <f>RES_hhdet_numvin!O50</f>
        <v>9572.4990647565173</v>
      </c>
      <c r="P83" s="80">
        <f>RES_hhdet_numvin!P50</f>
        <v>15016.37111325431</v>
      </c>
      <c r="Q83" s="80">
        <f>RES_hhdet_numvin!Q50</f>
        <v>9222.3284051793289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1531.7625878923454</v>
      </c>
      <c r="D84" s="80">
        <f>RES_hhdet_numvin!D51</f>
        <v>55.429718584440451</v>
      </c>
      <c r="E84" s="80">
        <f>RES_hhdet_numvin!E51</f>
        <v>305.85634954420931</v>
      </c>
      <c r="F84" s="80">
        <f>RES_hhdet_numvin!F51</f>
        <v>0</v>
      </c>
      <c r="G84" s="80">
        <f>RES_hhdet_numvin!G51</f>
        <v>403.5257440080573</v>
      </c>
      <c r="H84" s="80">
        <f>RES_hhdet_numvin!H51</f>
        <v>600.68770210361265</v>
      </c>
      <c r="I84" s="80">
        <f>RES_hhdet_numvin!I51</f>
        <v>230.21563140481481</v>
      </c>
      <c r="J84" s="80">
        <f>RES_hhdet_numvin!J51</f>
        <v>0</v>
      </c>
      <c r="K84" s="80">
        <f>RES_hhdet_numvin!K51</f>
        <v>136.8718350611004</v>
      </c>
      <c r="L84" s="80">
        <f>RES_hhdet_numvin!L51</f>
        <v>925.55890775993657</v>
      </c>
      <c r="M84" s="80">
        <f>RES_hhdet_numvin!M51</f>
        <v>102.65146034553388</v>
      </c>
      <c r="N84" s="80">
        <f>RES_hhdet_numvin!N51</f>
        <v>368.3675566624625</v>
      </c>
      <c r="O84" s="80">
        <f>RES_hhdet_numvin!O51</f>
        <v>288.10126426838031</v>
      </c>
      <c r="P84" s="80">
        <f>RES_hhdet_numvin!P51</f>
        <v>561.65012322498978</v>
      </c>
      <c r="Q84" s="80">
        <f>RES_hhdet_numvin!Q51</f>
        <v>364.32111914011261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3185.6664079867078</v>
      </c>
      <c r="M85" s="80">
        <f>RES_hhdet_numvin!M54</f>
        <v>1702.9989240619118</v>
      </c>
      <c r="N85" s="80">
        <f>RES_hhdet_numvin!N54</f>
        <v>4143.591159451722</v>
      </c>
      <c r="O85" s="80">
        <f>RES_hhdet_numvin!O54</f>
        <v>3626.7975029878917</v>
      </c>
      <c r="P85" s="80">
        <f>RES_hhdet_numvin!P54</f>
        <v>2826.2304860296217</v>
      </c>
      <c r="Q85" s="80">
        <f>RES_hhdet_numvin!Q54</f>
        <v>507.71551948213704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62.404398651973757</v>
      </c>
      <c r="M86" s="80">
        <f>RES_hhdet_numvin!M55</f>
        <v>34.181086292811834</v>
      </c>
      <c r="N86" s="80">
        <f>RES_hhdet_numvin!N55</f>
        <v>109.4291133785255</v>
      </c>
      <c r="O86" s="80">
        <f>RES_hhdet_numvin!O55</f>
        <v>123.10216798720482</v>
      </c>
      <c r="P86" s="80">
        <f>RES_hhdet_numvin!P55</f>
        <v>74.248277491067938</v>
      </c>
      <c r="Q86" s="80">
        <f>RES_hhdet_numvin!Q55</f>
        <v>57.634956198415857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122.07119147313415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12.769938660789034</v>
      </c>
      <c r="H88" s="80">
        <f>RES_hhdet_numvin!H59</f>
        <v>0</v>
      </c>
      <c r="I88" s="80">
        <f>RES_hhdet_numvin!I59</f>
        <v>3063.7756886270345</v>
      </c>
      <c r="J88" s="80">
        <f>RES_hhdet_numvin!J59</f>
        <v>0</v>
      </c>
      <c r="K88" s="80">
        <f>RES_hhdet_numvin!K59</f>
        <v>20.401325458518766</v>
      </c>
      <c r="L88" s="80">
        <f>RES_hhdet_numvin!L59</f>
        <v>19.226907360632122</v>
      </c>
      <c r="M88" s="80">
        <f>RES_hhdet_numvin!M59</f>
        <v>1.9010898469243129</v>
      </c>
      <c r="N88" s="80">
        <f>RES_hhdet_numvin!N59</f>
        <v>1.9300478769908409</v>
      </c>
      <c r="O88" s="80">
        <f>RES_hhdet_numvin!O59</f>
        <v>18.536986658454442</v>
      </c>
      <c r="P88" s="80">
        <f>RES_hhdet_numvin!P59</f>
        <v>40.386824037525315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60821.428808526827</v>
      </c>
      <c r="D89" s="78">
        <f>RES_hhdet_numvin!D60</f>
        <v>7258.4999999999964</v>
      </c>
      <c r="E89" s="78">
        <f>RES_hhdet_numvin!E60</f>
        <v>26335.499999999985</v>
      </c>
      <c r="F89" s="78">
        <f>RES_hhdet_numvin!F60</f>
        <v>0</v>
      </c>
      <c r="G89" s="78">
        <f>RES_hhdet_numvin!G60</f>
        <v>2042.7300613392099</v>
      </c>
      <c r="H89" s="78">
        <f>RES_hhdet_numvin!H60</f>
        <v>1377.4999999999991</v>
      </c>
      <c r="I89" s="78">
        <f>RES_hhdet_numvin!I60</f>
        <v>23836.724311372949</v>
      </c>
      <c r="J89" s="78">
        <f>RES_hhdet_numvin!J60</f>
        <v>0</v>
      </c>
      <c r="K89" s="78">
        <f>RES_hhdet_numvin!K60</f>
        <v>12080.098674541474</v>
      </c>
      <c r="L89" s="78">
        <f>RES_hhdet_numvin!L60</f>
        <v>24634.273092639356</v>
      </c>
      <c r="M89" s="78">
        <f>RES_hhdet_numvin!M60</f>
        <v>5002.5989101530731</v>
      </c>
      <c r="N89" s="78">
        <f>RES_hhdet_numvin!N60</f>
        <v>17218.569952122998</v>
      </c>
      <c r="O89" s="78">
        <f>RES_hhdet_numvin!O60</f>
        <v>13591.963013341538</v>
      </c>
      <c r="P89" s="78">
        <f>RES_hhdet_numvin!P60</f>
        <v>18438.113175962462</v>
      </c>
      <c r="Q89" s="78">
        <f>RES_hhdet_numvin!Q60</f>
        <v>10151.999999999995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953.55983957399951</v>
      </c>
      <c r="C93" s="168">
        <f t="shared" ref="C93:Q93" si="8">SUM(C94,C97,C99,C108)</f>
        <v>1152.059783869001</v>
      </c>
      <c r="D93" s="168">
        <f t="shared" si="8"/>
        <v>1067.2568616039371</v>
      </c>
      <c r="E93" s="168">
        <f t="shared" si="8"/>
        <v>1146.1976544519096</v>
      </c>
      <c r="F93" s="168">
        <f t="shared" si="8"/>
        <v>966.58300901751568</v>
      </c>
      <c r="G93" s="168">
        <f t="shared" si="8"/>
        <v>895.13888925015078</v>
      </c>
      <c r="H93" s="168">
        <f t="shared" si="8"/>
        <v>835.42549536892182</v>
      </c>
      <c r="I93" s="168">
        <f t="shared" si="8"/>
        <v>840.13598423832207</v>
      </c>
      <c r="J93" s="168">
        <f t="shared" si="8"/>
        <v>671.62070174417568</v>
      </c>
      <c r="K93" s="168">
        <f t="shared" si="8"/>
        <v>665.10738898978821</v>
      </c>
      <c r="L93" s="168">
        <f t="shared" si="8"/>
        <v>724.0119001996228</v>
      </c>
      <c r="M93" s="168">
        <f t="shared" si="8"/>
        <v>577.03067606717491</v>
      </c>
      <c r="N93" s="168">
        <f t="shared" si="8"/>
        <v>600.79456359055973</v>
      </c>
      <c r="O93" s="168">
        <f t="shared" si="8"/>
        <v>532.02341791190418</v>
      </c>
      <c r="P93" s="168">
        <f t="shared" si="8"/>
        <v>512.84770701489936</v>
      </c>
      <c r="Q93" s="168">
        <f t="shared" si="8"/>
        <v>475.01905226218958</v>
      </c>
    </row>
    <row r="94" spans="1:17" ht="12" customHeight="1" x14ac:dyDescent="0.25">
      <c r="A94" s="158" t="s">
        <v>65</v>
      </c>
      <c r="B94" s="157">
        <f>SUM(B95:B96)</f>
        <v>763.69444800474321</v>
      </c>
      <c r="C94" s="157">
        <f t="shared" ref="C94:Q94" si="9">SUM(C95:C96)</f>
        <v>946.15064395900447</v>
      </c>
      <c r="D94" s="157">
        <f t="shared" si="9"/>
        <v>874.5117047239404</v>
      </c>
      <c r="E94" s="157">
        <f t="shared" si="9"/>
        <v>949.03908332824199</v>
      </c>
      <c r="F94" s="157">
        <f t="shared" si="9"/>
        <v>789.12078286948702</v>
      </c>
      <c r="G94" s="157">
        <f t="shared" si="9"/>
        <v>727.72613200702995</v>
      </c>
      <c r="H94" s="157">
        <f t="shared" si="9"/>
        <v>680.59495439609941</v>
      </c>
      <c r="I94" s="157">
        <f t="shared" si="9"/>
        <v>681.77961214292861</v>
      </c>
      <c r="J94" s="157">
        <f t="shared" si="9"/>
        <v>542.02672931311656</v>
      </c>
      <c r="K94" s="157">
        <f t="shared" si="9"/>
        <v>541.3028895483792</v>
      </c>
      <c r="L94" s="157">
        <f t="shared" si="9"/>
        <v>600.58242886957589</v>
      </c>
      <c r="M94" s="157">
        <f t="shared" si="9"/>
        <v>463.23370915194732</v>
      </c>
      <c r="N94" s="157">
        <f t="shared" si="9"/>
        <v>490.28954635011667</v>
      </c>
      <c r="O94" s="157">
        <f t="shared" si="9"/>
        <v>427.79104139192566</v>
      </c>
      <c r="P94" s="157">
        <f t="shared" si="9"/>
        <v>413.10301803309409</v>
      </c>
      <c r="Q94" s="157">
        <f t="shared" si="9"/>
        <v>381.27000444614168</v>
      </c>
    </row>
    <row r="95" spans="1:17" ht="12" customHeight="1" x14ac:dyDescent="0.25">
      <c r="A95" s="23" t="s">
        <v>166</v>
      </c>
      <c r="B95" s="156">
        <f>RES_hhdet_fec!B$45</f>
        <v>749.98683681483215</v>
      </c>
      <c r="C95" s="156">
        <f>RES_hhdet_fec!C$45</f>
        <v>934.74533415897895</v>
      </c>
      <c r="D95" s="156">
        <f>RES_hhdet_fec!D$45</f>
        <v>863.77365449874844</v>
      </c>
      <c r="E95" s="156">
        <f>RES_hhdet_fec!E$45</f>
        <v>937.5458158724266</v>
      </c>
      <c r="F95" s="156">
        <f>RES_hhdet_fec!F$45</f>
        <v>779.26162765425397</v>
      </c>
      <c r="G95" s="156">
        <f>RES_hhdet_fec!G$45</f>
        <v>716.9598140920491</v>
      </c>
      <c r="H95" s="156">
        <f>RES_hhdet_fec!H$45</f>
        <v>670.38658453532207</v>
      </c>
      <c r="I95" s="156">
        <f>RES_hhdet_fec!I$45</f>
        <v>674.50953346611982</v>
      </c>
      <c r="J95" s="156">
        <f>RES_hhdet_fec!J$45</f>
        <v>535.97566787097355</v>
      </c>
      <c r="K95" s="156">
        <f>RES_hhdet_fec!K$45</f>
        <v>531.52053626623967</v>
      </c>
      <c r="L95" s="156">
        <f>RES_hhdet_fec!L$45</f>
        <v>588.80294802081289</v>
      </c>
      <c r="M95" s="156">
        <f>RES_hhdet_fec!M$45</f>
        <v>452.28239310773824</v>
      </c>
      <c r="N95" s="156">
        <f>RES_hhdet_fec!N$45</f>
        <v>477.93790782933536</v>
      </c>
      <c r="O95" s="156">
        <f>RES_hhdet_fec!O$45</f>
        <v>417.53343127793897</v>
      </c>
      <c r="P95" s="156">
        <f>RES_hhdet_fec!P$45</f>
        <v>404.11792942838474</v>
      </c>
      <c r="Q95" s="156">
        <f>RES_hhdet_fec!Q$45</f>
        <v>371.78531685179343</v>
      </c>
    </row>
    <row r="96" spans="1:17" ht="12" customHeight="1" x14ac:dyDescent="0.25">
      <c r="A96" s="23" t="s">
        <v>60</v>
      </c>
      <c r="B96" s="156">
        <f>RES_hhdet_fec!B$46</f>
        <v>13.707611189911056</v>
      </c>
      <c r="C96" s="156">
        <f>RES_hhdet_fec!C$46</f>
        <v>11.405309800025496</v>
      </c>
      <c r="D96" s="156">
        <f>RES_hhdet_fec!D$46</f>
        <v>10.738050225191975</v>
      </c>
      <c r="E96" s="156">
        <f>RES_hhdet_fec!E$46</f>
        <v>11.49326745581542</v>
      </c>
      <c r="F96" s="156">
        <f>RES_hhdet_fec!F$46</f>
        <v>9.8591552152330415</v>
      </c>
      <c r="G96" s="156">
        <f>RES_hhdet_fec!G$46</f>
        <v>10.766317914980837</v>
      </c>
      <c r="H96" s="156">
        <f>RES_hhdet_fec!H$46</f>
        <v>10.208369860777349</v>
      </c>
      <c r="I96" s="156">
        <f>RES_hhdet_fec!I$46</f>
        <v>7.270078676808752</v>
      </c>
      <c r="J96" s="156">
        <f>RES_hhdet_fec!J$46</f>
        <v>6.0510614421430544</v>
      </c>
      <c r="K96" s="156">
        <f>RES_hhdet_fec!K$46</f>
        <v>9.7823532821394874</v>
      </c>
      <c r="L96" s="156">
        <f>RES_hhdet_fec!L$46</f>
        <v>11.779480848762969</v>
      </c>
      <c r="M96" s="156">
        <f>RES_hhdet_fec!M$46</f>
        <v>10.951316044209097</v>
      </c>
      <c r="N96" s="156">
        <f>RES_hhdet_fec!N$46</f>
        <v>12.351638520781284</v>
      </c>
      <c r="O96" s="156">
        <f>RES_hhdet_fec!O$46</f>
        <v>10.257610113986702</v>
      </c>
      <c r="P96" s="156">
        <f>RES_hhdet_fec!P$46</f>
        <v>8.9850886047093432</v>
      </c>
      <c r="Q96" s="156">
        <f>RES_hhdet_fec!Q$46</f>
        <v>9.4846875943482871</v>
      </c>
    </row>
    <row r="97" spans="1:17" ht="12" customHeight="1" x14ac:dyDescent="0.25">
      <c r="A97" s="158" t="s">
        <v>112</v>
      </c>
      <c r="B97" s="157">
        <f>B98</f>
        <v>0.63312543517195075</v>
      </c>
      <c r="C97" s="157">
        <f t="shared" ref="C97:Q97" si="10">C98</f>
        <v>0.70293221397772832</v>
      </c>
      <c r="D97" s="157">
        <f t="shared" si="10"/>
        <v>0.67773092009583569</v>
      </c>
      <c r="E97" s="157">
        <f t="shared" si="10"/>
        <v>0.66560738369705219</v>
      </c>
      <c r="F97" s="157">
        <f t="shared" si="10"/>
        <v>0.59534695656553827</v>
      </c>
      <c r="G97" s="157">
        <f t="shared" si="10"/>
        <v>0.55359842585412389</v>
      </c>
      <c r="H97" s="157">
        <f t="shared" si="10"/>
        <v>0.54458853957907094</v>
      </c>
      <c r="I97" s="157">
        <f t="shared" si="10"/>
        <v>0.5692830494358061</v>
      </c>
      <c r="J97" s="157">
        <f t="shared" si="10"/>
        <v>0.50079477293419028</v>
      </c>
      <c r="K97" s="157">
        <f t="shared" si="10"/>
        <v>0.44274518715799277</v>
      </c>
      <c r="L97" s="157">
        <f t="shared" si="10"/>
        <v>0.45105908079297236</v>
      </c>
      <c r="M97" s="157">
        <f t="shared" si="10"/>
        <v>0.44228392887152729</v>
      </c>
      <c r="N97" s="157">
        <f t="shared" si="10"/>
        <v>0.42266088258761725</v>
      </c>
      <c r="O97" s="157">
        <f t="shared" si="10"/>
        <v>0.41253557196502749</v>
      </c>
      <c r="P97" s="157">
        <f t="shared" si="10"/>
        <v>0.37652324389829234</v>
      </c>
      <c r="Q97" s="157">
        <f t="shared" si="10"/>
        <v>0.34271538700379778</v>
      </c>
    </row>
    <row r="98" spans="1:17" ht="12" customHeight="1" x14ac:dyDescent="0.25">
      <c r="A98" s="23" t="s">
        <v>60</v>
      </c>
      <c r="B98" s="156">
        <f>RES_hhdet_fec!B$48</f>
        <v>0.63312543517195075</v>
      </c>
      <c r="C98" s="156">
        <f>RES_hhdet_fec!C$48</f>
        <v>0.70293221397772832</v>
      </c>
      <c r="D98" s="156">
        <f>RES_hhdet_fec!D$48</f>
        <v>0.67773092009583569</v>
      </c>
      <c r="E98" s="156">
        <f>RES_hhdet_fec!E$48</f>
        <v>0.66560738369705219</v>
      </c>
      <c r="F98" s="156">
        <f>RES_hhdet_fec!F$48</f>
        <v>0.59534695656553827</v>
      </c>
      <c r="G98" s="156">
        <f>RES_hhdet_fec!G$48</f>
        <v>0.55359842585412389</v>
      </c>
      <c r="H98" s="156">
        <f>RES_hhdet_fec!H$48</f>
        <v>0.54458853957907094</v>
      </c>
      <c r="I98" s="156">
        <f>RES_hhdet_fec!I$48</f>
        <v>0.5692830494358061</v>
      </c>
      <c r="J98" s="156">
        <f>RES_hhdet_fec!J$48</f>
        <v>0.50079477293419028</v>
      </c>
      <c r="K98" s="156">
        <f>RES_hhdet_fec!K$48</f>
        <v>0.44274518715799277</v>
      </c>
      <c r="L98" s="156">
        <f>RES_hhdet_fec!L$48</f>
        <v>0.45105908079297236</v>
      </c>
      <c r="M98" s="156">
        <f>RES_hhdet_fec!M$48</f>
        <v>0.44228392887152729</v>
      </c>
      <c r="N98" s="156">
        <f>RES_hhdet_fec!N$48</f>
        <v>0.42266088258761725</v>
      </c>
      <c r="O98" s="156">
        <f>RES_hhdet_fec!O$48</f>
        <v>0.41253557196502749</v>
      </c>
      <c r="P98" s="156">
        <f>RES_hhdet_fec!P$48</f>
        <v>0.37652324389829234</v>
      </c>
      <c r="Q98" s="156">
        <f>RES_hhdet_fec!Q$48</f>
        <v>0.34271538700379778</v>
      </c>
    </row>
    <row r="99" spans="1:17" ht="12" customHeight="1" x14ac:dyDescent="0.25">
      <c r="A99" s="158" t="s">
        <v>63</v>
      </c>
      <c r="B99" s="157">
        <f>SUM(B100:B101,B104:B105)</f>
        <v>155.66162948421081</v>
      </c>
      <c r="C99" s="157">
        <f t="shared" ref="C99:Q99" si="11">SUM(C100:C101,C104:C105)</f>
        <v>168.74722814314677</v>
      </c>
      <c r="D99" s="157">
        <f t="shared" si="11"/>
        <v>157.01627937169226</v>
      </c>
      <c r="E99" s="157">
        <f t="shared" si="11"/>
        <v>161.4050214275963</v>
      </c>
      <c r="F99" s="157">
        <f t="shared" si="11"/>
        <v>144.51664068780565</v>
      </c>
      <c r="G99" s="157">
        <f t="shared" si="11"/>
        <v>135.74321425757762</v>
      </c>
      <c r="H99" s="157">
        <f t="shared" si="11"/>
        <v>124.74371769017121</v>
      </c>
      <c r="I99" s="157">
        <f t="shared" si="11"/>
        <v>128.39444210014148</v>
      </c>
      <c r="J99" s="157">
        <f t="shared" si="11"/>
        <v>104.15060606447355</v>
      </c>
      <c r="K99" s="157">
        <f t="shared" si="11"/>
        <v>98.092309275024675</v>
      </c>
      <c r="L99" s="157">
        <f t="shared" si="11"/>
        <v>96.533554310808057</v>
      </c>
      <c r="M99" s="157">
        <f t="shared" si="11"/>
        <v>88.753627328250204</v>
      </c>
      <c r="N99" s="157">
        <f t="shared" si="11"/>
        <v>85.20463130351105</v>
      </c>
      <c r="O99" s="157">
        <f t="shared" si="11"/>
        <v>80.372322848717133</v>
      </c>
      <c r="P99" s="157">
        <f t="shared" si="11"/>
        <v>76.891885182992155</v>
      </c>
      <c r="Q99" s="157">
        <f t="shared" si="11"/>
        <v>72.143544112265786</v>
      </c>
    </row>
    <row r="100" spans="1:17" ht="12" customHeight="1" x14ac:dyDescent="0.25">
      <c r="A100" s="167" t="s">
        <v>165</v>
      </c>
      <c r="B100" s="132">
        <f>RES_hhdet_fec!B$50</f>
        <v>126.82790359652424</v>
      </c>
      <c r="C100" s="132">
        <f>RES_hhdet_fec!C$50</f>
        <v>139.6620550170949</v>
      </c>
      <c r="D100" s="132">
        <f>RES_hhdet_fec!D$50</f>
        <v>130.83586931126229</v>
      </c>
      <c r="E100" s="132">
        <f>RES_hhdet_fec!E$50</f>
        <v>135.81220716421367</v>
      </c>
      <c r="F100" s="132">
        <f>RES_hhdet_fec!F$50</f>
        <v>122.99923148189697</v>
      </c>
      <c r="G100" s="132">
        <f>RES_hhdet_fec!G$50</f>
        <v>116.8176476896506</v>
      </c>
      <c r="H100" s="132">
        <f>RES_hhdet_fec!H$50</f>
        <v>108.6347598137304</v>
      </c>
      <c r="I100" s="132">
        <f>RES_hhdet_fec!I$50</f>
        <v>112.60061912856078</v>
      </c>
      <c r="J100" s="132">
        <f>RES_hhdet_fec!J$50</f>
        <v>94.607939787396916</v>
      </c>
      <c r="K100" s="132">
        <f>RES_hhdet_fec!K$50</f>
        <v>88.853366155740687</v>
      </c>
      <c r="L100" s="132">
        <f>RES_hhdet_fec!L$50</f>
        <v>87.437280759449536</v>
      </c>
      <c r="M100" s="132">
        <f>RES_hhdet_fec!M$50</f>
        <v>80.371641713223127</v>
      </c>
      <c r="N100" s="132">
        <f>RES_hhdet_fec!N$50</f>
        <v>76.761287292306932</v>
      </c>
      <c r="O100" s="132">
        <f>RES_hhdet_fec!O$50</f>
        <v>72.011908284892556</v>
      </c>
      <c r="P100" s="132">
        <f>RES_hhdet_fec!P$50</f>
        <v>69.845462944546313</v>
      </c>
      <c r="Q100" s="132">
        <f>RES_hhdet_fec!Q$50</f>
        <v>65.122701129672137</v>
      </c>
    </row>
    <row r="101" spans="1:17" ht="12" customHeight="1" x14ac:dyDescent="0.25">
      <c r="A101" s="167" t="s">
        <v>164</v>
      </c>
      <c r="B101" s="132">
        <f>SUM(B102:B103)</f>
        <v>1.001636896297182</v>
      </c>
      <c r="C101" s="132">
        <f t="shared" ref="C101:Q101" si="12">SUM(C102:C103)</f>
        <v>1.1412564920535206</v>
      </c>
      <c r="D101" s="132">
        <f t="shared" si="12"/>
        <v>1.0522511966087156</v>
      </c>
      <c r="E101" s="132">
        <f t="shared" si="12"/>
        <v>1.0696455346429505</v>
      </c>
      <c r="F101" s="132">
        <f t="shared" si="12"/>
        <v>0.95309134788369032</v>
      </c>
      <c r="G101" s="132">
        <f t="shared" si="12"/>
        <v>1.0767492361269277</v>
      </c>
      <c r="H101" s="132">
        <f t="shared" si="12"/>
        <v>1.2544621876116606</v>
      </c>
      <c r="I101" s="132">
        <f t="shared" si="12"/>
        <v>1.2981479287037268</v>
      </c>
      <c r="J101" s="132">
        <f t="shared" si="12"/>
        <v>1.4305158832164868</v>
      </c>
      <c r="K101" s="132">
        <f t="shared" si="12"/>
        <v>1.3371893829312835</v>
      </c>
      <c r="L101" s="132">
        <f t="shared" si="12"/>
        <v>1.5309303332338904</v>
      </c>
      <c r="M101" s="132">
        <f t="shared" si="12"/>
        <v>1.5483281962455071</v>
      </c>
      <c r="N101" s="132">
        <f t="shared" si="12"/>
        <v>1.6099485637877562</v>
      </c>
      <c r="O101" s="132">
        <f t="shared" si="12"/>
        <v>1.661557646351788</v>
      </c>
      <c r="P101" s="132">
        <f t="shared" si="12"/>
        <v>1.7654563663914677</v>
      </c>
      <c r="Q101" s="132">
        <f t="shared" si="12"/>
        <v>1.8048927347792201</v>
      </c>
    </row>
    <row r="102" spans="1:17" ht="12" customHeight="1" x14ac:dyDescent="0.25">
      <c r="A102" s="166" t="s">
        <v>163</v>
      </c>
      <c r="B102" s="165">
        <f>RES_hhdet_fec!B$52</f>
        <v>0.94289925734116742</v>
      </c>
      <c r="C102" s="165">
        <f>RES_hhdet_fec!C$52</f>
        <v>1.0737608239259089</v>
      </c>
      <c r="D102" s="165">
        <f>RES_hhdet_fec!D$52</f>
        <v>0.98788618998895539</v>
      </c>
      <c r="E102" s="165">
        <f>RES_hhdet_fec!E$52</f>
        <v>1.0068369633598029</v>
      </c>
      <c r="F102" s="165">
        <f>RES_hhdet_fec!F$52</f>
        <v>0.89523086384870965</v>
      </c>
      <c r="G102" s="165">
        <f>RES_hhdet_fec!G$52</f>
        <v>1.0109399800507928</v>
      </c>
      <c r="H102" s="165">
        <f>RES_hhdet_fec!H$52</f>
        <v>1.1761156509470252</v>
      </c>
      <c r="I102" s="165">
        <f>RES_hhdet_fec!I$52</f>
        <v>1.2207474053191734</v>
      </c>
      <c r="J102" s="165">
        <f>RES_hhdet_fec!J$52</f>
        <v>1.3411523416292821</v>
      </c>
      <c r="K102" s="165">
        <f>RES_hhdet_fec!K$52</f>
        <v>1.2527675780198564</v>
      </c>
      <c r="L102" s="165">
        <f>RES_hhdet_fec!L$52</f>
        <v>1.4339004474647083</v>
      </c>
      <c r="M102" s="165">
        <f>RES_hhdet_fec!M$52</f>
        <v>1.4501851885546264</v>
      </c>
      <c r="N102" s="165">
        <f>RES_hhdet_fec!N$52</f>
        <v>1.507819796070422</v>
      </c>
      <c r="O102" s="165">
        <f>RES_hhdet_fec!O$52</f>
        <v>1.5560424679122067</v>
      </c>
      <c r="P102" s="165">
        <f>RES_hhdet_fec!P$52</f>
        <v>1.6531848506789966</v>
      </c>
      <c r="Q102" s="165">
        <f>RES_hhdet_fec!Q$52</f>
        <v>1.6898944956524669</v>
      </c>
    </row>
    <row r="103" spans="1:17" ht="12" customHeight="1" x14ac:dyDescent="0.25">
      <c r="A103" s="147" t="s">
        <v>59</v>
      </c>
      <c r="B103" s="164">
        <f>RES_hhdet_fec!B$53</f>
        <v>5.8737638956014623E-2</v>
      </c>
      <c r="C103" s="164">
        <f>RES_hhdet_fec!C$53</f>
        <v>6.749566812761186E-2</v>
      </c>
      <c r="D103" s="164">
        <f>RES_hhdet_fec!D$53</f>
        <v>6.4365006619760176E-2</v>
      </c>
      <c r="E103" s="164">
        <f>RES_hhdet_fec!E$53</f>
        <v>6.2808571283147555E-2</v>
      </c>
      <c r="F103" s="164">
        <f>RES_hhdet_fec!F$53</f>
        <v>5.7860484034980682E-2</v>
      </c>
      <c r="G103" s="164">
        <f>RES_hhdet_fec!G$53</f>
        <v>6.5809256076135011E-2</v>
      </c>
      <c r="H103" s="164">
        <f>RES_hhdet_fec!H$53</f>
        <v>7.8346536664635369E-2</v>
      </c>
      <c r="I103" s="164">
        <f>RES_hhdet_fec!I$53</f>
        <v>7.7400523384553443E-2</v>
      </c>
      <c r="J103" s="164">
        <f>RES_hhdet_fec!J$53</f>
        <v>8.9363541587204692E-2</v>
      </c>
      <c r="K103" s="164">
        <f>RES_hhdet_fec!K$53</f>
        <v>8.4421804911427048E-2</v>
      </c>
      <c r="L103" s="164">
        <f>RES_hhdet_fec!L$53</f>
        <v>9.7029885769182006E-2</v>
      </c>
      <c r="M103" s="164">
        <f>RES_hhdet_fec!M$53</f>
        <v>9.8143007690880649E-2</v>
      </c>
      <c r="N103" s="164">
        <f>RES_hhdet_fec!N$53</f>
        <v>0.10212876771733403</v>
      </c>
      <c r="O103" s="164">
        <f>RES_hhdet_fec!O$53</f>
        <v>0.10551517843958136</v>
      </c>
      <c r="P103" s="164">
        <f>RES_hhdet_fec!P$53</f>
        <v>0.1122715157124711</v>
      </c>
      <c r="Q103" s="164">
        <f>RES_hhdet_fec!Q$53</f>
        <v>0.11499823912675328</v>
      </c>
    </row>
    <row r="104" spans="1:17" ht="12" customHeight="1" x14ac:dyDescent="0.25">
      <c r="A104" s="163" t="s">
        <v>142</v>
      </c>
      <c r="B104" s="162">
        <f>RES_hhdet_fec!B$54</f>
        <v>27.61081154420167</v>
      </c>
      <c r="C104" s="162">
        <f>RES_hhdet_fec!C$54</f>
        <v>27.714075318505241</v>
      </c>
      <c r="D104" s="162">
        <f>RES_hhdet_fec!D$54</f>
        <v>24.924931018299553</v>
      </c>
      <c r="E104" s="162">
        <f>RES_hhdet_fec!E$54</f>
        <v>24.32811825287547</v>
      </c>
      <c r="F104" s="162">
        <f>RES_hhdet_fec!F$54</f>
        <v>20.403648807419781</v>
      </c>
      <c r="G104" s="162">
        <f>RES_hhdet_fec!G$54</f>
        <v>17.683503195318412</v>
      </c>
      <c r="H104" s="162">
        <f>RES_hhdet_fec!H$54</f>
        <v>14.68289136979787</v>
      </c>
      <c r="I104" s="162">
        <f>RES_hhdet_fec!I$54</f>
        <v>14.327817221244096</v>
      </c>
      <c r="J104" s="162">
        <f>RES_hhdet_fec!J$54</f>
        <v>7.9897644520986786</v>
      </c>
      <c r="K104" s="162">
        <f>RES_hhdet_fec!K$54</f>
        <v>7.7836017761937342</v>
      </c>
      <c r="L104" s="162">
        <f>RES_hhdet_fec!L$54</f>
        <v>7.4347472402049064</v>
      </c>
      <c r="M104" s="162">
        <f>RES_hhdet_fec!M$54</f>
        <v>6.7039420125989295</v>
      </c>
      <c r="N104" s="162">
        <f>RES_hhdet_fec!N$54</f>
        <v>6.6929679548933825</v>
      </c>
      <c r="O104" s="162">
        <f>RES_hhdet_fec!O$54</f>
        <v>6.5476503672534454</v>
      </c>
      <c r="P104" s="162">
        <f>RES_hhdet_fec!P$54</f>
        <v>5.1508522807493886</v>
      </c>
      <c r="Q104" s="162">
        <f>RES_hhdet_fec!Q$54</f>
        <v>5.0752610884573492</v>
      </c>
    </row>
    <row r="105" spans="1:17" ht="12" customHeight="1" x14ac:dyDescent="0.25">
      <c r="A105" s="161" t="s">
        <v>141</v>
      </c>
      <c r="B105" s="160">
        <f>SUM(B106:B107)</f>
        <v>0.22127744718771528</v>
      </c>
      <c r="C105" s="160">
        <f t="shared" ref="C105:Q105" si="13">SUM(C106:C107)</f>
        <v>0.22984131549310879</v>
      </c>
      <c r="D105" s="160">
        <f t="shared" si="13"/>
        <v>0.20322784552169956</v>
      </c>
      <c r="E105" s="160">
        <f t="shared" si="13"/>
        <v>0.19505047586419985</v>
      </c>
      <c r="F105" s="160">
        <f t="shared" si="13"/>
        <v>0.1606690506052196</v>
      </c>
      <c r="G105" s="160">
        <f t="shared" si="13"/>
        <v>0.16531413648166143</v>
      </c>
      <c r="H105" s="160">
        <f t="shared" si="13"/>
        <v>0.17160431903127119</v>
      </c>
      <c r="I105" s="160">
        <f t="shared" si="13"/>
        <v>0.16785782163286883</v>
      </c>
      <c r="J105" s="160">
        <f t="shared" si="13"/>
        <v>0.12238594176146773</v>
      </c>
      <c r="K105" s="160">
        <f t="shared" si="13"/>
        <v>0.11815196015896741</v>
      </c>
      <c r="L105" s="160">
        <f t="shared" si="13"/>
        <v>0.1305959779197069</v>
      </c>
      <c r="M105" s="160">
        <f t="shared" si="13"/>
        <v>0.12971540618263744</v>
      </c>
      <c r="N105" s="160">
        <f t="shared" si="13"/>
        <v>0.14042749252298498</v>
      </c>
      <c r="O105" s="160">
        <f t="shared" si="13"/>
        <v>0.15120655021935334</v>
      </c>
      <c r="P105" s="160">
        <f t="shared" si="13"/>
        <v>0.13011359130499556</v>
      </c>
      <c r="Q105" s="160">
        <f t="shared" si="13"/>
        <v>0.14068915935707701</v>
      </c>
    </row>
    <row r="106" spans="1:17" ht="12" customHeight="1" x14ac:dyDescent="0.25">
      <c r="A106" s="148" t="s">
        <v>60</v>
      </c>
      <c r="B106" s="156">
        <f>RES_hhdet_fec!B$56</f>
        <v>0.20522454271910814</v>
      </c>
      <c r="C106" s="156">
        <f>RES_hhdet_fec!C$56</f>
        <v>0.21298268742257573</v>
      </c>
      <c r="D106" s="156">
        <f>RES_hhdet_fec!D$56</f>
        <v>0.18827723955369199</v>
      </c>
      <c r="E106" s="156">
        <f>RES_hhdet_fec!E$56</f>
        <v>0.18026959328670711</v>
      </c>
      <c r="F106" s="156">
        <f>RES_hhdet_fec!F$56</f>
        <v>0.14848682567131682</v>
      </c>
      <c r="G106" s="156">
        <f>RES_hhdet_fec!G$56</f>
        <v>0.15294565805993343</v>
      </c>
      <c r="H106" s="156">
        <f>RES_hhdet_fec!H$56</f>
        <v>0.15890880816391389</v>
      </c>
      <c r="I106" s="156">
        <f>RES_hhdet_fec!I$56</f>
        <v>0.15523620182477652</v>
      </c>
      <c r="J106" s="156">
        <f>RES_hhdet_fec!J$56</f>
        <v>0.11327260995380378</v>
      </c>
      <c r="K106" s="156">
        <f>RES_hhdet_fec!K$56</f>
        <v>0.10985980881199967</v>
      </c>
      <c r="L106" s="156">
        <f>RES_hhdet_fec!L$56</f>
        <v>0.1218483729292987</v>
      </c>
      <c r="M106" s="156">
        <f>RES_hhdet_fec!M$56</f>
        <v>0.12110002858914698</v>
      </c>
      <c r="N106" s="156">
        <f>RES_hhdet_fec!N$56</f>
        <v>0.13145969794490467</v>
      </c>
      <c r="O106" s="156">
        <f>RES_hhdet_fec!O$56</f>
        <v>0.14152515754356995</v>
      </c>
      <c r="P106" s="156">
        <f>RES_hhdet_fec!P$56</f>
        <v>0.1217868536244042</v>
      </c>
      <c r="Q106" s="156">
        <f>RES_hhdet_fec!Q$56</f>
        <v>0.13166546774219476</v>
      </c>
    </row>
    <row r="107" spans="1:17" ht="12" customHeight="1" x14ac:dyDescent="0.25">
      <c r="A107" s="148" t="s">
        <v>59</v>
      </c>
      <c r="B107" s="156">
        <f>RES_hhdet_fec!B$57</f>
        <v>1.6052904468607142E-2</v>
      </c>
      <c r="C107" s="156">
        <f>RES_hhdet_fec!C$57</f>
        <v>1.6858628070533073E-2</v>
      </c>
      <c r="D107" s="156">
        <f>RES_hhdet_fec!D$57</f>
        <v>1.4950605968007579E-2</v>
      </c>
      <c r="E107" s="156">
        <f>RES_hhdet_fec!E$57</f>
        <v>1.4780882577492745E-2</v>
      </c>
      <c r="F107" s="156">
        <f>RES_hhdet_fec!F$57</f>
        <v>1.2182224933902783E-2</v>
      </c>
      <c r="G107" s="156">
        <f>RES_hhdet_fec!G$57</f>
        <v>1.2368478421728002E-2</v>
      </c>
      <c r="H107" s="156">
        <f>RES_hhdet_fec!H$57</f>
        <v>1.2695510867357302E-2</v>
      </c>
      <c r="I107" s="156">
        <f>RES_hhdet_fec!I$57</f>
        <v>1.262161980809233E-2</v>
      </c>
      <c r="J107" s="156">
        <f>RES_hhdet_fec!J$57</f>
        <v>9.1133318076639502E-3</v>
      </c>
      <c r="K107" s="156">
        <f>RES_hhdet_fec!K$57</f>
        <v>8.2921513469677403E-3</v>
      </c>
      <c r="L107" s="156">
        <f>RES_hhdet_fec!L$57</f>
        <v>8.7476049904081799E-3</v>
      </c>
      <c r="M107" s="156">
        <f>RES_hhdet_fec!M$57</f>
        <v>8.6153775934904482E-3</v>
      </c>
      <c r="N107" s="156">
        <f>RES_hhdet_fec!N$57</f>
        <v>8.9677945780802931E-3</v>
      </c>
      <c r="O107" s="156">
        <f>RES_hhdet_fec!O$57</f>
        <v>9.6813926757833898E-3</v>
      </c>
      <c r="P107" s="156">
        <f>RES_hhdet_fec!P$57</f>
        <v>8.3267376805913635E-3</v>
      </c>
      <c r="Q107" s="156">
        <f>RES_hhdet_fec!Q$57</f>
        <v>9.0236916148822583E-3</v>
      </c>
    </row>
    <row r="108" spans="1:17" ht="12" customHeight="1" x14ac:dyDescent="0.25">
      <c r="A108" s="158" t="s">
        <v>62</v>
      </c>
      <c r="B108" s="157">
        <f>SUM(B109:B110)</f>
        <v>33.570636649873521</v>
      </c>
      <c r="C108" s="157">
        <f t="shared" ref="C108:Q108" si="14">SUM(C109:C110)</f>
        <v>36.458979552871938</v>
      </c>
      <c r="D108" s="157">
        <f t="shared" si="14"/>
        <v>35.051146588208489</v>
      </c>
      <c r="E108" s="157">
        <f t="shared" si="14"/>
        <v>35.087942312374196</v>
      </c>
      <c r="F108" s="157">
        <f t="shared" si="14"/>
        <v>32.350238503657494</v>
      </c>
      <c r="G108" s="157">
        <f t="shared" si="14"/>
        <v>31.115944559689027</v>
      </c>
      <c r="H108" s="157">
        <f t="shared" si="14"/>
        <v>29.5422347430721</v>
      </c>
      <c r="I108" s="157">
        <f t="shared" si="14"/>
        <v>29.392646945816189</v>
      </c>
      <c r="J108" s="157">
        <f t="shared" si="14"/>
        <v>24.942571593651301</v>
      </c>
      <c r="K108" s="157">
        <f t="shared" si="14"/>
        <v>25.26944497922624</v>
      </c>
      <c r="L108" s="157">
        <f t="shared" si="14"/>
        <v>26.444857938445818</v>
      </c>
      <c r="M108" s="157">
        <f t="shared" si="14"/>
        <v>24.601055658105921</v>
      </c>
      <c r="N108" s="157">
        <f t="shared" si="14"/>
        <v>24.877725054344431</v>
      </c>
      <c r="O108" s="157">
        <f t="shared" si="14"/>
        <v>23.447518099296342</v>
      </c>
      <c r="P108" s="157">
        <f t="shared" si="14"/>
        <v>22.476280554914805</v>
      </c>
      <c r="Q108" s="157">
        <f t="shared" si="14"/>
        <v>21.262788316778284</v>
      </c>
    </row>
    <row r="109" spans="1:17" ht="12" customHeight="1" x14ac:dyDescent="0.25">
      <c r="A109" s="23" t="s">
        <v>57</v>
      </c>
      <c r="B109" s="156">
        <f>RES_hhdet_fec!B$59</f>
        <v>0.38325908681098231</v>
      </c>
      <c r="C109" s="156">
        <f>RES_hhdet_fec!C$59</f>
        <v>0.85150078588876732</v>
      </c>
      <c r="D109" s="156">
        <f>RES_hhdet_fec!D$59</f>
        <v>0.79589464221065787</v>
      </c>
      <c r="E109" s="156">
        <f>RES_hhdet_fec!E$59</f>
        <v>0.98915651192647813</v>
      </c>
      <c r="F109" s="156">
        <f>RES_hhdet_fec!F$59</f>
        <v>0.69212790822290504</v>
      </c>
      <c r="G109" s="156">
        <f>RES_hhdet_fec!G$59</f>
        <v>0.8268539017259775</v>
      </c>
      <c r="H109" s="156">
        <f>RES_hhdet_fec!H$59</f>
        <v>0.26121077845577623</v>
      </c>
      <c r="I109" s="156">
        <f>RES_hhdet_fec!I$59</f>
        <v>0.42321393860427975</v>
      </c>
      <c r="J109" s="156">
        <f>RES_hhdet_fec!J$59</f>
        <v>0.59648823271724083</v>
      </c>
      <c r="K109" s="156">
        <f>RES_hhdet_fec!K$59</f>
        <v>0.68041382814707896</v>
      </c>
      <c r="L109" s="156">
        <f>RES_hhdet_fec!L$59</f>
        <v>0.42450748675867589</v>
      </c>
      <c r="M109" s="156">
        <f>RES_hhdet_fec!M$59</f>
        <v>0.31308545930694087</v>
      </c>
      <c r="N109" s="156">
        <f>RES_hhdet_fec!N$59</f>
        <v>0.23113400843122422</v>
      </c>
      <c r="O109" s="156">
        <f>RES_hhdet_fec!O$59</f>
        <v>0.33826014762436091</v>
      </c>
      <c r="P109" s="156">
        <f>RES_hhdet_fec!P$59</f>
        <v>0.32743253545653045</v>
      </c>
      <c r="Q109" s="156">
        <f>RES_hhdet_fec!Q$59</f>
        <v>0.41767844923844211</v>
      </c>
    </row>
    <row r="110" spans="1:17" ht="12" customHeight="1" x14ac:dyDescent="0.25">
      <c r="A110" s="29" t="s">
        <v>140</v>
      </c>
      <c r="B110" s="57">
        <f>RES_hhdet_fec!B$60</f>
        <v>33.18737756306254</v>
      </c>
      <c r="C110" s="57">
        <f>RES_hhdet_fec!C$60</f>
        <v>35.607478766983171</v>
      </c>
      <c r="D110" s="57">
        <f>RES_hhdet_fec!D$60</f>
        <v>34.255251945997834</v>
      </c>
      <c r="E110" s="57">
        <f>RES_hhdet_fec!E$60</f>
        <v>34.098785800447715</v>
      </c>
      <c r="F110" s="57">
        <f>RES_hhdet_fec!F$60</f>
        <v>31.658110595434589</v>
      </c>
      <c r="G110" s="57">
        <f>RES_hhdet_fec!G$60</f>
        <v>30.289090657963047</v>
      </c>
      <c r="H110" s="57">
        <f>RES_hhdet_fec!H$60</f>
        <v>29.281023964616324</v>
      </c>
      <c r="I110" s="57">
        <f>RES_hhdet_fec!I$60</f>
        <v>28.969433007211908</v>
      </c>
      <c r="J110" s="57">
        <f>RES_hhdet_fec!J$60</f>
        <v>24.34608336093406</v>
      </c>
      <c r="K110" s="57">
        <f>RES_hhdet_fec!K$60</f>
        <v>24.589031151079162</v>
      </c>
      <c r="L110" s="57">
        <f>RES_hhdet_fec!L$60</f>
        <v>26.020350451687143</v>
      </c>
      <c r="M110" s="57">
        <f>RES_hhdet_fec!M$60</f>
        <v>24.28797019879898</v>
      </c>
      <c r="N110" s="57">
        <f>RES_hhdet_fec!N$60</f>
        <v>24.646591045913208</v>
      </c>
      <c r="O110" s="57">
        <f>RES_hhdet_fec!O$60</f>
        <v>23.109257951671982</v>
      </c>
      <c r="P110" s="57">
        <f>RES_hhdet_fec!P$60</f>
        <v>22.148848019458274</v>
      </c>
      <c r="Q110" s="57">
        <f>RES_hhdet_fec!Q$60</f>
        <v>20.845109867539843</v>
      </c>
    </row>
    <row r="112" spans="1:17" ht="12" customHeight="1" x14ac:dyDescent="0.25">
      <c r="A112" s="152" t="s">
        <v>119</v>
      </c>
      <c r="B112" s="168">
        <f>SUM(B113,B116,B118,B127)</f>
        <v>604.44727760733065</v>
      </c>
      <c r="C112" s="168">
        <f t="shared" ref="C112:Q112" si="15">SUM(C113,C116,C118,C127)</f>
        <v>731.31690137661451</v>
      </c>
      <c r="D112" s="168">
        <f t="shared" si="15"/>
        <v>678.33155362595699</v>
      </c>
      <c r="E112" s="168">
        <f t="shared" si="15"/>
        <v>729.95322874868282</v>
      </c>
      <c r="F112" s="168">
        <f t="shared" si="15"/>
        <v>616.22028718622721</v>
      </c>
      <c r="G112" s="168">
        <f t="shared" si="15"/>
        <v>571.79137245765992</v>
      </c>
      <c r="H112" s="168">
        <f t="shared" si="15"/>
        <v>534.5728802448682</v>
      </c>
      <c r="I112" s="168">
        <f t="shared" si="15"/>
        <v>538.95897380822373</v>
      </c>
      <c r="J112" s="168">
        <f t="shared" si="15"/>
        <v>431.98130421317325</v>
      </c>
      <c r="K112" s="168">
        <f t="shared" si="15"/>
        <v>431.310525583041</v>
      </c>
      <c r="L112" s="168">
        <f t="shared" si="15"/>
        <v>473.5228223791554</v>
      </c>
      <c r="M112" s="168">
        <f t="shared" si="15"/>
        <v>379.77509051757261</v>
      </c>
      <c r="N112" s="168">
        <f t="shared" si="15"/>
        <v>398.67112814574688</v>
      </c>
      <c r="O112" s="168">
        <f t="shared" si="15"/>
        <v>355.38198592034041</v>
      </c>
      <c r="P112" s="168">
        <f t="shared" si="15"/>
        <v>345.02632495945574</v>
      </c>
      <c r="Q112" s="168">
        <f t="shared" si="15"/>
        <v>321.86881682414236</v>
      </c>
    </row>
    <row r="113" spans="1:17" ht="12" customHeight="1" x14ac:dyDescent="0.25">
      <c r="A113" s="158" t="s">
        <v>65</v>
      </c>
      <c r="B113" s="157">
        <f>SUM(B114:B115)</f>
        <v>484.17030122433857</v>
      </c>
      <c r="C113" s="157">
        <f t="shared" ref="C113:Q113" si="16">SUM(C114:C115)</f>
        <v>600.47125034610428</v>
      </c>
      <c r="D113" s="157">
        <f t="shared" si="16"/>
        <v>555.51106711249713</v>
      </c>
      <c r="E113" s="157">
        <f t="shared" si="16"/>
        <v>604.30236154047464</v>
      </c>
      <c r="F113" s="157">
        <f t="shared" si="16"/>
        <v>502.92317795445604</v>
      </c>
      <c r="G113" s="157">
        <f t="shared" si="16"/>
        <v>464.79017226794321</v>
      </c>
      <c r="H113" s="157">
        <f t="shared" si="16"/>
        <v>435.11633765936534</v>
      </c>
      <c r="I113" s="157">
        <f t="shared" si="16"/>
        <v>436.8765618444915</v>
      </c>
      <c r="J113" s="157">
        <f t="shared" si="16"/>
        <v>348.47989443851617</v>
      </c>
      <c r="K113" s="157">
        <f t="shared" si="16"/>
        <v>350.78605686452812</v>
      </c>
      <c r="L113" s="157">
        <f t="shared" si="16"/>
        <v>392.30386272968724</v>
      </c>
      <c r="M113" s="157">
        <f t="shared" si="16"/>
        <v>304.45217221294121</v>
      </c>
      <c r="N113" s="157">
        <f t="shared" si="16"/>
        <v>324.83994203248409</v>
      </c>
      <c r="O113" s="157">
        <f t="shared" si="16"/>
        <v>285.35636673037015</v>
      </c>
      <c r="P113" s="157">
        <f t="shared" si="16"/>
        <v>277.82663533542507</v>
      </c>
      <c r="Q113" s="157">
        <f t="shared" si="16"/>
        <v>258.25356991179342</v>
      </c>
    </row>
    <row r="114" spans="1:17" ht="12" customHeight="1" x14ac:dyDescent="0.25">
      <c r="A114" s="23" t="s">
        <v>166</v>
      </c>
      <c r="B114" s="156">
        <f>RES_hhdet_tes!B$45</f>
        <v>470.46269003442751</v>
      </c>
      <c r="C114" s="156">
        <f>RES_hhdet_tes!C$45</f>
        <v>589.06594054607876</v>
      </c>
      <c r="D114" s="156">
        <f>RES_hhdet_tes!D$45</f>
        <v>544.77301688730518</v>
      </c>
      <c r="E114" s="156">
        <f>RES_hhdet_tes!E$45</f>
        <v>592.80909408465925</v>
      </c>
      <c r="F114" s="156">
        <f>RES_hhdet_tes!F$45</f>
        <v>493.06402273922299</v>
      </c>
      <c r="G114" s="156">
        <f>RES_hhdet_tes!G$45</f>
        <v>454.02385435296236</v>
      </c>
      <c r="H114" s="156">
        <f>RES_hhdet_tes!H$45</f>
        <v>424.907967798588</v>
      </c>
      <c r="I114" s="156">
        <f>RES_hhdet_tes!I$45</f>
        <v>429.60648316768277</v>
      </c>
      <c r="J114" s="156">
        <f>RES_hhdet_tes!J$45</f>
        <v>342.4288329963731</v>
      </c>
      <c r="K114" s="156">
        <f>RES_hhdet_tes!K$45</f>
        <v>341.00370358238865</v>
      </c>
      <c r="L114" s="156">
        <f>RES_hhdet_tes!L$45</f>
        <v>380.5243818809243</v>
      </c>
      <c r="M114" s="156">
        <f>RES_hhdet_tes!M$45</f>
        <v>293.50085616873213</v>
      </c>
      <c r="N114" s="156">
        <f>RES_hhdet_tes!N$45</f>
        <v>312.48830351170278</v>
      </c>
      <c r="O114" s="156">
        <f>RES_hhdet_tes!O$45</f>
        <v>275.09875661638347</v>
      </c>
      <c r="P114" s="156">
        <f>RES_hhdet_tes!P$45</f>
        <v>268.84154673071572</v>
      </c>
      <c r="Q114" s="156">
        <f>RES_hhdet_tes!Q$45</f>
        <v>248.7688823174451</v>
      </c>
    </row>
    <row r="115" spans="1:17" ht="12" customHeight="1" x14ac:dyDescent="0.25">
      <c r="A115" s="23" t="s">
        <v>60</v>
      </c>
      <c r="B115" s="156">
        <f>RES_hhdet_tes!B$46</f>
        <v>13.707611189911056</v>
      </c>
      <c r="C115" s="156">
        <f>RES_hhdet_tes!C$46</f>
        <v>11.405309800025499</v>
      </c>
      <c r="D115" s="156">
        <f>RES_hhdet_tes!D$46</f>
        <v>10.738050225191976</v>
      </c>
      <c r="E115" s="156">
        <f>RES_hhdet_tes!E$46</f>
        <v>11.49326745581542</v>
      </c>
      <c r="F115" s="156">
        <f>RES_hhdet_tes!F$46</f>
        <v>9.8591552152330415</v>
      </c>
      <c r="G115" s="156">
        <f>RES_hhdet_tes!G$46</f>
        <v>10.766317914980837</v>
      </c>
      <c r="H115" s="156">
        <f>RES_hhdet_tes!H$46</f>
        <v>10.208369860777351</v>
      </c>
      <c r="I115" s="156">
        <f>RES_hhdet_tes!I$46</f>
        <v>7.270078676808752</v>
      </c>
      <c r="J115" s="156">
        <f>RES_hhdet_tes!J$46</f>
        <v>6.0510614421430553</v>
      </c>
      <c r="K115" s="156">
        <f>RES_hhdet_tes!K$46</f>
        <v>9.782353282139491</v>
      </c>
      <c r="L115" s="156">
        <f>RES_hhdet_tes!L$46</f>
        <v>11.779480848762967</v>
      </c>
      <c r="M115" s="156">
        <f>RES_hhdet_tes!M$46</f>
        <v>10.951316044209099</v>
      </c>
      <c r="N115" s="156">
        <f>RES_hhdet_tes!N$46</f>
        <v>12.351638520781284</v>
      </c>
      <c r="O115" s="156">
        <f>RES_hhdet_tes!O$46</f>
        <v>10.257610113986702</v>
      </c>
      <c r="P115" s="156">
        <f>RES_hhdet_tes!P$46</f>
        <v>8.9850886047093415</v>
      </c>
      <c r="Q115" s="156">
        <f>RES_hhdet_tes!Q$46</f>
        <v>9.4846875943482924</v>
      </c>
    </row>
    <row r="116" spans="1:17" ht="12" customHeight="1" x14ac:dyDescent="0.25">
      <c r="A116" s="158" t="s">
        <v>112</v>
      </c>
      <c r="B116" s="157">
        <f>B117</f>
        <v>1.0541392254806046</v>
      </c>
      <c r="C116" s="157">
        <f t="shared" ref="C116:Q116" si="17">C117</f>
        <v>1.2162196354880381</v>
      </c>
      <c r="D116" s="157">
        <f t="shared" si="17"/>
        <v>1.1929700166722617</v>
      </c>
      <c r="E116" s="157">
        <f t="shared" si="17"/>
        <v>1.1942646415179194</v>
      </c>
      <c r="F116" s="157">
        <f t="shared" si="17"/>
        <v>1.0942362735243298</v>
      </c>
      <c r="G116" s="157">
        <f t="shared" si="17"/>
        <v>1.0430067419812119</v>
      </c>
      <c r="H116" s="157">
        <f t="shared" si="17"/>
        <v>1.0609983876539963</v>
      </c>
      <c r="I116" s="157">
        <f t="shared" si="17"/>
        <v>1.1688373313766713</v>
      </c>
      <c r="J116" s="157">
        <f t="shared" si="17"/>
        <v>1.0860399255940472</v>
      </c>
      <c r="K116" s="157">
        <f t="shared" si="17"/>
        <v>1.0646131050424426</v>
      </c>
      <c r="L116" s="157">
        <f t="shared" si="17"/>
        <v>1.172447914917996</v>
      </c>
      <c r="M116" s="157">
        <f t="shared" si="17"/>
        <v>1.2120054635315538</v>
      </c>
      <c r="N116" s="157">
        <f t="shared" si="17"/>
        <v>1.2015912468829533</v>
      </c>
      <c r="O116" s="157">
        <f t="shared" si="17"/>
        <v>1.2263602421486577</v>
      </c>
      <c r="P116" s="157">
        <f t="shared" si="17"/>
        <v>1.151092706435549</v>
      </c>
      <c r="Q116" s="157">
        <f t="shared" si="17"/>
        <v>1.1014026635516774</v>
      </c>
    </row>
    <row r="117" spans="1:17" ht="12" customHeight="1" x14ac:dyDescent="0.25">
      <c r="A117" s="23" t="s">
        <v>60</v>
      </c>
      <c r="B117" s="156">
        <f>RES_hhdet_tes!B$48</f>
        <v>1.0541392254806046</v>
      </c>
      <c r="C117" s="156">
        <f>RES_hhdet_tes!C$48</f>
        <v>1.2162196354880381</v>
      </c>
      <c r="D117" s="156">
        <f>RES_hhdet_tes!D$48</f>
        <v>1.1929700166722617</v>
      </c>
      <c r="E117" s="156">
        <f>RES_hhdet_tes!E$48</f>
        <v>1.1942646415179194</v>
      </c>
      <c r="F117" s="156">
        <f>RES_hhdet_tes!F$48</f>
        <v>1.0942362735243298</v>
      </c>
      <c r="G117" s="156">
        <f>RES_hhdet_tes!G$48</f>
        <v>1.0430067419812119</v>
      </c>
      <c r="H117" s="156">
        <f>RES_hhdet_tes!H$48</f>
        <v>1.0609983876539963</v>
      </c>
      <c r="I117" s="156">
        <f>RES_hhdet_tes!I$48</f>
        <v>1.1688373313766713</v>
      </c>
      <c r="J117" s="156">
        <f>RES_hhdet_tes!J$48</f>
        <v>1.0860399255940472</v>
      </c>
      <c r="K117" s="156">
        <f>RES_hhdet_tes!K$48</f>
        <v>1.0646131050424426</v>
      </c>
      <c r="L117" s="156">
        <f>RES_hhdet_tes!L$48</f>
        <v>1.172447914917996</v>
      </c>
      <c r="M117" s="156">
        <f>RES_hhdet_tes!M$48</f>
        <v>1.2120054635315538</v>
      </c>
      <c r="N117" s="156">
        <f>RES_hhdet_tes!N$48</f>
        <v>1.2015912468829533</v>
      </c>
      <c r="O117" s="156">
        <f>RES_hhdet_tes!O$48</f>
        <v>1.2263602421486577</v>
      </c>
      <c r="P117" s="156">
        <f>RES_hhdet_tes!P$48</f>
        <v>1.151092706435549</v>
      </c>
      <c r="Q117" s="156">
        <f>RES_hhdet_tes!Q$48</f>
        <v>1.1014026635516774</v>
      </c>
    </row>
    <row r="118" spans="1:17" ht="12" customHeight="1" x14ac:dyDescent="0.25">
      <c r="A118" s="158" t="s">
        <v>63</v>
      </c>
      <c r="B118" s="157">
        <f>SUM(B119:B120,B123:B124)</f>
        <v>92.200908231319602</v>
      </c>
      <c r="C118" s="157">
        <f t="shared" ref="C118:Q118" si="18">SUM(C119:C120,C123:C124)</f>
        <v>100.23279068606242</v>
      </c>
      <c r="D118" s="157">
        <f t="shared" si="18"/>
        <v>93.266476337488996</v>
      </c>
      <c r="E118" s="157">
        <f t="shared" si="18"/>
        <v>95.998225476699062</v>
      </c>
      <c r="F118" s="157">
        <f t="shared" si="18"/>
        <v>85.796193503756228</v>
      </c>
      <c r="G118" s="157">
        <f t="shared" si="18"/>
        <v>80.500336994062408</v>
      </c>
      <c r="H118" s="157">
        <f t="shared" si="18"/>
        <v>73.887062835981141</v>
      </c>
      <c r="I118" s="157">
        <f t="shared" si="18"/>
        <v>76.404531551647167</v>
      </c>
      <c r="J118" s="157">
        <f t="shared" si="18"/>
        <v>61.57234105824358</v>
      </c>
      <c r="K118" s="157">
        <f t="shared" si="18"/>
        <v>58.247445609580076</v>
      </c>
      <c r="L118" s="157">
        <f t="shared" si="18"/>
        <v>57.677842017796166</v>
      </c>
      <c r="M118" s="157">
        <f t="shared" si="18"/>
        <v>53.201214968843608</v>
      </c>
      <c r="N118" s="157">
        <f t="shared" si="18"/>
        <v>51.429373190064894</v>
      </c>
      <c r="O118" s="157">
        <f t="shared" si="18"/>
        <v>48.828519169838628</v>
      </c>
      <c r="P118" s="157">
        <f t="shared" si="18"/>
        <v>46.86294501028862</v>
      </c>
      <c r="Q118" s="157">
        <f t="shared" si="18"/>
        <v>44.335583371165036</v>
      </c>
    </row>
    <row r="119" spans="1:17" ht="12" customHeight="1" x14ac:dyDescent="0.25">
      <c r="A119" s="167" t="s">
        <v>165</v>
      </c>
      <c r="B119" s="132">
        <f>RES_hhdet_tes!B$50</f>
        <v>71.10224506413536</v>
      </c>
      <c r="C119" s="132">
        <f>RES_hhdet_tes!C$50</f>
        <v>78.865549391038556</v>
      </c>
      <c r="D119" s="132">
        <f>RES_hhdet_tes!D$50</f>
        <v>74.00537296154468</v>
      </c>
      <c r="E119" s="132">
        <f>RES_hhdet_tes!E$50</f>
        <v>77.057441437870509</v>
      </c>
      <c r="F119" s="132">
        <f>RES_hhdet_tes!F$50</f>
        <v>69.84131573457573</v>
      </c>
      <c r="G119" s="132">
        <f>RES_hhdet_tes!G$50</f>
        <v>66.457584142478879</v>
      </c>
      <c r="H119" s="132">
        <f>RES_hhdet_tes!H$50</f>
        <v>61.932707928200493</v>
      </c>
      <c r="I119" s="132">
        <f>RES_hhdet_tes!I$50</f>
        <v>64.530679670172816</v>
      </c>
      <c r="J119" s="132">
        <f>RES_hhdet_tes!J$50</f>
        <v>54.39117056065632</v>
      </c>
      <c r="K119" s="132">
        <f>RES_hhdet_tes!K$50</f>
        <v>51.252648455580328</v>
      </c>
      <c r="L119" s="132">
        <f>RES_hhdet_tes!L$50</f>
        <v>50.772045630103634</v>
      </c>
      <c r="M119" s="132">
        <f>RES_hhdet_tes!M$50</f>
        <v>46.811308514342265</v>
      </c>
      <c r="N119" s="132">
        <f>RES_hhdet_tes!N$50</f>
        <v>44.964151023648768</v>
      </c>
      <c r="O119" s="132">
        <f>RES_hhdet_tes!O$50</f>
        <v>42.404596423659854</v>
      </c>
      <c r="P119" s="132">
        <f>RES_hhdet_tes!P$50</f>
        <v>41.471814612776647</v>
      </c>
      <c r="Q119" s="132">
        <f>RES_hhdet_tes!Q$50</f>
        <v>38.96477353585378</v>
      </c>
    </row>
    <row r="120" spans="1:17" ht="12" customHeight="1" x14ac:dyDescent="0.25">
      <c r="A120" s="167" t="s">
        <v>164</v>
      </c>
      <c r="B120" s="132">
        <f>SUM(B121:B122)</f>
        <v>0.58734571466420804</v>
      </c>
      <c r="C120" s="132">
        <f t="shared" ref="C120:Q120" si="19">SUM(C121:C122)</f>
        <v>0.67750972416965061</v>
      </c>
      <c r="D120" s="132">
        <f t="shared" si="19"/>
        <v>0.6267650574826108</v>
      </c>
      <c r="E120" s="132">
        <f t="shared" si="19"/>
        <v>0.63793981973528657</v>
      </c>
      <c r="F120" s="132">
        <f t="shared" si="19"/>
        <v>0.57004041131614813</v>
      </c>
      <c r="G120" s="132">
        <f t="shared" si="19"/>
        <v>0.64841364278161961</v>
      </c>
      <c r="H120" s="132">
        <f t="shared" si="19"/>
        <v>0.76227232829615499</v>
      </c>
      <c r="I120" s="132">
        <f t="shared" si="19"/>
        <v>0.79097438121944941</v>
      </c>
      <c r="J120" s="132">
        <f t="shared" si="19"/>
        <v>0.87764724923577309</v>
      </c>
      <c r="K120" s="132">
        <f t="shared" si="19"/>
        <v>0.82413841621052808</v>
      </c>
      <c r="L120" s="132">
        <f t="shared" si="19"/>
        <v>0.95421602653897653</v>
      </c>
      <c r="M120" s="132">
        <f t="shared" si="19"/>
        <v>0.96567231708006951</v>
      </c>
      <c r="N120" s="132">
        <f t="shared" si="19"/>
        <v>1.0093130040000382</v>
      </c>
      <c r="O120" s="132">
        <f t="shared" si="19"/>
        <v>1.0452227173316404</v>
      </c>
      <c r="P120" s="132">
        <f t="shared" si="19"/>
        <v>1.1193925688046729</v>
      </c>
      <c r="Q120" s="132">
        <f t="shared" si="19"/>
        <v>1.1489203046339269</v>
      </c>
    </row>
    <row r="121" spans="1:17" ht="12" customHeight="1" x14ac:dyDescent="0.25">
      <c r="A121" s="166" t="s">
        <v>163</v>
      </c>
      <c r="B121" s="165">
        <f>RES_hhdet_tes!B$52</f>
        <v>0.52860807570819346</v>
      </c>
      <c r="C121" s="165">
        <f>RES_hhdet_tes!C$52</f>
        <v>0.61001405604203873</v>
      </c>
      <c r="D121" s="165">
        <f>RES_hhdet_tes!D$52</f>
        <v>0.56240005086285061</v>
      </c>
      <c r="E121" s="165">
        <f>RES_hhdet_tes!E$52</f>
        <v>0.57513124845213903</v>
      </c>
      <c r="F121" s="165">
        <f>RES_hhdet_tes!F$52</f>
        <v>0.51217992728116746</v>
      </c>
      <c r="G121" s="165">
        <f>RES_hhdet_tes!G$52</f>
        <v>0.58260438670548464</v>
      </c>
      <c r="H121" s="165">
        <f>RES_hhdet_tes!H$52</f>
        <v>0.68392579163151968</v>
      </c>
      <c r="I121" s="165">
        <f>RES_hhdet_tes!I$52</f>
        <v>0.71357385783489602</v>
      </c>
      <c r="J121" s="165">
        <f>RES_hhdet_tes!J$52</f>
        <v>0.78828370764856837</v>
      </c>
      <c r="K121" s="165">
        <f>RES_hhdet_tes!K$52</f>
        <v>0.73971661129910105</v>
      </c>
      <c r="L121" s="165">
        <f>RES_hhdet_tes!L$52</f>
        <v>0.8571861407697946</v>
      </c>
      <c r="M121" s="165">
        <f>RES_hhdet_tes!M$52</f>
        <v>0.86752930938918882</v>
      </c>
      <c r="N121" s="165">
        <f>RES_hhdet_tes!N$52</f>
        <v>0.90718423628270406</v>
      </c>
      <c r="O121" s="165">
        <f>RES_hhdet_tes!O$52</f>
        <v>0.93970753889205905</v>
      </c>
      <c r="P121" s="165">
        <f>RES_hhdet_tes!P$52</f>
        <v>1.0071210530922017</v>
      </c>
      <c r="Q121" s="165">
        <f>RES_hhdet_tes!Q$52</f>
        <v>1.0339220655071737</v>
      </c>
    </row>
    <row r="122" spans="1:17" ht="12" customHeight="1" x14ac:dyDescent="0.25">
      <c r="A122" s="147" t="s">
        <v>59</v>
      </c>
      <c r="B122" s="164">
        <f>RES_hhdet_tes!B$53</f>
        <v>5.8737638956014623E-2</v>
      </c>
      <c r="C122" s="164">
        <f>RES_hhdet_tes!C$53</f>
        <v>6.749566812761186E-2</v>
      </c>
      <c r="D122" s="164">
        <f>RES_hhdet_tes!D$53</f>
        <v>6.4365006619760176E-2</v>
      </c>
      <c r="E122" s="164">
        <f>RES_hhdet_tes!E$53</f>
        <v>6.2808571283147541E-2</v>
      </c>
      <c r="F122" s="164">
        <f>RES_hhdet_tes!F$53</f>
        <v>5.7860484034980668E-2</v>
      </c>
      <c r="G122" s="164">
        <f>RES_hhdet_tes!G$53</f>
        <v>6.5809256076134998E-2</v>
      </c>
      <c r="H122" s="164">
        <f>RES_hhdet_tes!H$53</f>
        <v>7.8346536664635369E-2</v>
      </c>
      <c r="I122" s="164">
        <f>RES_hhdet_tes!I$53</f>
        <v>7.7400523384553443E-2</v>
      </c>
      <c r="J122" s="164">
        <f>RES_hhdet_tes!J$53</f>
        <v>8.9363541587204734E-2</v>
      </c>
      <c r="K122" s="164">
        <f>RES_hhdet_tes!K$53</f>
        <v>8.4421804911427076E-2</v>
      </c>
      <c r="L122" s="164">
        <f>RES_hhdet_tes!L$53</f>
        <v>9.7029885769181964E-2</v>
      </c>
      <c r="M122" s="164">
        <f>RES_hhdet_tes!M$53</f>
        <v>9.8143007690880676E-2</v>
      </c>
      <c r="N122" s="164">
        <f>RES_hhdet_tes!N$53</f>
        <v>0.10212876771733403</v>
      </c>
      <c r="O122" s="164">
        <f>RES_hhdet_tes!O$53</f>
        <v>0.10551517843958132</v>
      </c>
      <c r="P122" s="164">
        <f>RES_hhdet_tes!P$53</f>
        <v>0.11227151571247113</v>
      </c>
      <c r="Q122" s="164">
        <f>RES_hhdet_tes!Q$53</f>
        <v>0.11499823912675321</v>
      </c>
    </row>
    <row r="123" spans="1:17" ht="12" customHeight="1" x14ac:dyDescent="0.25">
      <c r="A123" s="163" t="s">
        <v>142</v>
      </c>
      <c r="B123" s="162">
        <f>RES_hhdet_tes!B$54</f>
        <v>20.344052086231279</v>
      </c>
      <c r="C123" s="162">
        <f>RES_hhdet_tes!C$54</f>
        <v>20.514944929310438</v>
      </c>
      <c r="D123" s="162">
        <f>RES_hhdet_tes!D$54</f>
        <v>18.479515709663776</v>
      </c>
      <c r="E123" s="162">
        <f>RES_hhdet_tes!E$54</f>
        <v>18.153260114627368</v>
      </c>
      <c r="F123" s="162">
        <f>RES_hhdet_tes!F$54</f>
        <v>15.261273219783577</v>
      </c>
      <c r="G123" s="162">
        <f>RES_hhdet_tes!G$54</f>
        <v>13.267119359762745</v>
      </c>
      <c r="H123" s="162">
        <f>RES_hhdet_tes!H$54</f>
        <v>11.059904068541554</v>
      </c>
      <c r="I123" s="162">
        <f>RES_hhdet_tes!I$54</f>
        <v>10.951781948895579</v>
      </c>
      <c r="J123" s="162">
        <f>RES_hhdet_tes!J$54</f>
        <v>6.206828771043468</v>
      </c>
      <c r="K123" s="162">
        <f>RES_hhdet_tes!K$54</f>
        <v>6.0769389708897954</v>
      </c>
      <c r="L123" s="162">
        <f>RES_hhdet_tes!L$54</f>
        <v>5.8471475776823816</v>
      </c>
      <c r="M123" s="162">
        <f>RES_hhdet_tes!M$54</f>
        <v>5.3198093661909844</v>
      </c>
      <c r="N123" s="162">
        <f>RES_hhdet_tes!N$54</f>
        <v>5.3419292337694158</v>
      </c>
      <c r="O123" s="162">
        <f>RES_hhdet_tes!O$54</f>
        <v>5.2552208738109867</v>
      </c>
      <c r="P123" s="162">
        <f>RES_hhdet_tes!P$54</f>
        <v>4.1648721295922613</v>
      </c>
      <c r="Q123" s="162">
        <f>RES_hhdet_tes!Q$54</f>
        <v>4.1061669628582784</v>
      </c>
    </row>
    <row r="124" spans="1:17" ht="12" customHeight="1" x14ac:dyDescent="0.25">
      <c r="A124" s="161" t="s">
        <v>141</v>
      </c>
      <c r="B124" s="160">
        <f>SUM(B125:B126)</f>
        <v>0.167265366288742</v>
      </c>
      <c r="C124" s="160">
        <f t="shared" ref="C124:Q124" si="20">SUM(C125:C126)</f>
        <v>0.17478664154377618</v>
      </c>
      <c r="D124" s="160">
        <f t="shared" si="20"/>
        <v>0.15482260879793078</v>
      </c>
      <c r="E124" s="160">
        <f t="shared" si="20"/>
        <v>0.1495841044659065</v>
      </c>
      <c r="F124" s="160">
        <f t="shared" si="20"/>
        <v>0.12356413808077724</v>
      </c>
      <c r="G124" s="160">
        <f t="shared" si="20"/>
        <v>0.1272198490391655</v>
      </c>
      <c r="H124" s="160">
        <f t="shared" si="20"/>
        <v>0.13217851094293437</v>
      </c>
      <c r="I124" s="160">
        <f t="shared" si="20"/>
        <v>0.13109555135931045</v>
      </c>
      <c r="J124" s="160">
        <f t="shared" si="20"/>
        <v>9.6694477308019319E-2</v>
      </c>
      <c r="K124" s="160">
        <f t="shared" si="20"/>
        <v>9.3719766899417231E-2</v>
      </c>
      <c r="L124" s="160">
        <f t="shared" si="20"/>
        <v>0.10443278347116794</v>
      </c>
      <c r="M124" s="160">
        <f t="shared" si="20"/>
        <v>0.10442477123029252</v>
      </c>
      <c r="N124" s="160">
        <f t="shared" si="20"/>
        <v>0.11397992864668073</v>
      </c>
      <c r="O124" s="160">
        <f t="shared" si="20"/>
        <v>0.12347915503615041</v>
      </c>
      <c r="P124" s="160">
        <f t="shared" si="20"/>
        <v>0.10686569911504143</v>
      </c>
      <c r="Q124" s="160">
        <f t="shared" si="20"/>
        <v>0.11572256781905489</v>
      </c>
    </row>
    <row r="125" spans="1:17" ht="12" customHeight="1" x14ac:dyDescent="0.25">
      <c r="A125" s="148" t="s">
        <v>60</v>
      </c>
      <c r="B125" s="156">
        <f>RES_hhdet_tes!B$56</f>
        <v>0.15121246182013487</v>
      </c>
      <c r="C125" s="156">
        <f>RES_hhdet_tes!C$56</f>
        <v>0.15792801347324312</v>
      </c>
      <c r="D125" s="156">
        <f>RES_hhdet_tes!D$56</f>
        <v>0.13987200282992321</v>
      </c>
      <c r="E125" s="156">
        <f>RES_hhdet_tes!E$56</f>
        <v>0.13480322188841376</v>
      </c>
      <c r="F125" s="156">
        <f>RES_hhdet_tes!F$56</f>
        <v>0.11138191314687446</v>
      </c>
      <c r="G125" s="156">
        <f>RES_hhdet_tes!G$56</f>
        <v>0.1148513706174375</v>
      </c>
      <c r="H125" s="156">
        <f>RES_hhdet_tes!H$56</f>
        <v>0.11948300007557708</v>
      </c>
      <c r="I125" s="156">
        <f>RES_hhdet_tes!I$56</f>
        <v>0.11847393155121812</v>
      </c>
      <c r="J125" s="156">
        <f>RES_hhdet_tes!J$56</f>
        <v>8.7581145500355367E-2</v>
      </c>
      <c r="K125" s="156">
        <f>RES_hhdet_tes!K$56</f>
        <v>8.5427615552449487E-2</v>
      </c>
      <c r="L125" s="156">
        <f>RES_hhdet_tes!L$56</f>
        <v>9.5685178480759761E-2</v>
      </c>
      <c r="M125" s="156">
        <f>RES_hhdet_tes!M$56</f>
        <v>9.5809393636802076E-2</v>
      </c>
      <c r="N125" s="156">
        <f>RES_hhdet_tes!N$56</f>
        <v>0.10501213406860044</v>
      </c>
      <c r="O125" s="156">
        <f>RES_hhdet_tes!O$56</f>
        <v>0.11379776236036702</v>
      </c>
      <c r="P125" s="156">
        <f>RES_hhdet_tes!P$56</f>
        <v>9.8538961434450068E-2</v>
      </c>
      <c r="Q125" s="156">
        <f>RES_hhdet_tes!Q$56</f>
        <v>0.10669887620417264</v>
      </c>
    </row>
    <row r="126" spans="1:17" ht="12" customHeight="1" x14ac:dyDescent="0.25">
      <c r="A126" s="148" t="s">
        <v>59</v>
      </c>
      <c r="B126" s="156">
        <f>RES_hhdet_tes!B$57</f>
        <v>1.6052904468607142E-2</v>
      </c>
      <c r="C126" s="156">
        <f>RES_hhdet_tes!C$57</f>
        <v>1.6858628070533073E-2</v>
      </c>
      <c r="D126" s="156">
        <f>RES_hhdet_tes!D$57</f>
        <v>1.4950605968007579E-2</v>
      </c>
      <c r="E126" s="156">
        <f>RES_hhdet_tes!E$57</f>
        <v>1.478088257749275E-2</v>
      </c>
      <c r="F126" s="156">
        <f>RES_hhdet_tes!F$57</f>
        <v>1.2182224933902783E-2</v>
      </c>
      <c r="G126" s="156">
        <f>RES_hhdet_tes!G$57</f>
        <v>1.2368478421728004E-2</v>
      </c>
      <c r="H126" s="156">
        <f>RES_hhdet_tes!H$57</f>
        <v>1.2695510867357302E-2</v>
      </c>
      <c r="I126" s="156">
        <f>RES_hhdet_tes!I$57</f>
        <v>1.262161980809233E-2</v>
      </c>
      <c r="J126" s="156">
        <f>RES_hhdet_tes!J$57</f>
        <v>9.1133318076639467E-3</v>
      </c>
      <c r="K126" s="156">
        <f>RES_hhdet_tes!K$57</f>
        <v>8.2921513469677403E-3</v>
      </c>
      <c r="L126" s="156">
        <f>RES_hhdet_tes!L$57</f>
        <v>8.7476049904081799E-3</v>
      </c>
      <c r="M126" s="156">
        <f>RES_hhdet_tes!M$57</f>
        <v>8.6153775934904465E-3</v>
      </c>
      <c r="N126" s="156">
        <f>RES_hhdet_tes!N$57</f>
        <v>8.9677945780802897E-3</v>
      </c>
      <c r="O126" s="156">
        <f>RES_hhdet_tes!O$57</f>
        <v>9.6813926757833898E-3</v>
      </c>
      <c r="P126" s="156">
        <f>RES_hhdet_tes!P$57</f>
        <v>8.3267376805913635E-3</v>
      </c>
      <c r="Q126" s="156">
        <f>RES_hhdet_tes!Q$57</f>
        <v>9.0236916148822566E-3</v>
      </c>
    </row>
    <row r="127" spans="1:17" ht="12" customHeight="1" x14ac:dyDescent="0.25">
      <c r="A127" s="158" t="s">
        <v>62</v>
      </c>
      <c r="B127" s="157">
        <f>SUM(B128:B129)</f>
        <v>27.021928926191876</v>
      </c>
      <c r="C127" s="157">
        <f t="shared" ref="C127:Q127" si="21">SUM(C128:C129)</f>
        <v>29.396640708959726</v>
      </c>
      <c r="D127" s="157">
        <f t="shared" si="21"/>
        <v>28.361040159298721</v>
      </c>
      <c r="E127" s="157">
        <f t="shared" si="21"/>
        <v>28.458377089991185</v>
      </c>
      <c r="F127" s="157">
        <f t="shared" si="21"/>
        <v>26.406679454490686</v>
      </c>
      <c r="G127" s="157">
        <f t="shared" si="21"/>
        <v>25.457856453673102</v>
      </c>
      <c r="H127" s="157">
        <f t="shared" si="21"/>
        <v>24.50848136186768</v>
      </c>
      <c r="I127" s="157">
        <f t="shared" si="21"/>
        <v>24.509043080708302</v>
      </c>
      <c r="J127" s="157">
        <f t="shared" si="21"/>
        <v>20.843028790819439</v>
      </c>
      <c r="K127" s="157">
        <f t="shared" si="21"/>
        <v>21.212410003890312</v>
      </c>
      <c r="L127" s="157">
        <f t="shared" si="21"/>
        <v>22.368669716753971</v>
      </c>
      <c r="M127" s="157">
        <f t="shared" si="21"/>
        <v>20.909697872256206</v>
      </c>
      <c r="N127" s="157">
        <f t="shared" si="21"/>
        <v>21.2002216763149</v>
      </c>
      <c r="O127" s="157">
        <f t="shared" si="21"/>
        <v>19.970739777983017</v>
      </c>
      <c r="P127" s="157">
        <f t="shared" si="21"/>
        <v>19.185651907306461</v>
      </c>
      <c r="Q127" s="157">
        <f t="shared" si="21"/>
        <v>18.178260877632219</v>
      </c>
    </row>
    <row r="128" spans="1:17" ht="12" customHeight="1" x14ac:dyDescent="0.25">
      <c r="A128" s="23" t="s">
        <v>57</v>
      </c>
      <c r="B128" s="156">
        <f>RES_hhdet_tes!B$59</f>
        <v>0.1631668498263191</v>
      </c>
      <c r="C128" s="156">
        <f>RES_hhdet_tes!C$59</f>
        <v>0.37767052799501682</v>
      </c>
      <c r="D128" s="156">
        <f>RES_hhdet_tes!D$59</f>
        <v>0.35384955681028918</v>
      </c>
      <c r="E128" s="156">
        <f>RES_hhdet_tes!E$59</f>
        <v>0.443021471037922</v>
      </c>
      <c r="F128" s="156">
        <f>RES_hhdet_tes!F$59</f>
        <v>0.31139524620945835</v>
      </c>
      <c r="G128" s="156">
        <f>RES_hhdet_tes!G$59</f>
        <v>0.37415023707964662</v>
      </c>
      <c r="H128" s="156">
        <f>RES_hhdet_tes!H$59</f>
        <v>0.12037361623400732</v>
      </c>
      <c r="I128" s="156">
        <f>RES_hhdet_tes!I$59</f>
        <v>0.19674070522215831</v>
      </c>
      <c r="J128" s="156">
        <f>RES_hhdet_tes!J$59</f>
        <v>0.27887944549389487</v>
      </c>
      <c r="K128" s="156">
        <f>RES_hhdet_tes!K$59</f>
        <v>0.32039683625555415</v>
      </c>
      <c r="L128" s="156">
        <f>RES_hhdet_tes!L$59</f>
        <v>0.20135562497709533</v>
      </c>
      <c r="M128" s="156">
        <f>RES_hhdet_tes!M$59</f>
        <v>0.14879175182988141</v>
      </c>
      <c r="N128" s="156">
        <f>RES_hhdet_tes!N$59</f>
        <v>0.10994603009012127</v>
      </c>
      <c r="O128" s="156">
        <f>RES_hhdet_tes!O$59</f>
        <v>0.16196631699442998</v>
      </c>
      <c r="P128" s="156">
        <f>RES_hhdet_tes!P$59</f>
        <v>0.15683364144814732</v>
      </c>
      <c r="Q128" s="156">
        <f>RES_hhdet_tes!Q$59</f>
        <v>0.20100797266019454</v>
      </c>
    </row>
    <row r="129" spans="1:17" ht="12" customHeight="1" x14ac:dyDescent="0.25">
      <c r="A129" s="29" t="s">
        <v>140</v>
      </c>
      <c r="B129" s="57">
        <f>RES_hhdet_tes!B$60</f>
        <v>26.858762076365558</v>
      </c>
      <c r="C129" s="57">
        <f>RES_hhdet_tes!C$60</f>
        <v>29.018970180964708</v>
      </c>
      <c r="D129" s="57">
        <f>RES_hhdet_tes!D$60</f>
        <v>28.007190602488432</v>
      </c>
      <c r="E129" s="57">
        <f>RES_hhdet_tes!E$60</f>
        <v>28.015355618953262</v>
      </c>
      <c r="F129" s="57">
        <f>RES_hhdet_tes!F$60</f>
        <v>26.095284208281228</v>
      </c>
      <c r="G129" s="57">
        <f>RES_hhdet_tes!G$60</f>
        <v>25.083706216593455</v>
      </c>
      <c r="H129" s="57">
        <f>RES_hhdet_tes!H$60</f>
        <v>24.388107745633672</v>
      </c>
      <c r="I129" s="57">
        <f>RES_hhdet_tes!I$60</f>
        <v>24.312302375486144</v>
      </c>
      <c r="J129" s="57">
        <f>RES_hhdet_tes!J$60</f>
        <v>20.564149345325543</v>
      </c>
      <c r="K129" s="57">
        <f>RES_hhdet_tes!K$60</f>
        <v>20.892013167634758</v>
      </c>
      <c r="L129" s="57">
        <f>RES_hhdet_tes!L$60</f>
        <v>22.167314091776877</v>
      </c>
      <c r="M129" s="57">
        <f>RES_hhdet_tes!M$60</f>
        <v>20.760906120426323</v>
      </c>
      <c r="N129" s="57">
        <f>RES_hhdet_tes!N$60</f>
        <v>21.090275646224779</v>
      </c>
      <c r="O129" s="57">
        <f>RES_hhdet_tes!O$60</f>
        <v>19.808773460988586</v>
      </c>
      <c r="P129" s="57">
        <f>RES_hhdet_tes!P$60</f>
        <v>19.028818265858312</v>
      </c>
      <c r="Q129" s="57">
        <f>RES_hhdet_tes!Q$60</f>
        <v>17.977252904972026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0.63388499863560321</v>
      </c>
      <c r="C131" s="175">
        <f t="shared" si="22"/>
        <v>0.63479075618854475</v>
      </c>
      <c r="D131" s="175">
        <f t="shared" si="22"/>
        <v>0.63558415788165556</v>
      </c>
      <c r="E131" s="175">
        <f t="shared" si="22"/>
        <v>0.63684760295355247</v>
      </c>
      <c r="F131" s="175">
        <f t="shared" si="22"/>
        <v>0.63752443549839033</v>
      </c>
      <c r="G131" s="175">
        <f t="shared" si="22"/>
        <v>0.63877391466774958</v>
      </c>
      <c r="H131" s="175">
        <f t="shared" si="22"/>
        <v>0.63988097467482985</v>
      </c>
      <c r="I131" s="175">
        <f t="shared" si="22"/>
        <v>0.6415139738322847</v>
      </c>
      <c r="J131" s="175">
        <f t="shared" si="22"/>
        <v>0.6431923600498507</v>
      </c>
      <c r="K131" s="175">
        <f t="shared" si="22"/>
        <v>0.64848253488529983</v>
      </c>
      <c r="L131" s="175">
        <f t="shared" si="22"/>
        <v>0.65402629742494123</v>
      </c>
      <c r="M131" s="175">
        <f t="shared" si="22"/>
        <v>0.65815407441763318</v>
      </c>
      <c r="N131" s="175">
        <f t="shared" si="22"/>
        <v>0.66357312849694894</v>
      </c>
      <c r="O131" s="175">
        <f t="shared" si="22"/>
        <v>0.66798184808321126</v>
      </c>
      <c r="P131" s="175">
        <f t="shared" si="22"/>
        <v>0.67276565779679298</v>
      </c>
      <c r="Q131" s="175">
        <f t="shared" si="22"/>
        <v>0.67759138352725479</v>
      </c>
    </row>
    <row r="132" spans="1:17" ht="12" customHeight="1" x14ac:dyDescent="0.25">
      <c r="A132" s="158" t="s">
        <v>65</v>
      </c>
      <c r="B132" s="169">
        <f t="shared" si="22"/>
        <v>0.63398431465529193</v>
      </c>
      <c r="C132" s="169">
        <f t="shared" si="22"/>
        <v>0.63464655885402743</v>
      </c>
      <c r="D132" s="169">
        <f t="shared" si="22"/>
        <v>0.63522427900248279</v>
      </c>
      <c r="E132" s="169">
        <f t="shared" si="22"/>
        <v>0.63675181787162072</v>
      </c>
      <c r="F132" s="169">
        <f t="shared" si="22"/>
        <v>0.6373209131885641</v>
      </c>
      <c r="G132" s="169">
        <f t="shared" si="22"/>
        <v>0.63868830845207747</v>
      </c>
      <c r="H132" s="169">
        <f t="shared" si="22"/>
        <v>0.63931760711545327</v>
      </c>
      <c r="I132" s="169">
        <f t="shared" si="22"/>
        <v>0.64078853938053004</v>
      </c>
      <c r="J132" s="169">
        <f t="shared" si="22"/>
        <v>0.64292012845958235</v>
      </c>
      <c r="K132" s="169">
        <f t="shared" si="22"/>
        <v>0.64804024445019415</v>
      </c>
      <c r="L132" s="169">
        <f t="shared" si="22"/>
        <v>0.65320569479211488</v>
      </c>
      <c r="M132" s="169">
        <f t="shared" si="22"/>
        <v>0.6572323347761303</v>
      </c>
      <c r="N132" s="169">
        <f t="shared" si="22"/>
        <v>0.66254715086361493</v>
      </c>
      <c r="O132" s="169">
        <f t="shared" si="22"/>
        <v>0.66704614898407288</v>
      </c>
      <c r="P132" s="169">
        <f t="shared" si="22"/>
        <v>0.67253596126757931</v>
      </c>
      <c r="Q132" s="169">
        <f t="shared" si="22"/>
        <v>0.67735087182363019</v>
      </c>
    </row>
    <row r="133" spans="1:17" ht="12" customHeight="1" x14ac:dyDescent="0.25">
      <c r="A133" s="23" t="s">
        <v>166</v>
      </c>
      <c r="B133" s="73">
        <f t="shared" si="22"/>
        <v>0.62729459630580464</v>
      </c>
      <c r="C133" s="73">
        <f t="shared" si="22"/>
        <v>0.63018869313328074</v>
      </c>
      <c r="D133" s="73">
        <f t="shared" si="22"/>
        <v>0.63068954933968124</v>
      </c>
      <c r="E133" s="73">
        <f t="shared" si="22"/>
        <v>0.63229879974774883</v>
      </c>
      <c r="F133" s="73">
        <f t="shared" si="22"/>
        <v>0.63273232665575019</v>
      </c>
      <c r="G133" s="73">
        <f t="shared" si="22"/>
        <v>0.63326262564371716</v>
      </c>
      <c r="H133" s="73">
        <f t="shared" si="22"/>
        <v>0.63382528469467003</v>
      </c>
      <c r="I133" s="73">
        <f t="shared" si="22"/>
        <v>0.63691684379915681</v>
      </c>
      <c r="J133" s="73">
        <f t="shared" si="22"/>
        <v>0.63888876589600452</v>
      </c>
      <c r="K133" s="73">
        <f t="shared" si="22"/>
        <v>0.64156261200711018</v>
      </c>
      <c r="L133" s="73">
        <f t="shared" si="22"/>
        <v>0.64626779325750516</v>
      </c>
      <c r="M133" s="73">
        <f t="shared" si="22"/>
        <v>0.64893274786139477</v>
      </c>
      <c r="N133" s="73">
        <f t="shared" si="22"/>
        <v>0.65382615271289124</v>
      </c>
      <c r="O133" s="73">
        <f t="shared" si="22"/>
        <v>0.65886641885032393</v>
      </c>
      <c r="P133" s="73">
        <f t="shared" si="22"/>
        <v>0.66525518209742818</v>
      </c>
      <c r="Q133" s="73">
        <f t="shared" si="22"/>
        <v>0.66911970710401414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1.0000000000000002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1.0000000000000002</v>
      </c>
      <c r="I134" s="73">
        <f t="shared" si="22"/>
        <v>1</v>
      </c>
      <c r="J134" s="73">
        <f t="shared" si="22"/>
        <v>1.0000000000000002</v>
      </c>
      <c r="K134" s="73">
        <f t="shared" si="22"/>
        <v>1.0000000000000004</v>
      </c>
      <c r="L134" s="73">
        <f t="shared" si="22"/>
        <v>0.99999999999999989</v>
      </c>
      <c r="M134" s="73">
        <f t="shared" si="22"/>
        <v>1.0000000000000002</v>
      </c>
      <c r="N134" s="73">
        <f t="shared" si="22"/>
        <v>1</v>
      </c>
      <c r="O134" s="73">
        <f t="shared" si="22"/>
        <v>1</v>
      </c>
      <c r="P134" s="73">
        <f t="shared" si="22"/>
        <v>0.99999999999999978</v>
      </c>
      <c r="Q134" s="73">
        <f t="shared" si="22"/>
        <v>1.0000000000000007</v>
      </c>
    </row>
    <row r="135" spans="1:17" ht="12" customHeight="1" x14ac:dyDescent="0.25">
      <c r="A135" s="158" t="s">
        <v>112</v>
      </c>
      <c r="B135" s="169">
        <f t="shared" si="22"/>
        <v>1.6649769017640408</v>
      </c>
      <c r="C135" s="169">
        <f t="shared" si="22"/>
        <v>1.730208989293202</v>
      </c>
      <c r="D135" s="169">
        <f t="shared" si="22"/>
        <v>1.7602413897591802</v>
      </c>
      <c r="E135" s="169">
        <f t="shared" si="22"/>
        <v>1.7942478866212261</v>
      </c>
      <c r="F135" s="169">
        <f t="shared" si="22"/>
        <v>1.8379807966715822</v>
      </c>
      <c r="G135" s="169">
        <f t="shared" si="22"/>
        <v>1.884049327582535</v>
      </c>
      <c r="H135" s="169">
        <f t="shared" si="22"/>
        <v>1.9482569142458896</v>
      </c>
      <c r="I135" s="169">
        <f t="shared" si="22"/>
        <v>2.0531743085185123</v>
      </c>
      <c r="J135" s="169">
        <f t="shared" si="22"/>
        <v>2.1686327100238412</v>
      </c>
      <c r="K135" s="169">
        <f t="shared" si="22"/>
        <v>2.404572959620987</v>
      </c>
      <c r="L135" s="169">
        <f t="shared" si="22"/>
        <v>2.5993222724987719</v>
      </c>
      <c r="M135" s="169">
        <f t="shared" si="22"/>
        <v>2.7403334926139986</v>
      </c>
      <c r="N135" s="169">
        <f t="shared" si="22"/>
        <v>2.8429204035314632</v>
      </c>
      <c r="O135" s="169">
        <f t="shared" si="22"/>
        <v>2.9727381721463324</v>
      </c>
      <c r="P135" s="169">
        <f t="shared" si="22"/>
        <v>3.0571624065431822</v>
      </c>
      <c r="Q135" s="169">
        <f t="shared" si="22"/>
        <v>3.2137531763039058</v>
      </c>
    </row>
    <row r="136" spans="1:17" ht="12" customHeight="1" x14ac:dyDescent="0.25">
      <c r="A136" s="23" t="s">
        <v>60</v>
      </c>
      <c r="B136" s="73">
        <f t="shared" si="22"/>
        <v>1.6649769017640408</v>
      </c>
      <c r="C136" s="73">
        <f t="shared" si="22"/>
        <v>1.730208989293202</v>
      </c>
      <c r="D136" s="73">
        <f t="shared" si="22"/>
        <v>1.7602413897591802</v>
      </c>
      <c r="E136" s="73">
        <f t="shared" si="22"/>
        <v>1.7942478866212261</v>
      </c>
      <c r="F136" s="73">
        <f t="shared" si="22"/>
        <v>1.8379807966715822</v>
      </c>
      <c r="G136" s="73">
        <f t="shared" si="22"/>
        <v>1.884049327582535</v>
      </c>
      <c r="H136" s="73">
        <f t="shared" si="22"/>
        <v>1.9482569142458896</v>
      </c>
      <c r="I136" s="73">
        <f t="shared" si="22"/>
        <v>2.0531743085185123</v>
      </c>
      <c r="J136" s="73">
        <f t="shared" si="22"/>
        <v>2.1686327100238412</v>
      </c>
      <c r="K136" s="73">
        <f t="shared" si="22"/>
        <v>2.404572959620987</v>
      </c>
      <c r="L136" s="73">
        <f t="shared" si="22"/>
        <v>2.5993222724987719</v>
      </c>
      <c r="M136" s="73">
        <f t="shared" si="22"/>
        <v>2.7403334926139986</v>
      </c>
      <c r="N136" s="73">
        <f t="shared" si="22"/>
        <v>2.8429204035314632</v>
      </c>
      <c r="O136" s="73">
        <f t="shared" si="22"/>
        <v>2.9727381721463324</v>
      </c>
      <c r="P136" s="73">
        <f t="shared" si="22"/>
        <v>3.0571624065431822</v>
      </c>
      <c r="Q136" s="73">
        <f t="shared" si="22"/>
        <v>3.2137531763039058</v>
      </c>
    </row>
    <row r="137" spans="1:17" ht="12" customHeight="1" x14ac:dyDescent="0.25">
      <c r="A137" s="158" t="s">
        <v>63</v>
      </c>
      <c r="B137" s="169">
        <f t="shared" si="22"/>
        <v>0.59231622164582187</v>
      </c>
      <c r="C137" s="169">
        <f t="shared" si="22"/>
        <v>0.59398184959243205</v>
      </c>
      <c r="D137" s="169">
        <f t="shared" si="22"/>
        <v>0.59399239818125238</v>
      </c>
      <c r="E137" s="169">
        <f t="shared" si="22"/>
        <v>0.59476604028557023</v>
      </c>
      <c r="F137" s="169">
        <f t="shared" si="22"/>
        <v>0.59367691565083369</v>
      </c>
      <c r="G137" s="169">
        <f t="shared" si="22"/>
        <v>0.59303396810178766</v>
      </c>
      <c r="H137" s="169">
        <f t="shared" si="22"/>
        <v>0.59231089311845031</v>
      </c>
      <c r="I137" s="169">
        <f t="shared" si="22"/>
        <v>0.59507662716471255</v>
      </c>
      <c r="J137" s="169">
        <f t="shared" si="22"/>
        <v>0.5911856242116128</v>
      </c>
      <c r="K137" s="169">
        <f t="shared" si="22"/>
        <v>0.59380236881027826</v>
      </c>
      <c r="L137" s="169">
        <f t="shared" si="22"/>
        <v>0.59749008963340799</v>
      </c>
      <c r="M137" s="169">
        <f t="shared" si="22"/>
        <v>0.59942581019344665</v>
      </c>
      <c r="N137" s="169">
        <f t="shared" si="22"/>
        <v>0.60359833031688304</v>
      </c>
      <c r="O137" s="169">
        <f t="shared" si="22"/>
        <v>0.60752902789368624</v>
      </c>
      <c r="P137" s="169">
        <f t="shared" si="22"/>
        <v>0.60946541886391825</v>
      </c>
      <c r="Q137" s="169">
        <f t="shared" si="22"/>
        <v>0.61454678885989378</v>
      </c>
    </row>
    <row r="138" spans="1:17" ht="12" customHeight="1" x14ac:dyDescent="0.25">
      <c r="A138" s="167" t="s">
        <v>165</v>
      </c>
      <c r="B138" s="174">
        <f t="shared" si="22"/>
        <v>0.56061988764185444</v>
      </c>
      <c r="C138" s="174">
        <f t="shared" si="22"/>
        <v>0.56468845014048563</v>
      </c>
      <c r="D138" s="174">
        <f t="shared" si="22"/>
        <v>0.5656351989031676</v>
      </c>
      <c r="E138" s="174">
        <f t="shared" si="22"/>
        <v>0.56738229240835902</v>
      </c>
      <c r="F138" s="174">
        <f t="shared" si="22"/>
        <v>0.56781912287683667</v>
      </c>
      <c r="G138" s="174">
        <f t="shared" si="22"/>
        <v>0.56890020863146229</v>
      </c>
      <c r="H138" s="174">
        <f t="shared" si="22"/>
        <v>0.57010028865892326</v>
      </c>
      <c r="I138" s="174">
        <f t="shared" si="22"/>
        <v>0.57309347115130405</v>
      </c>
      <c r="J138" s="174">
        <f t="shared" si="22"/>
        <v>0.57491126730889852</v>
      </c>
      <c r="K138" s="174">
        <f t="shared" si="22"/>
        <v>0.57682281125675694</v>
      </c>
      <c r="L138" s="174">
        <f t="shared" si="22"/>
        <v>0.58066816796125709</v>
      </c>
      <c r="M138" s="174">
        <f t="shared" si="22"/>
        <v>0.58243563919437324</v>
      </c>
      <c r="N138" s="174">
        <f t="shared" si="22"/>
        <v>0.58576598451802031</v>
      </c>
      <c r="O138" s="174">
        <f t="shared" si="22"/>
        <v>0.58885533564670101</v>
      </c>
      <c r="P138" s="174">
        <f t="shared" si="22"/>
        <v>0.59376533370110418</v>
      </c>
      <c r="Q138" s="174">
        <f t="shared" si="22"/>
        <v>0.59832858373406894</v>
      </c>
    </row>
    <row r="139" spans="1:17" ht="12" customHeight="1" x14ac:dyDescent="0.25">
      <c r="A139" s="167" t="s">
        <v>164</v>
      </c>
      <c r="B139" s="174">
        <f t="shared" si="22"/>
        <v>0.58638586181827779</v>
      </c>
      <c r="C139" s="174">
        <f t="shared" si="22"/>
        <v>0.59365246014992912</v>
      </c>
      <c r="D139" s="174">
        <f t="shared" si="22"/>
        <v>0.59564204773784279</v>
      </c>
      <c r="E139" s="174">
        <f t="shared" si="22"/>
        <v>0.5964030130301361</v>
      </c>
      <c r="F139" s="174">
        <f t="shared" si="22"/>
        <v>0.59809630271212211</v>
      </c>
      <c r="G139" s="174">
        <f t="shared" si="22"/>
        <v>0.60219559116100851</v>
      </c>
      <c r="H139" s="174">
        <f t="shared" si="22"/>
        <v>0.60764870860510056</v>
      </c>
      <c r="I139" s="174">
        <f t="shared" si="22"/>
        <v>0.60930989737762897</v>
      </c>
      <c r="J139" s="174">
        <f t="shared" si="22"/>
        <v>0.6135180039122673</v>
      </c>
      <c r="K139" s="174">
        <f t="shared" si="22"/>
        <v>0.61632138777823331</v>
      </c>
      <c r="L139" s="174">
        <f t="shared" si="22"/>
        <v>0.62329160630276348</v>
      </c>
      <c r="M139" s="174">
        <f t="shared" si="22"/>
        <v>0.62368709645777831</v>
      </c>
      <c r="N139" s="174">
        <f t="shared" si="22"/>
        <v>0.62692251585069814</v>
      </c>
      <c r="O139" s="174">
        <f t="shared" si="22"/>
        <v>0.62906196461289909</v>
      </c>
      <c r="P139" s="174">
        <f t="shared" si="22"/>
        <v>0.63405280929863639</v>
      </c>
      <c r="Q139" s="174">
        <f t="shared" si="22"/>
        <v>0.63655877299238306</v>
      </c>
    </row>
    <row r="140" spans="1:17" ht="12" customHeight="1" x14ac:dyDescent="0.25">
      <c r="A140" s="166" t="s">
        <v>163</v>
      </c>
      <c r="B140" s="173">
        <f t="shared" si="22"/>
        <v>0.56061988764185466</v>
      </c>
      <c r="C140" s="173">
        <f t="shared" si="22"/>
        <v>0.56810980848760284</v>
      </c>
      <c r="D140" s="173">
        <f t="shared" si="22"/>
        <v>0.56929639928374565</v>
      </c>
      <c r="E140" s="173">
        <f t="shared" si="22"/>
        <v>0.57122579859695755</v>
      </c>
      <c r="F140" s="173">
        <f t="shared" si="22"/>
        <v>0.57212049758789796</v>
      </c>
      <c r="G140" s="173">
        <f t="shared" si="22"/>
        <v>0.57629967970622031</v>
      </c>
      <c r="H140" s="173">
        <f t="shared" si="22"/>
        <v>0.58151236324490096</v>
      </c>
      <c r="I140" s="173">
        <f t="shared" si="22"/>
        <v>0.58453850053306233</v>
      </c>
      <c r="J140" s="173">
        <f t="shared" si="22"/>
        <v>0.5877659704869409</v>
      </c>
      <c r="K140" s="173">
        <f t="shared" si="22"/>
        <v>0.59046596054817158</v>
      </c>
      <c r="L140" s="173">
        <f t="shared" si="22"/>
        <v>0.59780031611357176</v>
      </c>
      <c r="M140" s="173">
        <f t="shared" si="22"/>
        <v>0.59821967307074742</v>
      </c>
      <c r="N140" s="173">
        <f t="shared" si="22"/>
        <v>0.60165295524501416</v>
      </c>
      <c r="O140" s="173">
        <f t="shared" si="22"/>
        <v>0.60390867104860935</v>
      </c>
      <c r="P140" s="173">
        <f t="shared" si="22"/>
        <v>0.6092005093553553</v>
      </c>
      <c r="Q140" s="173">
        <f t="shared" si="22"/>
        <v>0.61182639991260357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</v>
      </c>
      <c r="E141" s="172">
        <f t="shared" si="22"/>
        <v>0.99999999999999978</v>
      </c>
      <c r="F141" s="172">
        <f t="shared" si="22"/>
        <v>0.99999999999999978</v>
      </c>
      <c r="G141" s="172">
        <f t="shared" si="22"/>
        <v>0.99999999999999978</v>
      </c>
      <c r="H141" s="172">
        <f t="shared" si="22"/>
        <v>1</v>
      </c>
      <c r="I141" s="172">
        <f t="shared" si="22"/>
        <v>1</v>
      </c>
      <c r="J141" s="172">
        <f t="shared" si="22"/>
        <v>1.0000000000000004</v>
      </c>
      <c r="K141" s="172">
        <f t="shared" si="22"/>
        <v>1.0000000000000002</v>
      </c>
      <c r="L141" s="172">
        <f t="shared" si="22"/>
        <v>0.99999999999999956</v>
      </c>
      <c r="M141" s="172">
        <f t="shared" si="22"/>
        <v>1.0000000000000002</v>
      </c>
      <c r="N141" s="172">
        <f t="shared" si="22"/>
        <v>1</v>
      </c>
      <c r="O141" s="172">
        <f t="shared" si="22"/>
        <v>0.99999999999999956</v>
      </c>
      <c r="P141" s="172">
        <f t="shared" si="22"/>
        <v>1.0000000000000002</v>
      </c>
      <c r="Q141" s="172">
        <f t="shared" si="22"/>
        <v>0.99999999999999944</v>
      </c>
    </row>
    <row r="142" spans="1:17" ht="12" customHeight="1" x14ac:dyDescent="0.25">
      <c r="A142" s="163" t="s">
        <v>142</v>
      </c>
      <c r="B142" s="171">
        <f t="shared" si="22"/>
        <v>0.73681470947215144</v>
      </c>
      <c r="C142" s="171">
        <f t="shared" si="22"/>
        <v>0.74023559124890592</v>
      </c>
      <c r="D142" s="171">
        <f t="shared" si="22"/>
        <v>0.74140689481131805</v>
      </c>
      <c r="E142" s="171">
        <f t="shared" si="22"/>
        <v>0.7461843092809588</v>
      </c>
      <c r="F142" s="171">
        <f t="shared" si="22"/>
        <v>0.74796784456679233</v>
      </c>
      <c r="G142" s="171">
        <f t="shared" si="22"/>
        <v>0.75025401998825236</v>
      </c>
      <c r="H142" s="171">
        <f t="shared" si="22"/>
        <v>0.75325109952739566</v>
      </c>
      <c r="I142" s="171">
        <f t="shared" si="22"/>
        <v>0.76437197514337263</v>
      </c>
      <c r="J142" s="171">
        <f t="shared" si="22"/>
        <v>0.77684752889218334</v>
      </c>
      <c r="K142" s="171">
        <f t="shared" si="22"/>
        <v>0.78073610978868513</v>
      </c>
      <c r="L142" s="171">
        <f t="shared" si="22"/>
        <v>0.7864621874517459</v>
      </c>
      <c r="M142" s="171">
        <f t="shared" si="22"/>
        <v>0.79353451390141783</v>
      </c>
      <c r="N142" s="171">
        <f t="shared" si="22"/>
        <v>0.79814056630344521</v>
      </c>
      <c r="O142" s="171">
        <f t="shared" si="22"/>
        <v>0.80261171245394458</v>
      </c>
      <c r="P142" s="171">
        <f t="shared" si="22"/>
        <v>0.80857922195864662</v>
      </c>
      <c r="Q142" s="171">
        <f t="shared" si="22"/>
        <v>0.80905531583329204</v>
      </c>
    </row>
    <row r="143" spans="1:17" ht="12" customHeight="1" x14ac:dyDescent="0.25">
      <c r="A143" s="161" t="s">
        <v>141</v>
      </c>
      <c r="B143" s="170">
        <f t="shared" si="22"/>
        <v>0.75590788132532338</v>
      </c>
      <c r="C143" s="170">
        <f t="shared" si="22"/>
        <v>0.76046659047692722</v>
      </c>
      <c r="D143" s="170">
        <f t="shared" si="22"/>
        <v>0.76181789164024605</v>
      </c>
      <c r="E143" s="170">
        <f t="shared" si="22"/>
        <v>0.76689945924588032</v>
      </c>
      <c r="F143" s="170">
        <f t="shared" si="22"/>
        <v>0.76905998769101491</v>
      </c>
      <c r="G143" s="170">
        <f t="shared" si="22"/>
        <v>0.7695642474790908</v>
      </c>
      <c r="H143" s="170">
        <f t="shared" si="22"/>
        <v>0.77025165618848834</v>
      </c>
      <c r="I143" s="170">
        <f t="shared" si="22"/>
        <v>0.78099161590477928</v>
      </c>
      <c r="J143" s="170">
        <f t="shared" si="22"/>
        <v>0.79007830406272062</v>
      </c>
      <c r="K143" s="170">
        <f t="shared" si="22"/>
        <v>0.79321381357805731</v>
      </c>
      <c r="L143" s="170">
        <f t="shared" si="22"/>
        <v>0.79966309173300398</v>
      </c>
      <c r="M143" s="170">
        <f t="shared" si="22"/>
        <v>0.80502982878736806</v>
      </c>
      <c r="N143" s="170">
        <f t="shared" si="22"/>
        <v>0.81166391707823637</v>
      </c>
      <c r="O143" s="170">
        <f t="shared" si="22"/>
        <v>0.81662570078492525</v>
      </c>
      <c r="P143" s="170">
        <f t="shared" si="22"/>
        <v>0.82132618155578074</v>
      </c>
      <c r="Q143" s="170">
        <f t="shared" si="22"/>
        <v>0.82254075827793161</v>
      </c>
    </row>
    <row r="144" spans="1:17" ht="12" customHeight="1" x14ac:dyDescent="0.25">
      <c r="A144" s="148" t="s">
        <v>60</v>
      </c>
      <c r="B144" s="73">
        <f t="shared" si="22"/>
        <v>0.73681470947215177</v>
      </c>
      <c r="C144" s="73">
        <f t="shared" si="22"/>
        <v>0.74150634206197485</v>
      </c>
      <c r="D144" s="73">
        <f t="shared" si="22"/>
        <v>0.74290446982060832</v>
      </c>
      <c r="E144" s="73">
        <f t="shared" si="22"/>
        <v>0.74778679771034917</v>
      </c>
      <c r="F144" s="73">
        <f t="shared" si="22"/>
        <v>0.75011310022495881</v>
      </c>
      <c r="G144" s="73">
        <f t="shared" si="22"/>
        <v>0.75092926516705516</v>
      </c>
      <c r="H144" s="73">
        <f t="shared" si="22"/>
        <v>0.75189664724142147</v>
      </c>
      <c r="I144" s="73">
        <f t="shared" si="22"/>
        <v>0.76318494113213386</v>
      </c>
      <c r="J144" s="73">
        <f t="shared" si="22"/>
        <v>0.77318908371647632</v>
      </c>
      <c r="K144" s="73">
        <f t="shared" si="22"/>
        <v>0.77760571838095605</v>
      </c>
      <c r="L144" s="73">
        <f t="shared" si="22"/>
        <v>0.78528072374245106</v>
      </c>
      <c r="M144" s="73">
        <f t="shared" si="22"/>
        <v>0.79115913309857422</v>
      </c>
      <c r="N144" s="73">
        <f t="shared" si="22"/>
        <v>0.79881618252775444</v>
      </c>
      <c r="O144" s="73">
        <f t="shared" si="22"/>
        <v>0.80408150985688343</v>
      </c>
      <c r="P144" s="73">
        <f t="shared" si="22"/>
        <v>0.80911000245025122</v>
      </c>
      <c r="Q144" s="73">
        <f t="shared" si="22"/>
        <v>0.81037859078655672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</v>
      </c>
      <c r="E145" s="73">
        <f t="shared" si="22"/>
        <v>1.0000000000000004</v>
      </c>
      <c r="F145" s="73">
        <f t="shared" si="22"/>
        <v>1</v>
      </c>
      <c r="G145" s="73">
        <f t="shared" si="22"/>
        <v>1.0000000000000002</v>
      </c>
      <c r="H145" s="73">
        <f t="shared" si="22"/>
        <v>1</v>
      </c>
      <c r="I145" s="73">
        <f t="shared" si="22"/>
        <v>1</v>
      </c>
      <c r="J145" s="73">
        <f t="shared" si="22"/>
        <v>0.99999999999999967</v>
      </c>
      <c r="K145" s="73">
        <f t="shared" si="22"/>
        <v>1</v>
      </c>
      <c r="L145" s="73">
        <f t="shared" si="22"/>
        <v>1</v>
      </c>
      <c r="M145" s="73">
        <f t="shared" si="22"/>
        <v>0.99999999999999978</v>
      </c>
      <c r="N145" s="73">
        <f t="shared" si="22"/>
        <v>0.99999999999999967</v>
      </c>
      <c r="O145" s="73">
        <f t="shared" si="22"/>
        <v>1</v>
      </c>
      <c r="P145" s="73">
        <f t="shared" si="22"/>
        <v>1</v>
      </c>
      <c r="Q145" s="73">
        <f t="shared" si="22"/>
        <v>0.99999999999999978</v>
      </c>
    </row>
    <row r="146" spans="1:17" ht="12" customHeight="1" x14ac:dyDescent="0.25">
      <c r="A146" s="158" t="s">
        <v>62</v>
      </c>
      <c r="B146" s="169">
        <f t="shared" si="22"/>
        <v>0.80492750876363506</v>
      </c>
      <c r="C146" s="169">
        <f t="shared" si="22"/>
        <v>0.80629356799000429</v>
      </c>
      <c r="D146" s="169">
        <f t="shared" si="22"/>
        <v>0.80913302188064862</v>
      </c>
      <c r="E146" s="169">
        <f t="shared" si="22"/>
        <v>0.81105859205528241</v>
      </c>
      <c r="F146" s="169">
        <f t="shared" si="22"/>
        <v>0.81627464513144676</v>
      </c>
      <c r="G146" s="169">
        <f t="shared" si="22"/>
        <v>0.81816113294706061</v>
      </c>
      <c r="H146" s="169">
        <f t="shared" si="22"/>
        <v>0.82960823969537789</v>
      </c>
      <c r="I146" s="169">
        <f t="shared" si="22"/>
        <v>0.8338494701035073</v>
      </c>
      <c r="J146" s="169">
        <f t="shared" si="22"/>
        <v>0.83564073225411406</v>
      </c>
      <c r="K146" s="169">
        <f t="shared" si="22"/>
        <v>0.83944898755508179</v>
      </c>
      <c r="L146" s="169">
        <f t="shared" si="22"/>
        <v>0.84586083876193408</v>
      </c>
      <c r="M146" s="169">
        <f t="shared" si="22"/>
        <v>0.84995124448517589</v>
      </c>
      <c r="N146" s="169">
        <f t="shared" si="22"/>
        <v>0.85217686223333655</v>
      </c>
      <c r="O146" s="169">
        <f t="shared" si="22"/>
        <v>0.8517208385727757</v>
      </c>
      <c r="P146" s="169">
        <f t="shared" si="22"/>
        <v>0.85359549861603801</v>
      </c>
      <c r="Q146" s="169">
        <f t="shared" ref="Q146" si="23">IF(Q127=0,"",Q127/Q108)</f>
        <v>0.85493306930436352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0.42573511089846794</v>
      </c>
      <c r="C147" s="73">
        <f t="shared" si="24"/>
        <v>0.44353514906133323</v>
      </c>
      <c r="D147" s="73">
        <f t="shared" si="24"/>
        <v>0.44459346506900099</v>
      </c>
      <c r="E147" s="73">
        <f t="shared" si="24"/>
        <v>0.44787803112683833</v>
      </c>
      <c r="F147" s="73">
        <f t="shared" si="24"/>
        <v>0.44990996968897135</v>
      </c>
      <c r="G147" s="73">
        <f t="shared" si="24"/>
        <v>0.45249860501189415</v>
      </c>
      <c r="H147" s="73">
        <f t="shared" si="24"/>
        <v>0.46082943799498277</v>
      </c>
      <c r="I147" s="73">
        <f t="shared" si="24"/>
        <v>0.46487293370107535</v>
      </c>
      <c r="J147" s="73">
        <f t="shared" si="24"/>
        <v>0.46753553582019253</v>
      </c>
      <c r="K147" s="73">
        <f t="shared" si="24"/>
        <v>0.47088525100682821</v>
      </c>
      <c r="L147" s="73">
        <f t="shared" si="24"/>
        <v>0.47432761790503364</v>
      </c>
      <c r="M147" s="73">
        <f t="shared" si="24"/>
        <v>0.47524325198382922</v>
      </c>
      <c r="N147" s="73">
        <f t="shared" si="24"/>
        <v>0.47568088675637965</v>
      </c>
      <c r="O147" s="73">
        <f t="shared" si="24"/>
        <v>0.47882175341061506</v>
      </c>
      <c r="P147" s="73">
        <f t="shared" si="24"/>
        <v>0.47898001714911548</v>
      </c>
      <c r="Q147" s="73">
        <f t="shared" si="24"/>
        <v>0.48125052424106313</v>
      </c>
    </row>
    <row r="148" spans="1:17" ht="12" customHeight="1" x14ac:dyDescent="0.25">
      <c r="A148" s="29" t="s">
        <v>140</v>
      </c>
      <c r="B148" s="65">
        <f t="shared" si="24"/>
        <v>0.80930655112259564</v>
      </c>
      <c r="C148" s="65">
        <f t="shared" si="24"/>
        <v>0.81496840511697166</v>
      </c>
      <c r="D148" s="65">
        <f t="shared" si="24"/>
        <v>0.81760282033951337</v>
      </c>
      <c r="E148" s="65">
        <f t="shared" si="24"/>
        <v>0.82159393542351355</v>
      </c>
      <c r="F148" s="65">
        <f t="shared" si="24"/>
        <v>0.82428432137843455</v>
      </c>
      <c r="G148" s="65">
        <f t="shared" si="24"/>
        <v>0.82814325790922716</v>
      </c>
      <c r="H148" s="65">
        <f t="shared" si="24"/>
        <v>0.83289804943654522</v>
      </c>
      <c r="I148" s="65">
        <f t="shared" si="24"/>
        <v>0.83923984185101663</v>
      </c>
      <c r="J148" s="65">
        <f t="shared" si="24"/>
        <v>0.84465944852234254</v>
      </c>
      <c r="K148" s="65">
        <f t="shared" si="24"/>
        <v>0.8496476757978263</v>
      </c>
      <c r="L148" s="65">
        <f t="shared" si="24"/>
        <v>0.85192219578040163</v>
      </c>
      <c r="M148" s="65">
        <f t="shared" si="24"/>
        <v>0.85478143914442606</v>
      </c>
      <c r="N148" s="65">
        <f t="shared" si="24"/>
        <v>0.8557076151803914</v>
      </c>
      <c r="O148" s="65">
        <f t="shared" si="24"/>
        <v>0.85717912286125131</v>
      </c>
      <c r="P148" s="65">
        <f t="shared" si="24"/>
        <v>0.85913354270800257</v>
      </c>
      <c r="Q148" s="65">
        <f t="shared" si="24"/>
        <v>0.86242063578500661</v>
      </c>
    </row>
    <row r="150" spans="1:17" ht="12" customHeight="1" x14ac:dyDescent="0.25">
      <c r="A150" s="152" t="s">
        <v>121</v>
      </c>
      <c r="B150" s="168">
        <f>SUM(B151,B154,B156,B165)</f>
        <v>2724.84431447836</v>
      </c>
      <c r="C150" s="168">
        <f t="shared" ref="C150:Q150" si="25">SUM(C151,C154,C156,C165)</f>
        <v>3339.6310257317155</v>
      </c>
      <c r="D150" s="168">
        <f t="shared" si="25"/>
        <v>3091.6512411384956</v>
      </c>
      <c r="E150" s="168">
        <f t="shared" si="25"/>
        <v>3336.5313819977287</v>
      </c>
      <c r="F150" s="168">
        <f t="shared" si="25"/>
        <v>2804.5851664548704</v>
      </c>
      <c r="G150" s="168">
        <f t="shared" si="25"/>
        <v>2592.8396763209539</v>
      </c>
      <c r="H150" s="168">
        <f t="shared" si="25"/>
        <v>2421.9771095058904</v>
      </c>
      <c r="I150" s="168">
        <f t="shared" si="25"/>
        <v>2447.6392836549949</v>
      </c>
      <c r="J150" s="168">
        <f t="shared" si="25"/>
        <v>1963.1224845621502</v>
      </c>
      <c r="K150" s="168">
        <f t="shared" si="25"/>
        <v>1906.5546523320029</v>
      </c>
      <c r="L150" s="168">
        <f t="shared" si="25"/>
        <v>2064.4282432230643</v>
      </c>
      <c r="M150" s="168">
        <f t="shared" si="25"/>
        <v>1626.4422152396132</v>
      </c>
      <c r="N150" s="168">
        <f t="shared" si="25"/>
        <v>1714.9232784664885</v>
      </c>
      <c r="O150" s="168">
        <f t="shared" si="25"/>
        <v>1525.5518184547352</v>
      </c>
      <c r="P150" s="168">
        <f t="shared" si="25"/>
        <v>1477.4828596930854</v>
      </c>
      <c r="Q150" s="168">
        <f t="shared" si="25"/>
        <v>1362.74184390541</v>
      </c>
    </row>
    <row r="151" spans="1:17" ht="12" customHeight="1" x14ac:dyDescent="0.25">
      <c r="A151" s="158" t="s">
        <v>65</v>
      </c>
      <c r="B151" s="157">
        <f>SUM(B152:B153)</f>
        <v>2327.3371811208026</v>
      </c>
      <c r="C151" s="157">
        <f t="shared" ref="C151:Q151" si="26">SUM(C152:C153)</f>
        <v>2900.6568436989892</v>
      </c>
      <c r="D151" s="157">
        <f t="shared" si="26"/>
        <v>2680.4716944925244</v>
      </c>
      <c r="E151" s="157">
        <f t="shared" si="26"/>
        <v>2909.34777945734</v>
      </c>
      <c r="F151" s="157">
        <f t="shared" si="26"/>
        <v>2418.2760170187244</v>
      </c>
      <c r="G151" s="157">
        <f t="shared" si="26"/>
        <v>2224.9898199881663</v>
      </c>
      <c r="H151" s="157">
        <f t="shared" si="26"/>
        <v>2080.4968250630068</v>
      </c>
      <c r="I151" s="157">
        <f t="shared" si="26"/>
        <v>2093.2857991760629</v>
      </c>
      <c r="J151" s="157">
        <f t="shared" si="26"/>
        <v>1663.7127342228214</v>
      </c>
      <c r="K151" s="157">
        <f t="shared" si="26"/>
        <v>1628.6584169401822</v>
      </c>
      <c r="L151" s="157">
        <f t="shared" si="26"/>
        <v>1792.7216699821759</v>
      </c>
      <c r="M151" s="157">
        <f t="shared" si="26"/>
        <v>1376.5798001152082</v>
      </c>
      <c r="N151" s="157">
        <f t="shared" si="26"/>
        <v>1473.0756362658767</v>
      </c>
      <c r="O151" s="157">
        <f t="shared" si="26"/>
        <v>1296.2613917068854</v>
      </c>
      <c r="P151" s="157">
        <f t="shared" si="26"/>
        <v>1254.6403272482128</v>
      </c>
      <c r="Q151" s="157">
        <f t="shared" si="26"/>
        <v>1154.2169864136588</v>
      </c>
    </row>
    <row r="152" spans="1:17" ht="12" customHeight="1" x14ac:dyDescent="0.25">
      <c r="A152" s="23" t="s">
        <v>166</v>
      </c>
      <c r="B152" s="156">
        <f>RES_hhdet_emi!B$45</f>
        <v>2327.3371811208026</v>
      </c>
      <c r="C152" s="156">
        <f>RES_hhdet_emi!C$45</f>
        <v>2900.6568436989892</v>
      </c>
      <c r="D152" s="156">
        <f>RES_hhdet_emi!D$45</f>
        <v>2680.4716944925244</v>
      </c>
      <c r="E152" s="156">
        <f>RES_hhdet_emi!E$45</f>
        <v>2909.34777945734</v>
      </c>
      <c r="F152" s="156">
        <f>RES_hhdet_emi!F$45</f>
        <v>2418.2760170187244</v>
      </c>
      <c r="G152" s="156">
        <f>RES_hhdet_emi!G$45</f>
        <v>2224.9898199881663</v>
      </c>
      <c r="H152" s="156">
        <f>RES_hhdet_emi!H$45</f>
        <v>2080.4968250630068</v>
      </c>
      <c r="I152" s="156">
        <f>RES_hhdet_emi!I$45</f>
        <v>2093.2857991760629</v>
      </c>
      <c r="J152" s="156">
        <f>RES_hhdet_emi!J$45</f>
        <v>1663.7127342228214</v>
      </c>
      <c r="K152" s="156">
        <f>RES_hhdet_emi!K$45</f>
        <v>1628.6584169401822</v>
      </c>
      <c r="L152" s="156">
        <f>RES_hhdet_emi!L$45</f>
        <v>1792.7216699821759</v>
      </c>
      <c r="M152" s="156">
        <f>RES_hhdet_emi!M$45</f>
        <v>1376.5798001152082</v>
      </c>
      <c r="N152" s="156">
        <f>RES_hhdet_emi!N$45</f>
        <v>1473.0756362658767</v>
      </c>
      <c r="O152" s="156">
        <f>RES_hhdet_emi!O$45</f>
        <v>1296.2613917068854</v>
      </c>
      <c r="P152" s="156">
        <f>RES_hhdet_emi!P$45</f>
        <v>1254.6403272482128</v>
      </c>
      <c r="Q152" s="156">
        <f>RES_hhdet_emi!Q$45</f>
        <v>1154.2169864136588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396.49461236727683</v>
      </c>
      <c r="C156" s="157">
        <f t="shared" ref="C156:Q156" si="28">SUM(C157:C158,C161:C162)</f>
        <v>436.72462697030977</v>
      </c>
      <c r="D156" s="157">
        <f t="shared" si="28"/>
        <v>409.07689583083857</v>
      </c>
      <c r="E156" s="157">
        <f t="shared" si="28"/>
        <v>424.57037883490011</v>
      </c>
      <c r="F156" s="157">
        <f t="shared" si="28"/>
        <v>384.48063692554717</v>
      </c>
      <c r="G156" s="157">
        <f t="shared" si="28"/>
        <v>365.66541515395124</v>
      </c>
      <c r="H156" s="157">
        <f t="shared" si="28"/>
        <v>340.79019931463614</v>
      </c>
      <c r="I156" s="157">
        <f t="shared" si="28"/>
        <v>353.23540793238044</v>
      </c>
      <c r="J156" s="157">
        <f t="shared" si="28"/>
        <v>297.83390549476957</v>
      </c>
      <c r="K156" s="157">
        <f t="shared" si="28"/>
        <v>276.09866996732251</v>
      </c>
      <c r="L156" s="157">
        <f t="shared" si="28"/>
        <v>270.58507930723908</v>
      </c>
      <c r="M156" s="157">
        <f t="shared" si="28"/>
        <v>249.0352837915575</v>
      </c>
      <c r="N156" s="157">
        <f t="shared" si="28"/>
        <v>241.23701601285026</v>
      </c>
      <c r="O156" s="157">
        <f t="shared" si="28"/>
        <v>228.39678714103721</v>
      </c>
      <c r="P156" s="157">
        <f t="shared" si="28"/>
        <v>221.97749799047997</v>
      </c>
      <c r="Q156" s="157">
        <f t="shared" si="28"/>
        <v>207.42140499291904</v>
      </c>
    </row>
    <row r="157" spans="1:17" ht="12" customHeight="1" x14ac:dyDescent="0.25">
      <c r="A157" s="167" t="s">
        <v>165</v>
      </c>
      <c r="B157" s="132">
        <f>RES_hhdet_emi!B$50</f>
        <v>393.56863501415285</v>
      </c>
      <c r="C157" s="132">
        <f>RES_hhdet_emi!C$50</f>
        <v>433.3925839329205</v>
      </c>
      <c r="D157" s="132">
        <f>RES_hhdet_emi!D$50</f>
        <v>406.01127678138732</v>
      </c>
      <c r="E157" s="132">
        <f>RES_hhdet_emi!E$50</f>
        <v>421.44601004775916</v>
      </c>
      <c r="F157" s="132">
        <f>RES_hhdet_emi!F$50</f>
        <v>381.70247455887562</v>
      </c>
      <c r="G157" s="132">
        <f>RES_hhdet_emi!G$50</f>
        <v>362.52809682728798</v>
      </c>
      <c r="H157" s="132">
        <f>RES_hhdet_emi!H$50</f>
        <v>337.14020849717627</v>
      </c>
      <c r="I157" s="132">
        <f>RES_hhdet_emi!I$50</f>
        <v>349.44691706435032</v>
      </c>
      <c r="J157" s="132">
        <f>RES_hhdet_emi!J$50</f>
        <v>293.67085787328961</v>
      </c>
      <c r="K157" s="132">
        <f>RES_hhdet_emi!K$50</f>
        <v>272.26000274527223</v>
      </c>
      <c r="L157" s="132">
        <f>RES_hhdet_emi!L$50</f>
        <v>266.2192988480756</v>
      </c>
      <c r="M157" s="132">
        <f>RES_hhdet_emi!M$50</f>
        <v>244.62145812110955</v>
      </c>
      <c r="N157" s="132">
        <f>RES_hhdet_emi!N$50</f>
        <v>236.58969139372033</v>
      </c>
      <c r="O157" s="132">
        <f>RES_hhdet_emi!O$50</f>
        <v>223.56594576664145</v>
      </c>
      <c r="P157" s="132">
        <f>RES_hhdet_emi!P$50</f>
        <v>216.84495565316888</v>
      </c>
      <c r="Q157" s="132">
        <f>RES_hhdet_emi!Q$50</f>
        <v>202.17508448557484</v>
      </c>
    </row>
    <row r="158" spans="1:17" ht="12" customHeight="1" x14ac:dyDescent="0.25">
      <c r="A158" s="167" t="s">
        <v>164</v>
      </c>
      <c r="B158" s="132">
        <f>SUM(B159:B160)</f>
        <v>2.9259773531239834</v>
      </c>
      <c r="C158" s="132">
        <f t="shared" ref="C158:Q158" si="29">SUM(C159:C160)</f>
        <v>3.3320430373892918</v>
      </c>
      <c r="D158" s="132">
        <f t="shared" si="29"/>
        <v>3.0656190494512199</v>
      </c>
      <c r="E158" s="132">
        <f t="shared" si="29"/>
        <v>3.1243687871409582</v>
      </c>
      <c r="F158" s="132">
        <f t="shared" si="29"/>
        <v>2.7781623666715793</v>
      </c>
      <c r="G158" s="132">
        <f t="shared" si="29"/>
        <v>3.1373183266632387</v>
      </c>
      <c r="H158" s="132">
        <f t="shared" si="29"/>
        <v>3.6499908174598499</v>
      </c>
      <c r="I158" s="132">
        <f t="shared" si="29"/>
        <v>3.7884908680301188</v>
      </c>
      <c r="J158" s="132">
        <f t="shared" si="29"/>
        <v>4.1630476214799659</v>
      </c>
      <c r="K158" s="132">
        <f t="shared" si="29"/>
        <v>3.8386672220502884</v>
      </c>
      <c r="L158" s="132">
        <f t="shared" si="29"/>
        <v>4.3657804591634894</v>
      </c>
      <c r="M158" s="132">
        <f t="shared" si="29"/>
        <v>4.4138256704479426</v>
      </c>
      <c r="N158" s="132">
        <f t="shared" si="29"/>
        <v>4.6473246191299298</v>
      </c>
      <c r="O158" s="132">
        <f t="shared" si="29"/>
        <v>4.8308413743957548</v>
      </c>
      <c r="P158" s="132">
        <f t="shared" si="29"/>
        <v>5.1325423373111008</v>
      </c>
      <c r="Q158" s="132">
        <f t="shared" si="29"/>
        <v>5.246320507344187</v>
      </c>
    </row>
    <row r="159" spans="1:17" ht="12" customHeight="1" x14ac:dyDescent="0.25">
      <c r="A159" s="166" t="s">
        <v>163</v>
      </c>
      <c r="B159" s="165">
        <f>RES_hhdet_emi!B$52</f>
        <v>2.9259773531239834</v>
      </c>
      <c r="C159" s="165">
        <f>RES_hhdet_emi!C$52</f>
        <v>3.3320430373892918</v>
      </c>
      <c r="D159" s="165">
        <f>RES_hhdet_emi!D$52</f>
        <v>3.0656190494512199</v>
      </c>
      <c r="E159" s="165">
        <f>RES_hhdet_emi!E$52</f>
        <v>3.1243687871409582</v>
      </c>
      <c r="F159" s="165">
        <f>RES_hhdet_emi!F$52</f>
        <v>2.7781623666715793</v>
      </c>
      <c r="G159" s="165">
        <f>RES_hhdet_emi!G$52</f>
        <v>3.1373183266632387</v>
      </c>
      <c r="H159" s="165">
        <f>RES_hhdet_emi!H$52</f>
        <v>3.6499908174598499</v>
      </c>
      <c r="I159" s="165">
        <f>RES_hhdet_emi!I$52</f>
        <v>3.7884908680301188</v>
      </c>
      <c r="J159" s="165">
        <f>RES_hhdet_emi!J$52</f>
        <v>4.1630476214799659</v>
      </c>
      <c r="K159" s="165">
        <f>RES_hhdet_emi!K$52</f>
        <v>3.8386672220502884</v>
      </c>
      <c r="L159" s="165">
        <f>RES_hhdet_emi!L$52</f>
        <v>4.3657804591634894</v>
      </c>
      <c r="M159" s="165">
        <f>RES_hhdet_emi!M$52</f>
        <v>4.4138256704479426</v>
      </c>
      <c r="N159" s="165">
        <f>RES_hhdet_emi!N$52</f>
        <v>4.6473246191299298</v>
      </c>
      <c r="O159" s="165">
        <f>RES_hhdet_emi!O$52</f>
        <v>4.8308413743957548</v>
      </c>
      <c r="P159" s="165">
        <f>RES_hhdet_emi!P$52</f>
        <v>5.1325423373111008</v>
      </c>
      <c r="Q159" s="165">
        <f>RES_hhdet_emi!Q$52</f>
        <v>5.246320507344187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1.0125209902805996</v>
      </c>
      <c r="C165" s="157">
        <f t="shared" ref="C165:Q165" si="31">SUM(C166:C167)</f>
        <v>2.249555062416587</v>
      </c>
      <c r="D165" s="157">
        <f t="shared" si="31"/>
        <v>2.102650815132785</v>
      </c>
      <c r="E165" s="157">
        <f t="shared" si="31"/>
        <v>2.6132237054884153</v>
      </c>
      <c r="F165" s="157">
        <f t="shared" si="31"/>
        <v>1.8285125105991733</v>
      </c>
      <c r="G165" s="157">
        <f t="shared" si="31"/>
        <v>2.1844411788359301</v>
      </c>
      <c r="H165" s="157">
        <f t="shared" si="31"/>
        <v>0.6900851282475845</v>
      </c>
      <c r="I165" s="157">
        <f t="shared" si="31"/>
        <v>1.1180765465516398</v>
      </c>
      <c r="J165" s="157">
        <f t="shared" si="31"/>
        <v>1.5758448445592839</v>
      </c>
      <c r="K165" s="157">
        <f t="shared" si="31"/>
        <v>1.7975654244979864</v>
      </c>
      <c r="L165" s="157">
        <f t="shared" si="31"/>
        <v>1.1214939336491327</v>
      </c>
      <c r="M165" s="157">
        <f t="shared" si="31"/>
        <v>0.82713133284759566</v>
      </c>
      <c r="N165" s="157">
        <f t="shared" si="31"/>
        <v>0.61062618776140531</v>
      </c>
      <c r="O165" s="157">
        <f t="shared" si="31"/>
        <v>0.89363960681248866</v>
      </c>
      <c r="P165" s="157">
        <f t="shared" si="31"/>
        <v>0.86503445439257276</v>
      </c>
      <c r="Q165" s="157">
        <f t="shared" si="31"/>
        <v>1.1034524988323229</v>
      </c>
    </row>
    <row r="166" spans="1:17" ht="12" customHeight="1" x14ac:dyDescent="0.25">
      <c r="A166" s="23" t="s">
        <v>57</v>
      </c>
      <c r="B166" s="156">
        <f>RES_hhdet_emi!B$59</f>
        <v>1.0125209902805996</v>
      </c>
      <c r="C166" s="156">
        <f>RES_hhdet_emi!C$59</f>
        <v>2.249555062416587</v>
      </c>
      <c r="D166" s="156">
        <f>RES_hhdet_emi!D$59</f>
        <v>2.102650815132785</v>
      </c>
      <c r="E166" s="156">
        <f>RES_hhdet_emi!E$59</f>
        <v>2.6132237054884153</v>
      </c>
      <c r="F166" s="156">
        <f>RES_hhdet_emi!F$59</f>
        <v>1.8285125105991733</v>
      </c>
      <c r="G166" s="156">
        <f>RES_hhdet_emi!G$59</f>
        <v>2.1844411788359301</v>
      </c>
      <c r="H166" s="156">
        <f>RES_hhdet_emi!H$59</f>
        <v>0.6900851282475845</v>
      </c>
      <c r="I166" s="156">
        <f>RES_hhdet_emi!I$59</f>
        <v>1.1180765465516398</v>
      </c>
      <c r="J166" s="156">
        <f>RES_hhdet_emi!J$59</f>
        <v>1.5758448445592839</v>
      </c>
      <c r="K166" s="156">
        <f>RES_hhdet_emi!K$59</f>
        <v>1.7975654244979864</v>
      </c>
      <c r="L166" s="156">
        <f>RES_hhdet_emi!L$59</f>
        <v>1.1214939336491327</v>
      </c>
      <c r="M166" s="156">
        <f>RES_hhdet_emi!M$59</f>
        <v>0.82713133284759566</v>
      </c>
      <c r="N166" s="156">
        <f>RES_hhdet_emi!N$59</f>
        <v>0.61062618776140531</v>
      </c>
      <c r="O166" s="156">
        <f>RES_hhdet_emi!O$59</f>
        <v>0.89363960681248866</v>
      </c>
      <c r="P166" s="156">
        <f>RES_hhdet_emi!P$59</f>
        <v>0.86503445439257276</v>
      </c>
      <c r="Q166" s="156">
        <f>RES_hhdet_emi!Q$59</f>
        <v>1.1034524988323229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24900.52530345659</v>
      </c>
      <c r="C169" s="168">
        <f t="shared" ref="C169:Q169" si="32">SUM(C170,C173,C175,C184)</f>
        <v>27418.378600956563</v>
      </c>
      <c r="D169" s="168">
        <f t="shared" si="32"/>
        <v>26516.619424543911</v>
      </c>
      <c r="E169" s="168">
        <f t="shared" si="32"/>
        <v>28569.210873309115</v>
      </c>
      <c r="F169" s="168">
        <f t="shared" si="32"/>
        <v>26179.454704210999</v>
      </c>
      <c r="G169" s="168">
        <f t="shared" si="32"/>
        <v>25792.953768280207</v>
      </c>
      <c r="H169" s="168">
        <f t="shared" si="32"/>
        <v>25761.023058493196</v>
      </c>
      <c r="I169" s="168">
        <f t="shared" si="32"/>
        <v>25970.324070115264</v>
      </c>
      <c r="J169" s="168">
        <f t="shared" si="32"/>
        <v>25015.833750406571</v>
      </c>
      <c r="K169" s="168">
        <f t="shared" si="32"/>
        <v>26087.712929218233</v>
      </c>
      <c r="L169" s="168">
        <f t="shared" si="32"/>
        <v>28705.773127715463</v>
      </c>
      <c r="M169" s="168">
        <f t="shared" si="32"/>
        <v>24809.148511327086</v>
      </c>
      <c r="N169" s="168">
        <f t="shared" si="32"/>
        <v>26885.608112517464</v>
      </c>
      <c r="O169" s="168">
        <f t="shared" si="32"/>
        <v>25186.440951421584</v>
      </c>
      <c r="P169" s="168">
        <f t="shared" si="32"/>
        <v>25239.643924534364</v>
      </c>
      <c r="Q169" s="168">
        <f t="shared" si="32"/>
        <v>24430.328283239622</v>
      </c>
    </row>
    <row r="170" spans="1:17" ht="12" customHeight="1" x14ac:dyDescent="0.25">
      <c r="A170" s="158" t="s">
        <v>65</v>
      </c>
      <c r="B170" s="157">
        <f>SUM(B171:B172)</f>
        <v>19942.5270837192</v>
      </c>
      <c r="C170" s="157">
        <f t="shared" ref="C170:Q170" si="33">SUM(C171:C172)</f>
        <v>22517.856219653146</v>
      </c>
      <c r="D170" s="157">
        <f t="shared" si="33"/>
        <v>21727.753543438364</v>
      </c>
      <c r="E170" s="157">
        <f t="shared" si="33"/>
        <v>23654.993179672489</v>
      </c>
      <c r="F170" s="157">
        <f t="shared" si="33"/>
        <v>21372.972210924614</v>
      </c>
      <c r="G170" s="157">
        <f t="shared" si="33"/>
        <v>20969.043691700543</v>
      </c>
      <c r="H170" s="157">
        <f t="shared" si="33"/>
        <v>20986.697689839584</v>
      </c>
      <c r="I170" s="157">
        <f t="shared" si="33"/>
        <v>21075.204257322541</v>
      </c>
      <c r="J170" s="157">
        <f t="shared" si="33"/>
        <v>20188.851406099671</v>
      </c>
      <c r="K170" s="157">
        <f t="shared" si="33"/>
        <v>21231.690737555851</v>
      </c>
      <c r="L170" s="157">
        <f t="shared" si="33"/>
        <v>23812.015994307461</v>
      </c>
      <c r="M170" s="157">
        <f t="shared" si="33"/>
        <v>19916.504204129466</v>
      </c>
      <c r="N170" s="157">
        <f t="shared" si="33"/>
        <v>21940.499138431831</v>
      </c>
      <c r="O170" s="157">
        <f t="shared" si="33"/>
        <v>20251.991624453265</v>
      </c>
      <c r="P170" s="157">
        <f t="shared" si="33"/>
        <v>20330.739392392134</v>
      </c>
      <c r="Q170" s="157">
        <f t="shared" si="33"/>
        <v>19608.795328971879</v>
      </c>
    </row>
    <row r="171" spans="1:17" ht="12" customHeight="1" x14ac:dyDescent="0.25">
      <c r="A171" s="23" t="s">
        <v>166</v>
      </c>
      <c r="B171" s="156">
        <f>IF(B95=0,0,B95/0.086*1000000/B$7)</f>
        <v>19584.577110242117</v>
      </c>
      <c r="C171" s="156">
        <f t="shared" ref="C171:Q172" si="34">IF(C95=0,0,C95/0.086*1000000/C$7)</f>
        <v>22246.416224492394</v>
      </c>
      <c r="D171" s="156">
        <f t="shared" si="34"/>
        <v>21460.960420407857</v>
      </c>
      <c r="E171" s="156">
        <f t="shared" si="34"/>
        <v>23368.52113857802</v>
      </c>
      <c r="F171" s="156">
        <f t="shared" si="34"/>
        <v>21105.941542093249</v>
      </c>
      <c r="G171" s="156">
        <f t="shared" si="34"/>
        <v>20658.817933920844</v>
      </c>
      <c r="H171" s="156">
        <f t="shared" si="34"/>
        <v>20671.914321566892</v>
      </c>
      <c r="I171" s="156">
        <f t="shared" si="34"/>
        <v>20850.471234580833</v>
      </c>
      <c r="J171" s="156">
        <f t="shared" si="34"/>
        <v>19963.467723528487</v>
      </c>
      <c r="K171" s="156">
        <f t="shared" si="34"/>
        <v>20847.994467718487</v>
      </c>
      <c r="L171" s="156">
        <f t="shared" si="34"/>
        <v>23344.980708404524</v>
      </c>
      <c r="M171" s="156">
        <f t="shared" si="34"/>
        <v>19445.657787458833</v>
      </c>
      <c r="N171" s="156">
        <f t="shared" si="34"/>
        <v>21387.762258070321</v>
      </c>
      <c r="O171" s="156">
        <f t="shared" si="34"/>
        <v>19766.387640229001</v>
      </c>
      <c r="P171" s="156">
        <f t="shared" si="34"/>
        <v>19888.540989413475</v>
      </c>
      <c r="Q171" s="156">
        <f t="shared" si="34"/>
        <v>19120.995880738374</v>
      </c>
    </row>
    <row r="172" spans="1:17" ht="12" customHeight="1" x14ac:dyDescent="0.25">
      <c r="A172" s="23" t="s">
        <v>60</v>
      </c>
      <c r="B172" s="156">
        <f>IF(B96=0,0,B96/0.086*1000000/B$7)</f>
        <v>357.94997347708329</v>
      </c>
      <c r="C172" s="156">
        <f t="shared" si="34"/>
        <v>271.43999516075252</v>
      </c>
      <c r="D172" s="156">
        <f t="shared" si="34"/>
        <v>266.79312303050864</v>
      </c>
      <c r="E172" s="156">
        <f t="shared" si="34"/>
        <v>286.4720410944692</v>
      </c>
      <c r="F172" s="156">
        <f t="shared" si="34"/>
        <v>267.03066883136347</v>
      </c>
      <c r="G172" s="156">
        <f t="shared" si="34"/>
        <v>310.22575777970087</v>
      </c>
      <c r="H172" s="156">
        <f t="shared" si="34"/>
        <v>314.783368272693</v>
      </c>
      <c r="I172" s="156">
        <f t="shared" si="34"/>
        <v>224.73302274170806</v>
      </c>
      <c r="J172" s="156">
        <f t="shared" si="34"/>
        <v>225.38368257118543</v>
      </c>
      <c r="K172" s="156">
        <f t="shared" si="34"/>
        <v>383.69626983736453</v>
      </c>
      <c r="L172" s="156">
        <f t="shared" si="34"/>
        <v>467.03528590293621</v>
      </c>
      <c r="M172" s="156">
        <f t="shared" si="34"/>
        <v>470.8464166706338</v>
      </c>
      <c r="N172" s="156">
        <f t="shared" si="34"/>
        <v>552.73688036150952</v>
      </c>
      <c r="O172" s="156">
        <f t="shared" si="34"/>
        <v>485.60398422426317</v>
      </c>
      <c r="P172" s="156">
        <f t="shared" si="34"/>
        <v>442.19840297865784</v>
      </c>
      <c r="Q172" s="156">
        <f t="shared" si="34"/>
        <v>487.79944823350576</v>
      </c>
    </row>
    <row r="173" spans="1:17" ht="12" customHeight="1" x14ac:dyDescent="0.25">
      <c r="A173" s="158" t="s">
        <v>112</v>
      </c>
      <c r="B173" s="157">
        <f>B174</f>
        <v>16.532948709127858</v>
      </c>
      <c r="C173" s="157">
        <f t="shared" ref="C173:Q173" si="35">C174</f>
        <v>16.729393598762666</v>
      </c>
      <c r="D173" s="157">
        <f t="shared" si="35"/>
        <v>16.838620136317672</v>
      </c>
      <c r="E173" s="157">
        <f t="shared" si="35"/>
        <v>16.59040011974697</v>
      </c>
      <c r="F173" s="157">
        <f t="shared" si="35"/>
        <v>16.124697555504977</v>
      </c>
      <c r="G173" s="157">
        <f t="shared" si="35"/>
        <v>15.9516459129705</v>
      </c>
      <c r="H173" s="157">
        <f t="shared" si="35"/>
        <v>16.79282952609956</v>
      </c>
      <c r="I173" s="157">
        <f t="shared" si="35"/>
        <v>17.597705084463342</v>
      </c>
      <c r="J173" s="157">
        <f t="shared" si="35"/>
        <v>18.653086109853454</v>
      </c>
      <c r="K173" s="157">
        <f t="shared" si="35"/>
        <v>17.365931478996178</v>
      </c>
      <c r="L173" s="157">
        <f t="shared" si="35"/>
        <v>17.883683454469399</v>
      </c>
      <c r="M173" s="157">
        <f t="shared" si="35"/>
        <v>19.015778762981331</v>
      </c>
      <c r="N173" s="157">
        <f t="shared" si="35"/>
        <v>18.914110650118385</v>
      </c>
      <c r="O173" s="157">
        <f t="shared" si="35"/>
        <v>19.529784730976989</v>
      </c>
      <c r="P173" s="157">
        <f t="shared" si="35"/>
        <v>18.530476933627806</v>
      </c>
      <c r="Q173" s="157">
        <f t="shared" si="35"/>
        <v>17.625923365277902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16.532948709127858</v>
      </c>
      <c r="C174" s="156">
        <f t="shared" si="36"/>
        <v>16.729393598762666</v>
      </c>
      <c r="D174" s="156">
        <f t="shared" si="36"/>
        <v>16.838620136317672</v>
      </c>
      <c r="E174" s="156">
        <f t="shared" si="36"/>
        <v>16.59040011974697</v>
      </c>
      <c r="F174" s="156">
        <f t="shared" si="36"/>
        <v>16.124697555504977</v>
      </c>
      <c r="G174" s="156">
        <f t="shared" si="36"/>
        <v>15.9516459129705</v>
      </c>
      <c r="H174" s="156">
        <f t="shared" si="36"/>
        <v>16.79282952609956</v>
      </c>
      <c r="I174" s="156">
        <f t="shared" si="36"/>
        <v>17.597705084463342</v>
      </c>
      <c r="J174" s="156">
        <f t="shared" si="36"/>
        <v>18.653086109853454</v>
      </c>
      <c r="K174" s="156">
        <f t="shared" si="36"/>
        <v>17.365931478996178</v>
      </c>
      <c r="L174" s="156">
        <f t="shared" si="36"/>
        <v>17.883683454469399</v>
      </c>
      <c r="M174" s="156">
        <f t="shared" si="36"/>
        <v>19.015778762981331</v>
      </c>
      <c r="N174" s="156">
        <f t="shared" si="36"/>
        <v>18.914110650118385</v>
      </c>
      <c r="O174" s="156">
        <f t="shared" si="36"/>
        <v>19.529784730976989</v>
      </c>
      <c r="P174" s="156">
        <f t="shared" si="36"/>
        <v>18.530476933627806</v>
      </c>
      <c r="Q174" s="156">
        <f t="shared" si="36"/>
        <v>17.625923365277902</v>
      </c>
    </row>
    <row r="175" spans="1:17" ht="12" customHeight="1" x14ac:dyDescent="0.25">
      <c r="A175" s="158" t="s">
        <v>63</v>
      </c>
      <c r="B175" s="157">
        <f t="shared" si="36"/>
        <v>4064.8275890902596</v>
      </c>
      <c r="C175" s="157">
        <f t="shared" si="36"/>
        <v>4016.0896629448653</v>
      </c>
      <c r="D175" s="157">
        <f t="shared" si="36"/>
        <v>3901.1610731645355</v>
      </c>
      <c r="E175" s="157">
        <f t="shared" si="36"/>
        <v>4023.0531577740589</v>
      </c>
      <c r="F175" s="157">
        <f t="shared" si="36"/>
        <v>3914.1665160623411</v>
      </c>
      <c r="G175" s="157">
        <f t="shared" si="36"/>
        <v>3911.3689414571095</v>
      </c>
      <c r="H175" s="157">
        <f t="shared" si="36"/>
        <v>3846.5737586803966</v>
      </c>
      <c r="I175" s="157">
        <f t="shared" si="36"/>
        <v>3968.9351875165489</v>
      </c>
      <c r="J175" s="157">
        <f t="shared" si="36"/>
        <v>3879.2941306704611</v>
      </c>
      <c r="K175" s="157">
        <f t="shared" si="36"/>
        <v>3847.5050003845699</v>
      </c>
      <c r="L175" s="157">
        <f t="shared" si="36"/>
        <v>3827.3822688467171</v>
      </c>
      <c r="M175" s="157">
        <f t="shared" si="36"/>
        <v>3815.9183083867856</v>
      </c>
      <c r="N175" s="157">
        <f t="shared" si="36"/>
        <v>3812.9145392182622</v>
      </c>
      <c r="O175" s="157">
        <f t="shared" si="36"/>
        <v>3804.8940994041004</v>
      </c>
      <c r="P175" s="157">
        <f t="shared" si="36"/>
        <v>3784.2107435775661</v>
      </c>
      <c r="Q175" s="157">
        <f t="shared" si="36"/>
        <v>3710.3574220560204</v>
      </c>
    </row>
    <row r="176" spans="1:17" ht="12" customHeight="1" x14ac:dyDescent="0.25">
      <c r="A176" s="167" t="s">
        <v>165</v>
      </c>
      <c r="B176" s="132">
        <f>IF(B100=0,0,B100/0.086*1000000/B$11)</f>
        <v>4252.0631579617202</v>
      </c>
      <c r="C176" s="132">
        <f t="shared" ref="C176:Q176" si="37">IF(C100=0,0,C100/0.086*1000000/C$11)</f>
        <v>4189.9362313777656</v>
      </c>
      <c r="D176" s="132">
        <f t="shared" si="37"/>
        <v>4039.0466669484881</v>
      </c>
      <c r="E176" s="132">
        <f t="shared" si="37"/>
        <v>4216.6059970089536</v>
      </c>
      <c r="F176" s="132">
        <f t="shared" si="37"/>
        <v>4065.479870159561</v>
      </c>
      <c r="G176" s="132">
        <f t="shared" si="37"/>
        <v>4037.4776050498249</v>
      </c>
      <c r="H176" s="132">
        <f t="shared" si="37"/>
        <v>3939.666229684859</v>
      </c>
      <c r="I176" s="132">
        <f t="shared" si="37"/>
        <v>4097.3798138329985</v>
      </c>
      <c r="J176" s="132">
        <f t="shared" si="37"/>
        <v>3944.354571694339</v>
      </c>
      <c r="K176" s="132">
        <f t="shared" si="37"/>
        <v>3887.0383340527037</v>
      </c>
      <c r="L176" s="132">
        <f t="shared" si="37"/>
        <v>3848.3268746322556</v>
      </c>
      <c r="M176" s="132">
        <f t="shared" si="37"/>
        <v>3833.8945664383218</v>
      </c>
      <c r="N176" s="132">
        <f t="shared" si="37"/>
        <v>3818.2822262294753</v>
      </c>
      <c r="O176" s="132">
        <f t="shared" si="37"/>
        <v>3811.1673657181318</v>
      </c>
      <c r="P176" s="132">
        <f t="shared" si="37"/>
        <v>3789.7404895233781</v>
      </c>
      <c r="Q176" s="132">
        <f t="shared" si="37"/>
        <v>3716.2999519544451</v>
      </c>
    </row>
    <row r="177" spans="1:17" ht="12" customHeight="1" x14ac:dyDescent="0.25">
      <c r="A177" s="167" t="s">
        <v>164</v>
      </c>
      <c r="B177" s="132">
        <f>IF(B101=0,0,B101/0.086*1000000/B$12)</f>
        <v>4065.2497921879217</v>
      </c>
      <c r="C177" s="132">
        <f t="shared" ref="C177:Q177" si="38">IF(C101=0,0,C101/0.086*1000000/C$12)</f>
        <v>4007.9807690135094</v>
      </c>
      <c r="D177" s="132">
        <f t="shared" si="38"/>
        <v>3871.9870349157918</v>
      </c>
      <c r="E177" s="132">
        <f t="shared" si="38"/>
        <v>4031.6819367643529</v>
      </c>
      <c r="F177" s="132">
        <f t="shared" si="38"/>
        <v>3895.4156532623142</v>
      </c>
      <c r="G177" s="132">
        <f t="shared" si="38"/>
        <v>3870.2751019982634</v>
      </c>
      <c r="H177" s="132">
        <f t="shared" si="38"/>
        <v>3781.8951577369912</v>
      </c>
      <c r="I177" s="132">
        <f t="shared" si="38"/>
        <v>3925.8110161300583</v>
      </c>
      <c r="J177" s="132">
        <f t="shared" si="38"/>
        <v>3786.4570040510707</v>
      </c>
      <c r="K177" s="132">
        <f t="shared" si="38"/>
        <v>3734.0811131159749</v>
      </c>
      <c r="L177" s="132">
        <f t="shared" si="38"/>
        <v>3697.8636274864261</v>
      </c>
      <c r="M177" s="132">
        <f t="shared" si="38"/>
        <v>3684.0221476187612</v>
      </c>
      <c r="N177" s="132">
        <f t="shared" si="38"/>
        <v>3669.2144525807412</v>
      </c>
      <c r="O177" s="132">
        <f t="shared" si="38"/>
        <v>3662.6422271614447</v>
      </c>
      <c r="P177" s="132">
        <f t="shared" si="38"/>
        <v>3642.3992902591908</v>
      </c>
      <c r="Q177" s="132">
        <f t="shared" si="38"/>
        <v>3572.2765656194388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3826.8568421655405</v>
      </c>
      <c r="C178" s="165">
        <f t="shared" si="39"/>
        <v>3770.9426082400068</v>
      </c>
      <c r="D178" s="165">
        <f t="shared" si="39"/>
        <v>3635.1420002537366</v>
      </c>
      <c r="E178" s="165">
        <f t="shared" si="39"/>
        <v>3794.9453973080663</v>
      </c>
      <c r="F178" s="165">
        <f t="shared" si="39"/>
        <v>3658.931883143458</v>
      </c>
      <c r="G178" s="165">
        <f t="shared" si="39"/>
        <v>3633.7298445447732</v>
      </c>
      <c r="H178" s="165">
        <f t="shared" si="39"/>
        <v>3545.6996067163873</v>
      </c>
      <c r="I178" s="165">
        <f t="shared" si="39"/>
        <v>3691.7392122635047</v>
      </c>
      <c r="J178" s="165">
        <f t="shared" si="39"/>
        <v>3549.9191145249101</v>
      </c>
      <c r="K178" s="165">
        <f t="shared" si="39"/>
        <v>3498.3345006474538</v>
      </c>
      <c r="L178" s="165">
        <f t="shared" si="39"/>
        <v>3463.4941871689848</v>
      </c>
      <c r="M178" s="165">
        <f t="shared" si="39"/>
        <v>3450.505109794442</v>
      </c>
      <c r="N178" s="165">
        <f t="shared" si="39"/>
        <v>3436.4540036064805</v>
      </c>
      <c r="O178" s="165">
        <f t="shared" si="39"/>
        <v>3430.0506291462752</v>
      </c>
      <c r="P178" s="165">
        <f t="shared" si="39"/>
        <v>3410.766440570992</v>
      </c>
      <c r="Q178" s="165">
        <f t="shared" si="39"/>
        <v>3344.6699567589671</v>
      </c>
    </row>
    <row r="179" spans="1:17" ht="12" customHeight="1" x14ac:dyDescent="0.25">
      <c r="A179" s="147" t="s">
        <v>59</v>
      </c>
      <c r="B179" s="164">
        <f t="shared" si="39"/>
        <v>238.39295002238168</v>
      </c>
      <c r="C179" s="164">
        <f t="shared" si="39"/>
        <v>237.03816077350294</v>
      </c>
      <c r="D179" s="164">
        <f t="shared" si="39"/>
        <v>236.84503466205541</v>
      </c>
      <c r="E179" s="164">
        <f t="shared" si="39"/>
        <v>236.73653945628718</v>
      </c>
      <c r="F179" s="164">
        <f t="shared" si="39"/>
        <v>236.48377011885682</v>
      </c>
      <c r="G179" s="164">
        <f t="shared" si="39"/>
        <v>236.54525745349042</v>
      </c>
      <c r="H179" s="164">
        <f t="shared" si="39"/>
        <v>236.19555102060372</v>
      </c>
      <c r="I179" s="164">
        <f t="shared" si="39"/>
        <v>234.07180386655401</v>
      </c>
      <c r="J179" s="164">
        <f t="shared" si="39"/>
        <v>236.53788952616125</v>
      </c>
      <c r="K179" s="164">
        <f t="shared" si="39"/>
        <v>235.74661246852034</v>
      </c>
      <c r="L179" s="164">
        <f t="shared" si="39"/>
        <v>234.36944031744142</v>
      </c>
      <c r="M179" s="164">
        <f t="shared" si="39"/>
        <v>233.51703782431971</v>
      </c>
      <c r="N179" s="164">
        <f t="shared" si="39"/>
        <v>232.76044897426019</v>
      </c>
      <c r="O179" s="164">
        <f t="shared" si="39"/>
        <v>232.59159801516904</v>
      </c>
      <c r="P179" s="164">
        <f t="shared" si="39"/>
        <v>231.63284968819869</v>
      </c>
      <c r="Q179" s="164">
        <f t="shared" si="39"/>
        <v>227.60660886047177</v>
      </c>
    </row>
    <row r="180" spans="1:17" ht="12" customHeight="1" x14ac:dyDescent="0.25">
      <c r="A180" s="163" t="s">
        <v>142</v>
      </c>
      <c r="B180" s="162">
        <f>IF(B104=0,0,B104/0.086*1000000/B$13)</f>
        <v>3386.3089145490094</v>
      </c>
      <c r="C180" s="162">
        <f t="shared" ref="C180:Q180" si="40">IF(C104=0,0,C104/0.086*1000000/C$13)</f>
        <v>3327.3449912758874</v>
      </c>
      <c r="D180" s="162">
        <f t="shared" si="40"/>
        <v>3314.0633172395796</v>
      </c>
      <c r="E180" s="162">
        <f t="shared" si="40"/>
        <v>3208.0778412509571</v>
      </c>
      <c r="F180" s="162">
        <f t="shared" si="40"/>
        <v>3202.72861468769</v>
      </c>
      <c r="G180" s="162">
        <f t="shared" si="40"/>
        <v>3250.0692332198632</v>
      </c>
      <c r="H180" s="162">
        <f t="shared" si="40"/>
        <v>3284.9366028716222</v>
      </c>
      <c r="I180" s="162">
        <f t="shared" si="40"/>
        <v>3195.2307364342801</v>
      </c>
      <c r="J180" s="162">
        <f t="shared" si="40"/>
        <v>3266.6750286603688</v>
      </c>
      <c r="K180" s="162">
        <f t="shared" si="40"/>
        <v>3470.360329662632</v>
      </c>
      <c r="L180" s="162">
        <f t="shared" si="40"/>
        <v>3627.3465071417031</v>
      </c>
      <c r="M180" s="162">
        <f t="shared" si="40"/>
        <v>3647.0859034334994</v>
      </c>
      <c r="N180" s="162">
        <f t="shared" si="40"/>
        <v>3791.1734595591424</v>
      </c>
      <c r="O180" s="162">
        <f t="shared" si="40"/>
        <v>3777.872742850594</v>
      </c>
      <c r="P180" s="162">
        <f t="shared" si="40"/>
        <v>3764.2908158823798</v>
      </c>
      <c r="Q180" s="162">
        <f t="shared" si="40"/>
        <v>3690.0308772132521</v>
      </c>
    </row>
    <row r="181" spans="1:17" ht="12" customHeight="1" x14ac:dyDescent="0.25">
      <c r="A181" s="161" t="s">
        <v>141</v>
      </c>
      <c r="B181" s="160">
        <f>IF(B105=0,0,B105/0.086*1000000/B$14)</f>
        <v>3286.0709731164466</v>
      </c>
      <c r="C181" s="160">
        <f t="shared" ref="C181:Q181" si="41">IF(C105=0,0,C105/0.086*1000000/C$14)</f>
        <v>3231.6486529218637</v>
      </c>
      <c r="D181" s="160">
        <f t="shared" si="41"/>
        <v>3219.5020201777393</v>
      </c>
      <c r="E181" s="160">
        <f t="shared" si="41"/>
        <v>3124.0065965820972</v>
      </c>
      <c r="F181" s="160">
        <f t="shared" si="41"/>
        <v>3118.9395233377259</v>
      </c>
      <c r="G181" s="160">
        <f t="shared" si="41"/>
        <v>3161.6075673513315</v>
      </c>
      <c r="H181" s="160">
        <f t="shared" si="41"/>
        <v>3192.6384936051759</v>
      </c>
      <c r="I181" s="160">
        <f t="shared" si="41"/>
        <v>3112.9746973938063</v>
      </c>
      <c r="J181" s="160">
        <f t="shared" si="41"/>
        <v>3176.5454153204869</v>
      </c>
      <c r="K181" s="160">
        <f t="shared" si="41"/>
        <v>3359.0709091649292</v>
      </c>
      <c r="L181" s="160">
        <f t="shared" si="41"/>
        <v>3498.981296744907</v>
      </c>
      <c r="M181" s="160">
        <f t="shared" si="41"/>
        <v>3515.8943509144451</v>
      </c>
      <c r="N181" s="160">
        <f t="shared" si="41"/>
        <v>3644.8165625774773</v>
      </c>
      <c r="O181" s="160">
        <f t="shared" si="41"/>
        <v>3632.6770665806616</v>
      </c>
      <c r="P181" s="160">
        <f t="shared" si="41"/>
        <v>3619.4945839822976</v>
      </c>
      <c r="Q181" s="160">
        <f t="shared" si="41"/>
        <v>3548.6343983523457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3047.6780230940653</v>
      </c>
      <c r="C182" s="156">
        <f t="shared" si="42"/>
        <v>2994.6104921483611</v>
      </c>
      <c r="D182" s="156">
        <f t="shared" si="42"/>
        <v>2982.6569855156836</v>
      </c>
      <c r="E182" s="156">
        <f t="shared" si="42"/>
        <v>2887.2700571258106</v>
      </c>
      <c r="F182" s="156">
        <f t="shared" si="42"/>
        <v>2882.4557532188692</v>
      </c>
      <c r="G182" s="156">
        <f t="shared" si="42"/>
        <v>2925.0623098978358</v>
      </c>
      <c r="H182" s="156">
        <f t="shared" si="42"/>
        <v>2956.4429425845656</v>
      </c>
      <c r="I182" s="156">
        <f t="shared" si="42"/>
        <v>2878.9028935272522</v>
      </c>
      <c r="J182" s="156">
        <f t="shared" si="42"/>
        <v>2940.0075257943254</v>
      </c>
      <c r="K182" s="156">
        <f t="shared" si="42"/>
        <v>3123.3242966964094</v>
      </c>
      <c r="L182" s="156">
        <f t="shared" si="42"/>
        <v>3264.6118564274652</v>
      </c>
      <c r="M182" s="156">
        <f t="shared" si="42"/>
        <v>3282.3773130901241</v>
      </c>
      <c r="N182" s="156">
        <f t="shared" si="42"/>
        <v>3412.056113603217</v>
      </c>
      <c r="O182" s="156">
        <f t="shared" si="42"/>
        <v>3400.0854685654926</v>
      </c>
      <c r="P182" s="156">
        <f t="shared" si="42"/>
        <v>3387.8617342940988</v>
      </c>
      <c r="Q182" s="156">
        <f t="shared" si="42"/>
        <v>3321.027789491874</v>
      </c>
    </row>
    <row r="183" spans="1:17" ht="12" customHeight="1" x14ac:dyDescent="0.25">
      <c r="A183" s="148" t="s">
        <v>59</v>
      </c>
      <c r="B183" s="156">
        <f t="shared" si="42"/>
        <v>238.3929500223818</v>
      </c>
      <c r="C183" s="156">
        <f t="shared" si="42"/>
        <v>237.03816077350291</v>
      </c>
      <c r="D183" s="156">
        <f t="shared" si="42"/>
        <v>236.84503466205535</v>
      </c>
      <c r="E183" s="156">
        <f t="shared" si="42"/>
        <v>236.73653945628712</v>
      </c>
      <c r="F183" s="156">
        <f t="shared" si="42"/>
        <v>236.48377011885668</v>
      </c>
      <c r="G183" s="156">
        <f t="shared" si="42"/>
        <v>236.54525745349554</v>
      </c>
      <c r="H183" s="156">
        <f t="shared" si="42"/>
        <v>236.19555102061059</v>
      </c>
      <c r="I183" s="156">
        <f t="shared" si="42"/>
        <v>234.07180386655403</v>
      </c>
      <c r="J183" s="156">
        <f t="shared" si="42"/>
        <v>236.53788952616145</v>
      </c>
      <c r="K183" s="156">
        <f t="shared" si="42"/>
        <v>235.74661246852011</v>
      </c>
      <c r="L183" s="156">
        <f t="shared" si="42"/>
        <v>234.36944031744136</v>
      </c>
      <c r="M183" s="156">
        <f t="shared" si="42"/>
        <v>233.51703782431974</v>
      </c>
      <c r="N183" s="156">
        <f t="shared" si="42"/>
        <v>232.76044897426021</v>
      </c>
      <c r="O183" s="156">
        <f t="shared" si="42"/>
        <v>232.5915980151691</v>
      </c>
      <c r="P183" s="156">
        <f t="shared" si="42"/>
        <v>231.63284968819875</v>
      </c>
      <c r="Q183" s="156">
        <f t="shared" si="42"/>
        <v>227.60660886047179</v>
      </c>
    </row>
    <row r="184" spans="1:17" ht="12" customHeight="1" x14ac:dyDescent="0.25">
      <c r="A184" s="158" t="s">
        <v>62</v>
      </c>
      <c r="B184" s="157">
        <f t="shared" si="36"/>
        <v>876.6376819380007</v>
      </c>
      <c r="C184" s="157">
        <f t="shared" si="36"/>
        <v>867.70332475978967</v>
      </c>
      <c r="D184" s="157">
        <f t="shared" si="36"/>
        <v>870.86618780469666</v>
      </c>
      <c r="E184" s="157">
        <f t="shared" si="36"/>
        <v>874.57413574281793</v>
      </c>
      <c r="F184" s="157">
        <f t="shared" si="36"/>
        <v>876.19127966853875</v>
      </c>
      <c r="G184" s="157">
        <f t="shared" si="36"/>
        <v>896.58948920958653</v>
      </c>
      <c r="H184" s="157">
        <f t="shared" si="36"/>
        <v>910.95878044711401</v>
      </c>
      <c r="I184" s="157">
        <f t="shared" si="36"/>
        <v>908.58692019171258</v>
      </c>
      <c r="J184" s="157">
        <f t="shared" si="36"/>
        <v>929.03512752658457</v>
      </c>
      <c r="K184" s="157">
        <f t="shared" si="36"/>
        <v>991.15125979881532</v>
      </c>
      <c r="L184" s="157">
        <f t="shared" si="36"/>
        <v>1048.4911811068137</v>
      </c>
      <c r="M184" s="157">
        <f t="shared" si="36"/>
        <v>1057.7102200478535</v>
      </c>
      <c r="N184" s="157">
        <f t="shared" si="36"/>
        <v>1113.2803242172533</v>
      </c>
      <c r="O184" s="157">
        <f t="shared" si="36"/>
        <v>1110.0254428332416</v>
      </c>
      <c r="P184" s="157">
        <f t="shared" si="36"/>
        <v>1106.1633116310379</v>
      </c>
      <c r="Q184" s="157">
        <f t="shared" si="36"/>
        <v>1093.5496088464429</v>
      </c>
    </row>
    <row r="185" spans="1:17" ht="12" customHeight="1" x14ac:dyDescent="0.25">
      <c r="A185" s="23" t="s">
        <v>57</v>
      </c>
      <c r="B185" s="156">
        <f>IF(B109=0,0,B109/0.086*1000000/B$16)</f>
        <v>1574.7353390212108</v>
      </c>
      <c r="C185" s="156">
        <f t="shared" ref="C185:Q185" si="43">IF(C109=0,0,C109/0.086*1000000/C$16)</f>
        <v>1569.6214218356299</v>
      </c>
      <c r="D185" s="156">
        <f t="shared" si="43"/>
        <v>1554.348146273871</v>
      </c>
      <c r="E185" s="156">
        <f t="shared" si="43"/>
        <v>1770.6003550064411</v>
      </c>
      <c r="F185" s="156">
        <f t="shared" si="43"/>
        <v>1352.6048626595762</v>
      </c>
      <c r="G185" s="156">
        <f t="shared" si="43"/>
        <v>1559.0368497855754</v>
      </c>
      <c r="H185" s="156">
        <f t="shared" si="43"/>
        <v>1569.6819809853753</v>
      </c>
      <c r="I185" s="156">
        <f t="shared" si="43"/>
        <v>1560.765083841449</v>
      </c>
      <c r="J185" s="156">
        <f t="shared" si="43"/>
        <v>1556.532693617283</v>
      </c>
      <c r="K185" s="156">
        <f t="shared" si="43"/>
        <v>1540.7572929668238</v>
      </c>
      <c r="L185" s="156">
        <f t="shared" si="43"/>
        <v>1535.8225161671899</v>
      </c>
      <c r="M185" s="156">
        <f t="shared" si="43"/>
        <v>1514.362976951888</v>
      </c>
      <c r="N185" s="156">
        <f t="shared" si="43"/>
        <v>1504.8178886899682</v>
      </c>
      <c r="O185" s="156">
        <f t="shared" si="43"/>
        <v>1499.5263173907072</v>
      </c>
      <c r="P185" s="156">
        <f t="shared" si="43"/>
        <v>1498.9586863968627</v>
      </c>
      <c r="Q185" s="156">
        <f t="shared" si="43"/>
        <v>1471.2893529037776</v>
      </c>
    </row>
    <row r="186" spans="1:17" ht="12" customHeight="1" x14ac:dyDescent="0.25">
      <c r="A186" s="29" t="s">
        <v>140</v>
      </c>
      <c r="B186" s="57">
        <f>IF(B110=0,0,B110/0.086*1000000/B$17)</f>
        <v>872.17258837082477</v>
      </c>
      <c r="C186" s="57">
        <f t="shared" ref="C186:Q186" si="44">IF(C110=0,0,C110/0.086*1000000/C$17)</f>
        <v>858.52238840584255</v>
      </c>
      <c r="D186" s="57">
        <f t="shared" si="44"/>
        <v>862.05886141416272</v>
      </c>
      <c r="E186" s="57">
        <f t="shared" si="44"/>
        <v>861.92112732498776</v>
      </c>
      <c r="F186" s="57">
        <f t="shared" si="44"/>
        <v>869.49579459807615</v>
      </c>
      <c r="G186" s="57">
        <f t="shared" si="44"/>
        <v>886.30879135170289</v>
      </c>
      <c r="H186" s="57">
        <f t="shared" si="44"/>
        <v>907.56118213323509</v>
      </c>
      <c r="I186" s="57">
        <f t="shared" si="44"/>
        <v>903.07412220886044</v>
      </c>
      <c r="J186" s="57">
        <f t="shared" si="44"/>
        <v>919.9487617928844</v>
      </c>
      <c r="K186" s="57">
        <f t="shared" si="44"/>
        <v>981.46350520568024</v>
      </c>
      <c r="L186" s="57">
        <f t="shared" si="44"/>
        <v>1043.091378612583</v>
      </c>
      <c r="M186" s="57">
        <f t="shared" si="44"/>
        <v>1053.6146949063773</v>
      </c>
      <c r="N186" s="57">
        <f t="shared" si="44"/>
        <v>1110.5704906928179</v>
      </c>
      <c r="O186" s="57">
        <f t="shared" si="44"/>
        <v>1105.8210428218663</v>
      </c>
      <c r="P186" s="57">
        <f t="shared" si="44"/>
        <v>1101.8946917682683</v>
      </c>
      <c r="Q186" s="57">
        <f t="shared" si="44"/>
        <v>1087.9527737320605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15784.069448007382</v>
      </c>
      <c r="C188" s="168">
        <f t="shared" ref="C188:Q188" si="45">SUM(C189,C192,C194,C203)</f>
        <v>17404.933285565028</v>
      </c>
      <c r="D188" s="168">
        <f t="shared" si="45"/>
        <v>16853.543226817099</v>
      </c>
      <c r="E188" s="168">
        <f t="shared" si="45"/>
        <v>18194.233462941476</v>
      </c>
      <c r="F188" s="168">
        <f t="shared" si="45"/>
        <v>16690.042081957796</v>
      </c>
      <c r="G188" s="168">
        <f t="shared" si="45"/>
        <v>16475.866049408633</v>
      </c>
      <c r="H188" s="168">
        <f t="shared" si="45"/>
        <v>16483.98854328939</v>
      </c>
      <c r="I188" s="168">
        <f t="shared" si="45"/>
        <v>16660.325795931876</v>
      </c>
      <c r="J188" s="168">
        <f t="shared" si="45"/>
        <v>16089.993148538711</v>
      </c>
      <c r="K188" s="168">
        <f t="shared" si="45"/>
        <v>16917.42620969945</v>
      </c>
      <c r="L188" s="168">
        <f t="shared" si="45"/>
        <v>18774.33051344012</v>
      </c>
      <c r="M188" s="168">
        <f t="shared" si="45"/>
        <v>16328.24217556208</v>
      </c>
      <c r="N188" s="168">
        <f t="shared" si="45"/>
        <v>17840.567086766165</v>
      </c>
      <c r="O188" s="168">
        <f t="shared" si="45"/>
        <v>16824.085373369267</v>
      </c>
      <c r="P188" s="168">
        <f t="shared" si="45"/>
        <v>16980.36564744619</v>
      </c>
      <c r="Q188" s="168">
        <f t="shared" si="45"/>
        <v>16553.779941465356</v>
      </c>
    </row>
    <row r="189" spans="1:17" ht="12" customHeight="1" x14ac:dyDescent="0.25">
      <c r="A189" s="158" t="s">
        <v>65</v>
      </c>
      <c r="B189" s="157">
        <f>SUM(B190:B191)</f>
        <v>12643.249365666312</v>
      </c>
      <c r="C189" s="157">
        <f t="shared" ref="C189:Q189" si="46">SUM(C190:C191)</f>
        <v>14290.879962572626</v>
      </c>
      <c r="D189" s="157">
        <f t="shared" si="46"/>
        <v>13801.996578974276</v>
      </c>
      <c r="E189" s="157">
        <f t="shared" si="46"/>
        <v>15062.359908897248</v>
      </c>
      <c r="F189" s="157">
        <f t="shared" si="46"/>
        <v>13621.442167020274</v>
      </c>
      <c r="G189" s="157">
        <f t="shared" si="46"/>
        <v>13392.683045309926</v>
      </c>
      <c r="H189" s="157">
        <f t="shared" si="46"/>
        <v>13417.165348323653</v>
      </c>
      <c r="I189" s="157">
        <f t="shared" si="46"/>
        <v>13504.749353196041</v>
      </c>
      <c r="J189" s="157">
        <f t="shared" si="46"/>
        <v>12979.818939461022</v>
      </c>
      <c r="K189" s="157">
        <f t="shared" si="46"/>
        <v>13758.990055656619</v>
      </c>
      <c r="L189" s="157">
        <f t="shared" si="46"/>
        <v>15554.144451962557</v>
      </c>
      <c r="M189" s="157">
        <f t="shared" si="46"/>
        <v>13089.770558658625</v>
      </c>
      <c r="N189" s="157">
        <f t="shared" si="46"/>
        <v>14536.615192693607</v>
      </c>
      <c r="O189" s="157">
        <f t="shared" si="46"/>
        <v>13509.013022349251</v>
      </c>
      <c r="P189" s="157">
        <f t="shared" si="46"/>
        <v>13673.153360543081</v>
      </c>
      <c r="Q189" s="157">
        <f t="shared" si="46"/>
        <v>13282.034611490226</v>
      </c>
    </row>
    <row r="190" spans="1:17" ht="12" customHeight="1" x14ac:dyDescent="0.25">
      <c r="A190" s="23" t="s">
        <v>166</v>
      </c>
      <c r="B190" s="156">
        <f>IF(B114=0,0,B114/0.086*1000000/B$7)</f>
        <v>12285.299392189228</v>
      </c>
      <c r="C190" s="156">
        <f t="shared" ref="C190:Q191" si="47">IF(C114=0,0,C114/0.086*1000000/C$7)</f>
        <v>14019.439967411874</v>
      </c>
      <c r="D190" s="156">
        <f t="shared" si="47"/>
        <v>13535.203455943767</v>
      </c>
      <c r="E190" s="156">
        <f t="shared" si="47"/>
        <v>14775.887867802778</v>
      </c>
      <c r="F190" s="156">
        <f t="shared" si="47"/>
        <v>13354.411498188911</v>
      </c>
      <c r="G190" s="156">
        <f t="shared" si="47"/>
        <v>13082.457287530226</v>
      </c>
      <c r="H190" s="156">
        <f t="shared" si="47"/>
        <v>13102.381980050961</v>
      </c>
      <c r="I190" s="156">
        <f t="shared" si="47"/>
        <v>13280.016330454333</v>
      </c>
      <c r="J190" s="156">
        <f t="shared" si="47"/>
        <v>12754.435256889836</v>
      </c>
      <c r="K190" s="156">
        <f t="shared" si="47"/>
        <v>13375.293785819254</v>
      </c>
      <c r="L190" s="156">
        <f t="shared" si="47"/>
        <v>15087.109166059621</v>
      </c>
      <c r="M190" s="156">
        <f t="shared" si="47"/>
        <v>12618.924141987991</v>
      </c>
      <c r="N190" s="156">
        <f t="shared" si="47"/>
        <v>13983.878312332097</v>
      </c>
      <c r="O190" s="156">
        <f t="shared" si="47"/>
        <v>13023.409038124988</v>
      </c>
      <c r="P190" s="156">
        <f t="shared" si="47"/>
        <v>13230.954957564423</v>
      </c>
      <c r="Q190" s="156">
        <f t="shared" si="47"/>
        <v>12794.235163256721</v>
      </c>
    </row>
    <row r="191" spans="1:17" ht="12" customHeight="1" x14ac:dyDescent="0.25">
      <c r="A191" s="23" t="s">
        <v>60</v>
      </c>
      <c r="B191" s="156">
        <f>IF(B115=0,0,B115/0.086*1000000/B$7)</f>
        <v>357.94997347708329</v>
      </c>
      <c r="C191" s="156">
        <f t="shared" si="47"/>
        <v>271.43999516075257</v>
      </c>
      <c r="D191" s="156">
        <f t="shared" si="47"/>
        <v>266.7931230305087</v>
      </c>
      <c r="E191" s="156">
        <f t="shared" si="47"/>
        <v>286.4720410944692</v>
      </c>
      <c r="F191" s="156">
        <f t="shared" si="47"/>
        <v>267.03066883136347</v>
      </c>
      <c r="G191" s="156">
        <f t="shared" si="47"/>
        <v>310.22575777970087</v>
      </c>
      <c r="H191" s="156">
        <f t="shared" si="47"/>
        <v>314.78336827269305</v>
      </c>
      <c r="I191" s="156">
        <f t="shared" si="47"/>
        <v>224.73302274170806</v>
      </c>
      <c r="J191" s="156">
        <f t="shared" si="47"/>
        <v>225.38368257118546</v>
      </c>
      <c r="K191" s="156">
        <f t="shared" si="47"/>
        <v>383.6962698373647</v>
      </c>
      <c r="L191" s="156">
        <f t="shared" si="47"/>
        <v>467.03528590293621</v>
      </c>
      <c r="M191" s="156">
        <f t="shared" si="47"/>
        <v>470.8464166706338</v>
      </c>
      <c r="N191" s="156">
        <f t="shared" si="47"/>
        <v>552.73688036150952</v>
      </c>
      <c r="O191" s="156">
        <f t="shared" si="47"/>
        <v>485.60398422426317</v>
      </c>
      <c r="P191" s="156">
        <f t="shared" si="47"/>
        <v>442.19840297865778</v>
      </c>
      <c r="Q191" s="156">
        <f t="shared" si="47"/>
        <v>487.79944823350598</v>
      </c>
    </row>
    <row r="192" spans="1:17" ht="12" customHeight="1" x14ac:dyDescent="0.25">
      <c r="A192" s="158" t="s">
        <v>112</v>
      </c>
      <c r="B192" s="157">
        <f>B193</f>
        <v>27.526977718747496</v>
      </c>
      <c r="C192" s="157">
        <f t="shared" ref="C192:Q192" si="48">C193</f>
        <v>28.945347190003318</v>
      </c>
      <c r="D192" s="157">
        <f t="shared" si="48"/>
        <v>29.640036110378734</v>
      </c>
      <c r="E192" s="157">
        <f t="shared" si="48"/>
        <v>29.767290353056534</v>
      </c>
      <c r="F192" s="157">
        <f t="shared" si="48"/>
        <v>29.63688445915535</v>
      </c>
      <c r="G192" s="157">
        <f t="shared" si="48"/>
        <v>30.053687756166756</v>
      </c>
      <c r="H192" s="157">
        <f t="shared" si="48"/>
        <v>32.716746233975996</v>
      </c>
      <c r="I192" s="157">
        <f t="shared" si="48"/>
        <v>36.131155968305734</v>
      </c>
      <c r="J192" s="157">
        <f t="shared" si="48"/>
        <v>40.45169268071956</v>
      </c>
      <c r="K192" s="157">
        <f t="shared" si="48"/>
        <v>41.757649253025093</v>
      </c>
      <c r="L192" s="157">
        <f t="shared" si="48"/>
        <v>46.485456717520094</v>
      </c>
      <c r="M192" s="157">
        <f t="shared" si="48"/>
        <v>52.109575432335738</v>
      </c>
      <c r="N192" s="157">
        <f t="shared" si="48"/>
        <v>53.771311081873307</v>
      </c>
      <c r="O192" s="157">
        <f t="shared" si="48"/>
        <v>58.056936563575888</v>
      </c>
      <c r="P192" s="157">
        <f t="shared" si="48"/>
        <v>56.650677456802519</v>
      </c>
      <c r="Q192" s="157">
        <f t="shared" si="48"/>
        <v>56.645367200451084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27.526977718747496</v>
      </c>
      <c r="C193" s="156">
        <f t="shared" si="49"/>
        <v>28.945347190003318</v>
      </c>
      <c r="D193" s="156">
        <f t="shared" si="49"/>
        <v>29.640036110378734</v>
      </c>
      <c r="E193" s="156">
        <f t="shared" si="49"/>
        <v>29.767290353056534</v>
      </c>
      <c r="F193" s="156">
        <f t="shared" si="49"/>
        <v>29.63688445915535</v>
      </c>
      <c r="G193" s="156">
        <f t="shared" si="49"/>
        <v>30.053687756166756</v>
      </c>
      <c r="H193" s="156">
        <f t="shared" si="49"/>
        <v>32.716746233975996</v>
      </c>
      <c r="I193" s="156">
        <f t="shared" si="49"/>
        <v>36.131155968305734</v>
      </c>
      <c r="J193" s="156">
        <f t="shared" si="49"/>
        <v>40.45169268071956</v>
      </c>
      <c r="K193" s="156">
        <f t="shared" si="49"/>
        <v>41.757649253025093</v>
      </c>
      <c r="L193" s="156">
        <f t="shared" si="49"/>
        <v>46.485456717520094</v>
      </c>
      <c r="M193" s="156">
        <f t="shared" si="49"/>
        <v>52.109575432335738</v>
      </c>
      <c r="N193" s="156">
        <f t="shared" si="49"/>
        <v>53.771311081873307</v>
      </c>
      <c r="O193" s="156">
        <f t="shared" si="49"/>
        <v>58.056936563575888</v>
      </c>
      <c r="P193" s="156">
        <f t="shared" si="49"/>
        <v>56.650677456802519</v>
      </c>
      <c r="Q193" s="156">
        <f t="shared" si="49"/>
        <v>56.645367200451084</v>
      </c>
    </row>
    <row r="194" spans="1:17" ht="12" customHeight="1" x14ac:dyDescent="0.25">
      <c r="A194" s="158" t="s">
        <v>63</v>
      </c>
      <c r="B194" s="157">
        <f t="shared" si="49"/>
        <v>2407.6633192116378</v>
      </c>
      <c r="C194" s="157">
        <f t="shared" si="49"/>
        <v>2385.4843661250379</v>
      </c>
      <c r="D194" s="157">
        <f t="shared" si="49"/>
        <v>2317.2600215403504</v>
      </c>
      <c r="E194" s="157">
        <f t="shared" si="49"/>
        <v>2392.7753965076363</v>
      </c>
      <c r="F194" s="157">
        <f t="shared" si="49"/>
        <v>2323.75030459966</v>
      </c>
      <c r="G194" s="157">
        <f t="shared" si="49"/>
        <v>2319.5746440623984</v>
      </c>
      <c r="H194" s="157">
        <f t="shared" si="49"/>
        <v>2278.3675384499807</v>
      </c>
      <c r="I194" s="157">
        <f t="shared" si="49"/>
        <v>2361.8205648226945</v>
      </c>
      <c r="J194" s="157">
        <f t="shared" si="49"/>
        <v>2293.3829221408623</v>
      </c>
      <c r="K194" s="157">
        <f t="shared" si="49"/>
        <v>2284.657583237748</v>
      </c>
      <c r="L194" s="157">
        <f t="shared" si="49"/>
        <v>2286.8229748745416</v>
      </c>
      <c r="M194" s="157">
        <f t="shared" si="49"/>
        <v>2287.3599236367554</v>
      </c>
      <c r="N194" s="157">
        <f t="shared" si="49"/>
        <v>2301.4688495131104</v>
      </c>
      <c r="O194" s="157">
        <f t="shared" si="49"/>
        <v>2311.5836134493957</v>
      </c>
      <c r="P194" s="157">
        <f t="shared" si="49"/>
        <v>2306.3455859038404</v>
      </c>
      <c r="Q194" s="157">
        <f t="shared" si="49"/>
        <v>2280.1882392470011</v>
      </c>
    </row>
    <row r="195" spans="1:17" ht="12" customHeight="1" x14ac:dyDescent="0.25">
      <c r="A195" s="167" t="s">
        <v>165</v>
      </c>
      <c r="B195" s="132">
        <f>IF(B119=0,0,B119/0.086*1000000/B$11)</f>
        <v>2383.791169862568</v>
      </c>
      <c r="C195" s="132">
        <f t="shared" ref="C195:Q195" si="50">IF(C119=0,0,C119/0.086*1000000/C$11)</f>
        <v>2366.008596684178</v>
      </c>
      <c r="D195" s="132">
        <f t="shared" si="50"/>
        <v>2284.6269648385842</v>
      </c>
      <c r="E195" s="132">
        <f t="shared" si="50"/>
        <v>2392.4275767657737</v>
      </c>
      <c r="F195" s="132">
        <f t="shared" si="50"/>
        <v>2308.4572139474376</v>
      </c>
      <c r="G195" s="132">
        <f t="shared" si="50"/>
        <v>2296.9218518577018</v>
      </c>
      <c r="H195" s="132">
        <f t="shared" si="50"/>
        <v>2246.00485476315</v>
      </c>
      <c r="I195" s="132">
        <f t="shared" si="50"/>
        <v>2348.1816201348365</v>
      </c>
      <c r="J195" s="132">
        <f t="shared" si="50"/>
        <v>2267.6538855284398</v>
      </c>
      <c r="K195" s="132">
        <f t="shared" si="50"/>
        <v>2242.132379311061</v>
      </c>
      <c r="L195" s="132">
        <f t="shared" si="50"/>
        <v>2234.6009160087815</v>
      </c>
      <c r="M195" s="132">
        <f t="shared" si="50"/>
        <v>2232.9968324073384</v>
      </c>
      <c r="N195" s="132">
        <f t="shared" si="50"/>
        <v>2236.6198474149669</v>
      </c>
      <c r="O195" s="132">
        <f t="shared" si="50"/>
        <v>2244.2262383457037</v>
      </c>
      <c r="P195" s="132">
        <f t="shared" si="50"/>
        <v>2250.2165264024347</v>
      </c>
      <c r="Q195" s="132">
        <f t="shared" si="50"/>
        <v>2223.5684869838915</v>
      </c>
    </row>
    <row r="196" spans="1:17" ht="12" customHeight="1" x14ac:dyDescent="0.25">
      <c r="A196" s="167" t="s">
        <v>164</v>
      </c>
      <c r="B196" s="132">
        <f>IF(B120=0,0,B120/0.086*1000000/B$12)</f>
        <v>2383.8050028986895</v>
      </c>
      <c r="C196" s="132">
        <f t="shared" ref="C196:Q196" si="51">IF(C120=0,0,C120/0.086*1000000/C$12)</f>
        <v>2379.347643758475</v>
      </c>
      <c r="D196" s="132">
        <f t="shared" si="51"/>
        <v>2306.3182862916206</v>
      </c>
      <c r="E196" s="132">
        <f t="shared" si="51"/>
        <v>2404.5072546654351</v>
      </c>
      <c r="F196" s="132">
        <f t="shared" si="51"/>
        <v>2329.8336997431165</v>
      </c>
      <c r="G196" s="132">
        <f t="shared" si="51"/>
        <v>2330.6626030035768</v>
      </c>
      <c r="H196" s="132">
        <f t="shared" si="51"/>
        <v>2298.063708678766</v>
      </c>
      <c r="I196" s="132">
        <f t="shared" si="51"/>
        <v>2392.0355073621713</v>
      </c>
      <c r="J196" s="132">
        <f t="shared" si="51"/>
        <v>2323.0595430250373</v>
      </c>
      <c r="K196" s="132">
        <f t="shared" si="51"/>
        <v>2301.394053712128</v>
      </c>
      <c r="L196" s="132">
        <f t="shared" si="51"/>
        <v>2304.8473602645786</v>
      </c>
      <c r="M196" s="132">
        <f t="shared" si="51"/>
        <v>2297.6770765344941</v>
      </c>
      <c r="N196" s="132">
        <f t="shared" si="51"/>
        <v>2300.3131558076598</v>
      </c>
      <c r="O196" s="132">
        <f t="shared" si="51"/>
        <v>2304.0289150923427</v>
      </c>
      <c r="P196" s="132">
        <f t="shared" si="51"/>
        <v>2309.4735025761993</v>
      </c>
      <c r="Q196" s="132">
        <f t="shared" si="51"/>
        <v>2273.9639874001537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2145.4120528763078</v>
      </c>
      <c r="C197" s="165">
        <f t="shared" si="52"/>
        <v>2142.3094829849715</v>
      </c>
      <c r="D197" s="165">
        <f t="shared" si="52"/>
        <v>2069.4732516295653</v>
      </c>
      <c r="E197" s="165">
        <f t="shared" si="52"/>
        <v>2167.770715209148</v>
      </c>
      <c r="F197" s="165">
        <f t="shared" si="52"/>
        <v>2093.3499296242599</v>
      </c>
      <c r="G197" s="165">
        <f t="shared" si="52"/>
        <v>2094.1173455500866</v>
      </c>
      <c r="H197" s="165">
        <f t="shared" si="52"/>
        <v>2061.8681576581625</v>
      </c>
      <c r="I197" s="165">
        <f t="shared" si="52"/>
        <v>2157.9637034956172</v>
      </c>
      <c r="J197" s="165">
        <f t="shared" si="52"/>
        <v>2086.5216534988754</v>
      </c>
      <c r="K197" s="165">
        <f t="shared" si="52"/>
        <v>2065.6474412436073</v>
      </c>
      <c r="L197" s="165">
        <f t="shared" si="52"/>
        <v>2070.4779199471373</v>
      </c>
      <c r="M197" s="165">
        <f t="shared" si="52"/>
        <v>2064.1600387101744</v>
      </c>
      <c r="N197" s="165">
        <f t="shared" si="52"/>
        <v>2067.5527068333995</v>
      </c>
      <c r="O197" s="165">
        <f t="shared" si="52"/>
        <v>2071.4373170771737</v>
      </c>
      <c r="P197" s="165">
        <f t="shared" si="52"/>
        <v>2077.8406528880005</v>
      </c>
      <c r="Q197" s="165">
        <f t="shared" si="52"/>
        <v>2046.357378539682</v>
      </c>
    </row>
    <row r="198" spans="1:17" ht="12" customHeight="1" x14ac:dyDescent="0.25">
      <c r="A198" s="147" t="s">
        <v>59</v>
      </c>
      <c r="B198" s="164">
        <f t="shared" si="52"/>
        <v>238.39295002238168</v>
      </c>
      <c r="C198" s="164">
        <f t="shared" si="52"/>
        <v>237.03816077350294</v>
      </c>
      <c r="D198" s="164">
        <f t="shared" si="52"/>
        <v>236.84503466205541</v>
      </c>
      <c r="E198" s="164">
        <f t="shared" si="52"/>
        <v>236.73653945628715</v>
      </c>
      <c r="F198" s="164">
        <f t="shared" si="52"/>
        <v>236.48377011885674</v>
      </c>
      <c r="G198" s="164">
        <f t="shared" si="52"/>
        <v>236.54525745349036</v>
      </c>
      <c r="H198" s="164">
        <f t="shared" si="52"/>
        <v>236.19555102060372</v>
      </c>
      <c r="I198" s="164">
        <f t="shared" si="52"/>
        <v>234.07180386655401</v>
      </c>
      <c r="J198" s="164">
        <f t="shared" si="52"/>
        <v>236.53788952616136</v>
      </c>
      <c r="K198" s="164">
        <f t="shared" si="52"/>
        <v>235.74661246852042</v>
      </c>
      <c r="L198" s="164">
        <f t="shared" si="52"/>
        <v>234.36944031744133</v>
      </c>
      <c r="M198" s="164">
        <f t="shared" si="52"/>
        <v>233.51703782431974</v>
      </c>
      <c r="N198" s="164">
        <f t="shared" si="52"/>
        <v>232.76044897426019</v>
      </c>
      <c r="O198" s="164">
        <f t="shared" si="52"/>
        <v>232.59159801516896</v>
      </c>
      <c r="P198" s="164">
        <f t="shared" si="52"/>
        <v>231.63284968819877</v>
      </c>
      <c r="Q198" s="164">
        <f t="shared" si="52"/>
        <v>227.6066088604716</v>
      </c>
    </row>
    <row r="199" spans="1:17" ht="12" customHeight="1" x14ac:dyDescent="0.25">
      <c r="A199" s="163" t="s">
        <v>142</v>
      </c>
      <c r="B199" s="162">
        <f>IF(B123=0,0,B123/0.086*1000000/B$13)</f>
        <v>2495.0822190563845</v>
      </c>
      <c r="C199" s="162">
        <f t="shared" ref="C199:Q199" si="53">IF(C123=0,0,C123/0.086*1000000/C$13)</f>
        <v>2463.0191869061923</v>
      </c>
      <c r="D199" s="162">
        <f t="shared" si="53"/>
        <v>2457.069393242693</v>
      </c>
      <c r="E199" s="162">
        <f t="shared" si="53"/>
        <v>2393.8173480933947</v>
      </c>
      <c r="F199" s="162">
        <f t="shared" si="53"/>
        <v>2395.5380186603402</v>
      </c>
      <c r="G199" s="162">
        <f t="shared" si="53"/>
        <v>2438.3775074633395</v>
      </c>
      <c r="H199" s="162">
        <f t="shared" si="53"/>
        <v>2474.3821079908375</v>
      </c>
      <c r="I199" s="162">
        <f t="shared" si="53"/>
        <v>2442.3448290470837</v>
      </c>
      <c r="J199" s="162">
        <f t="shared" si="53"/>
        <v>2537.7084237086101</v>
      </c>
      <c r="K199" s="162">
        <f t="shared" si="53"/>
        <v>2709.435623345782</v>
      </c>
      <c r="L199" s="162">
        <f t="shared" si="53"/>
        <v>2852.7708686521146</v>
      </c>
      <c r="M199" s="162">
        <f t="shared" si="53"/>
        <v>2894.088539537815</v>
      </c>
      <c r="N199" s="162">
        <f t="shared" si="53"/>
        <v>3025.8893319671247</v>
      </c>
      <c r="O199" s="162">
        <f t="shared" si="53"/>
        <v>3032.1649115723958</v>
      </c>
      <c r="P199" s="162">
        <f t="shared" si="53"/>
        <v>3043.7273391322542</v>
      </c>
      <c r="Q199" s="162">
        <f t="shared" si="53"/>
        <v>2985.4390967983672</v>
      </c>
    </row>
    <row r="200" spans="1:17" ht="12" customHeight="1" x14ac:dyDescent="0.25">
      <c r="A200" s="161" t="s">
        <v>141</v>
      </c>
      <c r="B200" s="160">
        <f>IF(B124=0,0,B124/0.086*1000000/B$14)</f>
        <v>2483.9669471730972</v>
      </c>
      <c r="C200" s="160">
        <f t="shared" ref="C200:Q200" si="54">IF(C124=0,0,C124/0.086*1000000/C$14)</f>
        <v>2457.5608327068444</v>
      </c>
      <c r="D200" s="160">
        <f t="shared" si="54"/>
        <v>2452.6742411433179</v>
      </c>
      <c r="E200" s="160">
        <f t="shared" si="54"/>
        <v>2395.7989695993738</v>
      </c>
      <c r="F200" s="160">
        <f t="shared" si="54"/>
        <v>2398.6515914271313</v>
      </c>
      <c r="G200" s="160">
        <f t="shared" si="54"/>
        <v>2433.0601483929267</v>
      </c>
      <c r="H200" s="160">
        <f t="shared" si="54"/>
        <v>2459.1350873105071</v>
      </c>
      <c r="I200" s="160">
        <f t="shared" si="54"/>
        <v>2431.2071391882801</v>
      </c>
      <c r="J200" s="160">
        <f t="shared" si="54"/>
        <v>2509.7196145146204</v>
      </c>
      <c r="K200" s="160">
        <f t="shared" si="54"/>
        <v>2664.4614459378258</v>
      </c>
      <c r="L200" s="160">
        <f t="shared" si="54"/>
        <v>2798.006201670988</v>
      </c>
      <c r="M200" s="160">
        <f t="shared" si="54"/>
        <v>2830.3998273511297</v>
      </c>
      <c r="N200" s="160">
        <f t="shared" si="54"/>
        <v>2958.3660882132681</v>
      </c>
      <c r="O200" s="160">
        <f t="shared" si="54"/>
        <v>2966.537455221759</v>
      </c>
      <c r="P200" s="160">
        <f t="shared" si="54"/>
        <v>2972.7856658240094</v>
      </c>
      <c r="Q200" s="160">
        <f t="shared" si="54"/>
        <v>2918.8964288718907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2245.5739971507155</v>
      </c>
      <c r="C201" s="156">
        <f t="shared" si="55"/>
        <v>2220.5226719333418</v>
      </c>
      <c r="D201" s="156">
        <f t="shared" si="55"/>
        <v>2215.8292064812626</v>
      </c>
      <c r="E201" s="156">
        <f t="shared" si="55"/>
        <v>2159.0624301430867</v>
      </c>
      <c r="F201" s="156">
        <f t="shared" si="55"/>
        <v>2162.1678213082751</v>
      </c>
      <c r="G201" s="156">
        <f t="shared" si="55"/>
        <v>2196.5148909394311</v>
      </c>
      <c r="H201" s="156">
        <f t="shared" si="55"/>
        <v>2222.9395362898968</v>
      </c>
      <c r="I201" s="156">
        <f t="shared" si="55"/>
        <v>2197.135335321726</v>
      </c>
      <c r="J201" s="156">
        <f t="shared" si="55"/>
        <v>2273.1817249884589</v>
      </c>
      <c r="K201" s="156">
        <f t="shared" si="55"/>
        <v>2428.7148334693052</v>
      </c>
      <c r="L201" s="156">
        <f t="shared" si="55"/>
        <v>2563.6367613535472</v>
      </c>
      <c r="M201" s="156">
        <f t="shared" si="55"/>
        <v>2596.88278952681</v>
      </c>
      <c r="N201" s="156">
        <f t="shared" si="55"/>
        <v>2725.6056392390078</v>
      </c>
      <c r="O201" s="156">
        <f t="shared" si="55"/>
        <v>2733.9458572065905</v>
      </c>
      <c r="P201" s="156">
        <f t="shared" si="55"/>
        <v>2741.1528161358106</v>
      </c>
      <c r="Q201" s="156">
        <f t="shared" si="55"/>
        <v>2691.2898200114191</v>
      </c>
    </row>
    <row r="202" spans="1:17" ht="12" customHeight="1" x14ac:dyDescent="0.25">
      <c r="A202" s="148" t="s">
        <v>59</v>
      </c>
      <c r="B202" s="156">
        <f t="shared" si="55"/>
        <v>238.3929500223818</v>
      </c>
      <c r="C202" s="156">
        <f t="shared" si="55"/>
        <v>237.03816077350291</v>
      </c>
      <c r="D202" s="156">
        <f t="shared" si="55"/>
        <v>236.84503466205535</v>
      </c>
      <c r="E202" s="156">
        <f t="shared" si="55"/>
        <v>236.7365394562872</v>
      </c>
      <c r="F202" s="156">
        <f t="shared" si="55"/>
        <v>236.48377011885668</v>
      </c>
      <c r="G202" s="156">
        <f t="shared" si="55"/>
        <v>236.54525745349559</v>
      </c>
      <c r="H202" s="156">
        <f t="shared" si="55"/>
        <v>236.19555102061059</v>
      </c>
      <c r="I202" s="156">
        <f t="shared" si="55"/>
        <v>234.07180386655403</v>
      </c>
      <c r="J202" s="156">
        <f t="shared" si="55"/>
        <v>236.53788952616134</v>
      </c>
      <c r="K202" s="156">
        <f t="shared" si="55"/>
        <v>235.74661246852011</v>
      </c>
      <c r="L202" s="156">
        <f t="shared" si="55"/>
        <v>234.36944031744136</v>
      </c>
      <c r="M202" s="156">
        <f t="shared" si="55"/>
        <v>233.51703782431971</v>
      </c>
      <c r="N202" s="156">
        <f t="shared" si="55"/>
        <v>232.76044897426016</v>
      </c>
      <c r="O202" s="156">
        <f t="shared" si="55"/>
        <v>232.5915980151691</v>
      </c>
      <c r="P202" s="156">
        <f t="shared" si="55"/>
        <v>231.63284968819875</v>
      </c>
      <c r="Q202" s="156">
        <f t="shared" si="55"/>
        <v>227.60660886047174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705.62978541068264</v>
      </c>
      <c r="C203" s="157">
        <f t="shared" si="56"/>
        <v>699.62360967736026</v>
      </c>
      <c r="D203" s="157">
        <f t="shared" si="56"/>
        <v>704.64659019209466</v>
      </c>
      <c r="E203" s="157">
        <f t="shared" si="56"/>
        <v>709.33086718353525</v>
      </c>
      <c r="F203" s="157">
        <f t="shared" si="56"/>
        <v>715.21272587870476</v>
      </c>
      <c r="G203" s="157">
        <f t="shared" si="56"/>
        <v>733.55467228014163</v>
      </c>
      <c r="H203" s="157">
        <f t="shared" si="56"/>
        <v>755.73891028177866</v>
      </c>
      <c r="I203" s="157">
        <f t="shared" si="56"/>
        <v>757.62472194483712</v>
      </c>
      <c r="J203" s="157">
        <f t="shared" si="56"/>
        <v>776.33959425610942</v>
      </c>
      <c r="K203" s="157">
        <f t="shared" si="56"/>
        <v>832.02092155205935</v>
      </c>
      <c r="L203" s="157">
        <f t="shared" si="56"/>
        <v>886.87762988550026</v>
      </c>
      <c r="M203" s="157">
        <f t="shared" si="56"/>
        <v>899.00211783436237</v>
      </c>
      <c r="N203" s="157">
        <f t="shared" si="56"/>
        <v>948.71173347757065</v>
      </c>
      <c r="O203" s="157">
        <f t="shared" si="56"/>
        <v>945.43180100704524</v>
      </c>
      <c r="P203" s="157">
        <f t="shared" si="56"/>
        <v>944.21602354246363</v>
      </c>
      <c r="Q203" s="157">
        <f t="shared" si="56"/>
        <v>934.91172352767569</v>
      </c>
    </row>
    <row r="204" spans="1:17" ht="12" customHeight="1" x14ac:dyDescent="0.25">
      <c r="A204" s="23" t="s">
        <v>57</v>
      </c>
      <c r="B204" s="156">
        <f>IF(B128=0,0,B128/0.086*1000000/B$16)</f>
        <v>670.42012419393177</v>
      </c>
      <c r="C204" s="156">
        <f t="shared" ref="C204:Q204" si="57">IF(C128=0,0,C128/0.086*1000000/C$16)</f>
        <v>696.18227130372782</v>
      </c>
      <c r="D204" s="156">
        <f t="shared" si="57"/>
        <v>691.05302827547871</v>
      </c>
      <c r="E204" s="156">
        <f t="shared" si="57"/>
        <v>793.01300091276562</v>
      </c>
      <c r="F204" s="156">
        <f t="shared" si="57"/>
        <v>608.55041276032523</v>
      </c>
      <c r="G204" s="156">
        <f t="shared" si="57"/>
        <v>705.4619996901107</v>
      </c>
      <c r="H204" s="156">
        <f t="shared" si="57"/>
        <v>723.35566512834168</v>
      </c>
      <c r="I204" s="156">
        <f t="shared" si="57"/>
        <v>725.55744334357928</v>
      </c>
      <c r="J204" s="156">
        <f t="shared" si="57"/>
        <v>727.73434693200397</v>
      </c>
      <c r="K204" s="156">
        <f t="shared" si="57"/>
        <v>725.51988463928399</v>
      </c>
      <c r="L204" s="156">
        <f t="shared" si="57"/>
        <v>728.48303561849809</v>
      </c>
      <c r="M204" s="156">
        <f t="shared" si="57"/>
        <v>719.69078585052785</v>
      </c>
      <c r="N204" s="156">
        <f t="shared" si="57"/>
        <v>715.81310769890717</v>
      </c>
      <c r="O204" s="156">
        <f t="shared" si="57"/>
        <v>718.00582057838085</v>
      </c>
      <c r="P204" s="156">
        <f t="shared" si="57"/>
        <v>717.97125731618485</v>
      </c>
      <c r="Q204" s="156">
        <f t="shared" si="57"/>
        <v>708.0587723952375</v>
      </c>
    </row>
    <row r="205" spans="1:17" ht="12" customHeight="1" x14ac:dyDescent="0.25">
      <c r="A205" s="29" t="s">
        <v>140</v>
      </c>
      <c r="B205" s="57">
        <f>IF(B129=0,0,B129/0.086*1000000/B$17)</f>
        <v>705.85498947805945</v>
      </c>
      <c r="C205" s="57">
        <f t="shared" ref="C205:Q205" si="58">IF(C129=0,0,C129/0.086*1000000/C$17)</f>
        <v>699.66862163632288</v>
      </c>
      <c r="D205" s="57">
        <f t="shared" si="58"/>
        <v>704.82175639088894</v>
      </c>
      <c r="E205" s="57">
        <f t="shared" si="58"/>
        <v>708.14917102360812</v>
      </c>
      <c r="F205" s="57">
        <f t="shared" si="58"/>
        <v>716.71175099167783</v>
      </c>
      <c r="G205" s="57">
        <f t="shared" si="58"/>
        <v>733.9906499835887</v>
      </c>
      <c r="H205" s="57">
        <f t="shared" si="58"/>
        <v>755.90593834309664</v>
      </c>
      <c r="I205" s="57">
        <f t="shared" si="58"/>
        <v>757.89578350230977</v>
      </c>
      <c r="J205" s="57">
        <f t="shared" si="58"/>
        <v>777.04341380478957</v>
      </c>
      <c r="K205" s="57">
        <f t="shared" si="58"/>
        <v>833.89818607839402</v>
      </c>
      <c r="L205" s="57">
        <f t="shared" si="58"/>
        <v>888.63269766723818</v>
      </c>
      <c r="M205" s="57">
        <f t="shared" si="58"/>
        <v>900.61028521578862</v>
      </c>
      <c r="N205" s="57">
        <f t="shared" si="58"/>
        <v>950.32362608046822</v>
      </c>
      <c r="O205" s="57">
        <f t="shared" si="58"/>
        <v>947.88671152756172</v>
      </c>
      <c r="P205" s="57">
        <f t="shared" si="58"/>
        <v>946.67469023001479</v>
      </c>
      <c r="Q205" s="57">
        <f t="shared" si="58"/>
        <v>938.27292282606504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6119.2853040691862</v>
      </c>
      <c r="C207" s="168">
        <f t="shared" ref="C207:Q207" si="59">SUM(C208,C211,C213,C222)</f>
        <v>6835.3961707967719</v>
      </c>
      <c r="D207" s="168">
        <f t="shared" si="59"/>
        <v>6605.9935879986751</v>
      </c>
      <c r="E207" s="168">
        <f t="shared" si="59"/>
        <v>7152.0805081063909</v>
      </c>
      <c r="F207" s="168">
        <f t="shared" si="59"/>
        <v>6532.6369586598094</v>
      </c>
      <c r="G207" s="168">
        <f t="shared" si="59"/>
        <v>6425.1721654167904</v>
      </c>
      <c r="H207" s="168">
        <f t="shared" si="59"/>
        <v>6422.7921363964961</v>
      </c>
      <c r="I207" s="168">
        <f t="shared" si="59"/>
        <v>6506.8927497932928</v>
      </c>
      <c r="J207" s="168">
        <f t="shared" si="59"/>
        <v>6288.3507308579237</v>
      </c>
      <c r="K207" s="168">
        <f t="shared" si="59"/>
        <v>6431.1989459815068</v>
      </c>
      <c r="L207" s="168">
        <f t="shared" si="59"/>
        <v>7039.1753980812118</v>
      </c>
      <c r="M207" s="168">
        <f t="shared" si="59"/>
        <v>6013.8147584575909</v>
      </c>
      <c r="N207" s="168">
        <f t="shared" si="59"/>
        <v>6599.8948528772926</v>
      </c>
      <c r="O207" s="168">
        <f t="shared" si="59"/>
        <v>6210.9991346616753</v>
      </c>
      <c r="P207" s="168">
        <f t="shared" si="59"/>
        <v>6253.3927840431297</v>
      </c>
      <c r="Q207" s="168">
        <f t="shared" si="59"/>
        <v>6027.4042040833601</v>
      </c>
    </row>
    <row r="208" spans="1:17" ht="12" customHeight="1" x14ac:dyDescent="0.25">
      <c r="A208" s="158" t="s">
        <v>65</v>
      </c>
      <c r="B208" s="157">
        <f>SUM(B209:B210)</f>
        <v>5226.5885923734804</v>
      </c>
      <c r="C208" s="157">
        <f t="shared" ref="C208:Q208" si="60">SUM(C209:C210)</f>
        <v>5936.9249265707067</v>
      </c>
      <c r="D208" s="157">
        <f t="shared" si="60"/>
        <v>5727.4179542026604</v>
      </c>
      <c r="E208" s="157">
        <f t="shared" si="60"/>
        <v>6236.3835859685068</v>
      </c>
      <c r="F208" s="157">
        <f t="shared" si="60"/>
        <v>5632.8185265938018</v>
      </c>
      <c r="G208" s="157">
        <f t="shared" si="60"/>
        <v>5513.6238427238823</v>
      </c>
      <c r="H208" s="157">
        <f t="shared" si="60"/>
        <v>5517.2274731112848</v>
      </c>
      <c r="I208" s="157">
        <f t="shared" si="60"/>
        <v>5564.8666373602337</v>
      </c>
      <c r="J208" s="157">
        <f t="shared" si="60"/>
        <v>5329.2697070407876</v>
      </c>
      <c r="K208" s="157">
        <f t="shared" si="60"/>
        <v>5493.7980831433588</v>
      </c>
      <c r="L208" s="157">
        <f t="shared" si="60"/>
        <v>6112.7250687308433</v>
      </c>
      <c r="M208" s="157">
        <f t="shared" si="60"/>
        <v>5089.9416164673403</v>
      </c>
      <c r="N208" s="157">
        <f t="shared" si="60"/>
        <v>5669.1424227349689</v>
      </c>
      <c r="O208" s="157">
        <f t="shared" si="60"/>
        <v>5277.4860118104143</v>
      </c>
      <c r="P208" s="157">
        <f t="shared" si="60"/>
        <v>5310.2198225252296</v>
      </c>
      <c r="Q208" s="157">
        <f t="shared" si="60"/>
        <v>5105.0992140937033</v>
      </c>
    </row>
    <row r="209" spans="1:17" ht="12" customHeight="1" x14ac:dyDescent="0.25">
      <c r="A209" s="23" t="s">
        <v>166</v>
      </c>
      <c r="B209" s="156">
        <f>IF(B152=0,0,B152*1000000/B$7)</f>
        <v>5226.5885923734804</v>
      </c>
      <c r="C209" s="156">
        <f t="shared" ref="C209:Q210" si="61">IF(C152=0,0,C152*1000000/C$7)</f>
        <v>5936.9249265707067</v>
      </c>
      <c r="D209" s="156">
        <f t="shared" si="61"/>
        <v>5727.4179542026604</v>
      </c>
      <c r="E209" s="156">
        <f t="shared" si="61"/>
        <v>6236.3835859685068</v>
      </c>
      <c r="F209" s="156">
        <f t="shared" si="61"/>
        <v>5632.8185265938018</v>
      </c>
      <c r="G209" s="156">
        <f t="shared" si="61"/>
        <v>5513.6238427238823</v>
      </c>
      <c r="H209" s="156">
        <f t="shared" si="61"/>
        <v>5517.2274731112848</v>
      </c>
      <c r="I209" s="156">
        <f t="shared" si="61"/>
        <v>5564.8666373602337</v>
      </c>
      <c r="J209" s="156">
        <f t="shared" si="61"/>
        <v>5329.2697070407876</v>
      </c>
      <c r="K209" s="156">
        <f t="shared" si="61"/>
        <v>5493.7980831433588</v>
      </c>
      <c r="L209" s="156">
        <f t="shared" si="61"/>
        <v>6112.7250687308433</v>
      </c>
      <c r="M209" s="156">
        <f t="shared" si="61"/>
        <v>5089.9416164673403</v>
      </c>
      <c r="N209" s="156">
        <f t="shared" si="61"/>
        <v>5669.1424227349689</v>
      </c>
      <c r="O209" s="156">
        <f t="shared" si="61"/>
        <v>5277.4860118104143</v>
      </c>
      <c r="P209" s="156">
        <f t="shared" si="61"/>
        <v>5310.2198225252296</v>
      </c>
      <c r="Q209" s="156">
        <f t="shared" si="61"/>
        <v>5105.0992140937033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890.42285524711383</v>
      </c>
      <c r="C213" s="157">
        <f t="shared" si="63"/>
        <v>893.86696311202445</v>
      </c>
      <c r="D213" s="157">
        <f t="shared" si="63"/>
        <v>874.08285737358324</v>
      </c>
      <c r="E213" s="157">
        <f t="shared" si="63"/>
        <v>910.095300517243</v>
      </c>
      <c r="F213" s="157">
        <f t="shared" si="63"/>
        <v>895.55933216453775</v>
      </c>
      <c r="G213" s="157">
        <f t="shared" si="63"/>
        <v>906.13518018840875</v>
      </c>
      <c r="H213" s="157">
        <f t="shared" si="63"/>
        <v>903.73464048369283</v>
      </c>
      <c r="I213" s="157">
        <f t="shared" si="63"/>
        <v>939.05377732508271</v>
      </c>
      <c r="J213" s="157">
        <f t="shared" si="63"/>
        <v>954.03321597125262</v>
      </c>
      <c r="K213" s="157">
        <f t="shared" si="63"/>
        <v>931.33730685813771</v>
      </c>
      <c r="L213" s="157">
        <f t="shared" si="63"/>
        <v>922.62632019298826</v>
      </c>
      <c r="M213" s="157">
        <f t="shared" si="63"/>
        <v>920.81480117121987</v>
      </c>
      <c r="N213" s="157">
        <f t="shared" si="63"/>
        <v>928.40243076670083</v>
      </c>
      <c r="O213" s="157">
        <f t="shared" si="63"/>
        <v>929.87483619493969</v>
      </c>
      <c r="P213" s="157">
        <f t="shared" si="63"/>
        <v>939.51173446571534</v>
      </c>
      <c r="Q213" s="157">
        <f t="shared" si="63"/>
        <v>917.42442199344134</v>
      </c>
    </row>
    <row r="214" spans="1:17" ht="12" customHeight="1" x14ac:dyDescent="0.25">
      <c r="A214" s="167" t="s">
        <v>165</v>
      </c>
      <c r="B214" s="132">
        <f>IF(B157=0,0,B157*1000000/B$11)</f>
        <v>1134.7594931642384</v>
      </c>
      <c r="C214" s="132">
        <f t="shared" ref="C214:Q214" si="64">IF(C157=0,0,C157*1000000/C$11)</f>
        <v>1118.1727700222414</v>
      </c>
      <c r="D214" s="132">
        <f t="shared" si="64"/>
        <v>1077.9251228731146</v>
      </c>
      <c r="E214" s="132">
        <f t="shared" si="64"/>
        <v>1125.2903969533411</v>
      </c>
      <c r="F214" s="132">
        <f t="shared" si="64"/>
        <v>1085.0077589032187</v>
      </c>
      <c r="G214" s="132">
        <f t="shared" si="64"/>
        <v>1077.5608197366735</v>
      </c>
      <c r="H214" s="132">
        <f t="shared" si="64"/>
        <v>1051.4766276207413</v>
      </c>
      <c r="I214" s="132">
        <f t="shared" si="64"/>
        <v>1093.5662781940439</v>
      </c>
      <c r="J214" s="132">
        <f t="shared" si="64"/>
        <v>1052.9497992968506</v>
      </c>
      <c r="K214" s="132">
        <f t="shared" si="64"/>
        <v>1024.3001446393057</v>
      </c>
      <c r="L214" s="132">
        <f t="shared" si="64"/>
        <v>1007.6583250619825</v>
      </c>
      <c r="M214" s="132">
        <f t="shared" si="64"/>
        <v>1003.5299253002312</v>
      </c>
      <c r="N214" s="132">
        <f t="shared" si="64"/>
        <v>1012.0921249030872</v>
      </c>
      <c r="O214" s="132">
        <f t="shared" si="64"/>
        <v>1017.5547918685239</v>
      </c>
      <c r="P214" s="132">
        <f t="shared" si="64"/>
        <v>1011.8567812694537</v>
      </c>
      <c r="Q214" s="132">
        <f t="shared" si="64"/>
        <v>992.21191628259908</v>
      </c>
    </row>
    <row r="215" spans="1:17" ht="12" customHeight="1" x14ac:dyDescent="0.25">
      <c r="A215" s="167" t="s">
        <v>164</v>
      </c>
      <c r="B215" s="132">
        <f>IF(B158=0,0,B158*1000000/B$12)</f>
        <v>1021.2835438478127</v>
      </c>
      <c r="C215" s="132">
        <f t="shared" ref="C215:Q217" si="65">IF(C158=0,0,C158*1000000/C$12)</f>
        <v>1006.3554930200218</v>
      </c>
      <c r="D215" s="132">
        <f t="shared" si="65"/>
        <v>970.13261058582907</v>
      </c>
      <c r="E215" s="132">
        <f t="shared" si="65"/>
        <v>1012.7613572580091</v>
      </c>
      <c r="F215" s="132">
        <f t="shared" si="65"/>
        <v>976.50698301285763</v>
      </c>
      <c r="G215" s="132">
        <f t="shared" si="65"/>
        <v>969.80473776298777</v>
      </c>
      <c r="H215" s="132">
        <f t="shared" si="65"/>
        <v>946.32896485867082</v>
      </c>
      <c r="I215" s="132">
        <f t="shared" si="65"/>
        <v>985.30321665282634</v>
      </c>
      <c r="J215" s="132">
        <f t="shared" si="65"/>
        <v>947.65481936716708</v>
      </c>
      <c r="K215" s="132">
        <f t="shared" si="65"/>
        <v>921.87013017538106</v>
      </c>
      <c r="L215" s="132">
        <f t="shared" si="65"/>
        <v>906.89249255577272</v>
      </c>
      <c r="M215" s="132">
        <f t="shared" si="65"/>
        <v>903.17693277019566</v>
      </c>
      <c r="N215" s="132">
        <f t="shared" si="65"/>
        <v>910.88291241276579</v>
      </c>
      <c r="O215" s="132">
        <f t="shared" si="65"/>
        <v>915.79931268166035</v>
      </c>
      <c r="P215" s="132">
        <f t="shared" si="65"/>
        <v>910.67110314249533</v>
      </c>
      <c r="Q215" s="132">
        <f t="shared" si="65"/>
        <v>892.99072465433028</v>
      </c>
    </row>
    <row r="216" spans="1:17" ht="12" customHeight="1" x14ac:dyDescent="0.25">
      <c r="A216" s="166" t="s">
        <v>163</v>
      </c>
      <c r="B216" s="165">
        <f>IF(B159=0,0,B159*1000000/B$12)</f>
        <v>1021.2835438478127</v>
      </c>
      <c r="C216" s="165">
        <f t="shared" si="65"/>
        <v>1006.3554930200218</v>
      </c>
      <c r="D216" s="165">
        <f t="shared" si="65"/>
        <v>970.13261058582907</v>
      </c>
      <c r="E216" s="165">
        <f t="shared" si="65"/>
        <v>1012.7613572580091</v>
      </c>
      <c r="F216" s="165">
        <f t="shared" si="65"/>
        <v>976.50698301285763</v>
      </c>
      <c r="G216" s="165">
        <f t="shared" si="65"/>
        <v>969.80473776298777</v>
      </c>
      <c r="H216" s="165">
        <f t="shared" si="65"/>
        <v>946.32896485867082</v>
      </c>
      <c r="I216" s="165">
        <f t="shared" si="65"/>
        <v>985.30321665282634</v>
      </c>
      <c r="J216" s="165">
        <f t="shared" si="65"/>
        <v>947.65481936716708</v>
      </c>
      <c r="K216" s="165">
        <f t="shared" si="65"/>
        <v>921.87013017538106</v>
      </c>
      <c r="L216" s="165">
        <f t="shared" si="65"/>
        <v>906.89249255577272</v>
      </c>
      <c r="M216" s="165">
        <f t="shared" si="65"/>
        <v>903.17693277019566</v>
      </c>
      <c r="N216" s="165">
        <f t="shared" si="65"/>
        <v>910.88291241276579</v>
      </c>
      <c r="O216" s="165">
        <f t="shared" si="65"/>
        <v>915.79931268166035</v>
      </c>
      <c r="P216" s="165">
        <f t="shared" si="65"/>
        <v>910.67110314249533</v>
      </c>
      <c r="Q216" s="165">
        <f t="shared" si="65"/>
        <v>892.99072465433028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2.2738564485919217</v>
      </c>
      <c r="C222" s="157">
        <f t="shared" ref="C222:Q222" si="68">IF(C165=0,0,C165*1000000/C$5)</f>
        <v>4.6042811140400772</v>
      </c>
      <c r="D222" s="157">
        <f t="shared" si="68"/>
        <v>4.4927764224312563</v>
      </c>
      <c r="E222" s="157">
        <f t="shared" si="68"/>
        <v>5.6016216206408735</v>
      </c>
      <c r="F222" s="157">
        <f t="shared" si="68"/>
        <v>4.2590999014699404</v>
      </c>
      <c r="G222" s="157">
        <f t="shared" si="68"/>
        <v>5.4131425044999562</v>
      </c>
      <c r="H222" s="157">
        <f t="shared" si="68"/>
        <v>1.8300228015189561</v>
      </c>
      <c r="I222" s="157">
        <f t="shared" si="68"/>
        <v>2.9723351079767433</v>
      </c>
      <c r="J222" s="157">
        <f t="shared" si="68"/>
        <v>5.0478078458834652</v>
      </c>
      <c r="K222" s="157">
        <f t="shared" si="68"/>
        <v>6.0635559800103405</v>
      </c>
      <c r="L222" s="157">
        <f t="shared" si="68"/>
        <v>3.8240091573806758</v>
      </c>
      <c r="M222" s="157">
        <f t="shared" si="68"/>
        <v>3.0583408190304198</v>
      </c>
      <c r="N222" s="157">
        <f t="shared" si="68"/>
        <v>2.3499993756235757</v>
      </c>
      <c r="O222" s="157">
        <f t="shared" si="68"/>
        <v>3.6382866563220935</v>
      </c>
      <c r="P222" s="157">
        <f t="shared" si="68"/>
        <v>3.6612270521844725</v>
      </c>
      <c r="Q222" s="157">
        <f t="shared" si="68"/>
        <v>4.8805679962153441</v>
      </c>
    </row>
    <row r="223" spans="1:17" ht="12" customHeight="1" x14ac:dyDescent="0.25">
      <c r="A223" s="23" t="s">
        <v>57</v>
      </c>
      <c r="B223" s="156">
        <f>IF(B166=0,0,B166*1000000/B$16)</f>
        <v>357.78126865038854</v>
      </c>
      <c r="C223" s="156">
        <f t="shared" ref="C223:Q223" si="69">IF(C166=0,0,C166*1000000/C$16)</f>
        <v>356.61938212057487</v>
      </c>
      <c r="D223" s="156">
        <f t="shared" si="69"/>
        <v>353.14928033805597</v>
      </c>
      <c r="E223" s="156">
        <f t="shared" si="69"/>
        <v>402.28197436705904</v>
      </c>
      <c r="F223" s="156">
        <f t="shared" si="69"/>
        <v>307.31302699145772</v>
      </c>
      <c r="G223" s="156">
        <f t="shared" si="69"/>
        <v>354.21455794323492</v>
      </c>
      <c r="H223" s="156">
        <f t="shared" si="69"/>
        <v>356.63314121322202</v>
      </c>
      <c r="I223" s="156">
        <f t="shared" si="69"/>
        <v>354.60721425678383</v>
      </c>
      <c r="J223" s="156">
        <f t="shared" si="69"/>
        <v>353.64561143610496</v>
      </c>
      <c r="K223" s="156">
        <f t="shared" si="69"/>
        <v>350.06142638714437</v>
      </c>
      <c r="L223" s="156">
        <f t="shared" si="69"/>
        <v>348.94024071223794</v>
      </c>
      <c r="M223" s="156">
        <f t="shared" si="69"/>
        <v>344.06461432928302</v>
      </c>
      <c r="N223" s="156">
        <f t="shared" si="69"/>
        <v>341.89596179250037</v>
      </c>
      <c r="O223" s="156">
        <f t="shared" si="69"/>
        <v>340.69371209015958</v>
      </c>
      <c r="P223" s="156">
        <f t="shared" si="69"/>
        <v>340.56474582384772</v>
      </c>
      <c r="Q223" s="156">
        <f t="shared" si="69"/>
        <v>334.27824866171522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292.68495729775543</v>
      </c>
      <c r="C226" s="184">
        <f>C169/RES_summary!C$19</f>
        <v>321.76200412645034</v>
      </c>
      <c r="D226" s="184">
        <f>D169/RES_summary!D$19</f>
        <v>310.53340937630696</v>
      </c>
      <c r="E226" s="184">
        <f>E169/RES_summary!E$19</f>
        <v>333.64344398754787</v>
      </c>
      <c r="F226" s="184">
        <f>F169/RES_summary!F$19</f>
        <v>304.76846646788596</v>
      </c>
      <c r="G226" s="184">
        <f>G169/RES_summary!G$19</f>
        <v>299.61365816127579</v>
      </c>
      <c r="H226" s="184">
        <f>H169/RES_summary!H$19</f>
        <v>298.32130066362345</v>
      </c>
      <c r="I226" s="184">
        <f>I169/RES_summary!I$19</f>
        <v>299.6758100569233</v>
      </c>
      <c r="J226" s="184">
        <f>J169/RES_summary!J$19</f>
        <v>287.46668465792601</v>
      </c>
      <c r="K226" s="184">
        <f>K169/RES_summary!K$19</f>
        <v>298.5019296196777</v>
      </c>
      <c r="L226" s="184">
        <f>L169/RES_summary!L$19</f>
        <v>327.02718550428409</v>
      </c>
      <c r="M226" s="184">
        <f>M169/RES_summary!M$19</f>
        <v>281.3978126592221</v>
      </c>
      <c r="N226" s="184">
        <f>N169/RES_summary!N$19</f>
        <v>303.44930149568245</v>
      </c>
      <c r="O226" s="184">
        <f>O169/RES_summary!O$19</f>
        <v>282.851868266721</v>
      </c>
      <c r="P226" s="184">
        <f>P169/RES_summary!P$19</f>
        <v>282.09260084177623</v>
      </c>
      <c r="Q226" s="184">
        <f>Q169/RES_summary!Q$19</f>
        <v>271.49234936692909</v>
      </c>
    </row>
    <row r="227" spans="1:17" ht="12" customHeight="1" x14ac:dyDescent="0.25">
      <c r="A227" s="158" t="s">
        <v>65</v>
      </c>
      <c r="B227" s="178">
        <f>B170/RES_summary!B$19</f>
        <v>234.40781336036449</v>
      </c>
      <c r="C227" s="178">
        <f>C170/RES_summary!C$19</f>
        <v>264.25306365906249</v>
      </c>
      <c r="D227" s="178">
        <f>D170/RES_summary!D$19</f>
        <v>254.45149239826611</v>
      </c>
      <c r="E227" s="178">
        <f>E170/RES_summary!E$19</f>
        <v>276.25311132906808</v>
      </c>
      <c r="F227" s="178">
        <f>F170/RES_summary!F$19</f>
        <v>248.81373726766287</v>
      </c>
      <c r="G227" s="178">
        <f>G170/RES_summary!G$19</f>
        <v>243.57861240151121</v>
      </c>
      <c r="H227" s="178">
        <f>H170/RES_summary!H$19</f>
        <v>243.03300910260546</v>
      </c>
      <c r="I227" s="178">
        <f>I170/RES_summary!I$19</f>
        <v>243.19022322851669</v>
      </c>
      <c r="J227" s="178">
        <f>J170/RES_summary!J$19</f>
        <v>231.99795132427505</v>
      </c>
      <c r="K227" s="178">
        <f>K170/RES_summary!K$19</f>
        <v>242.93814760397936</v>
      </c>
      <c r="L227" s="178">
        <f>L170/RES_summary!L$19</f>
        <v>271.27562588735282</v>
      </c>
      <c r="M227" s="178">
        <f>M170/RES_summary!M$19</f>
        <v>225.9029855982929</v>
      </c>
      <c r="N227" s="178">
        <f>N170/RES_summary!N$19</f>
        <v>247.63543045634123</v>
      </c>
      <c r="O227" s="178">
        <f>O170/RES_summary!O$19</f>
        <v>227.43640827011217</v>
      </c>
      <c r="P227" s="178">
        <f>P170/RES_summary!P$19</f>
        <v>227.22789471135755</v>
      </c>
      <c r="Q227" s="178">
        <f>Q170/RES_summary!Q$19</f>
        <v>217.91102642571167</v>
      </c>
    </row>
    <row r="228" spans="1:17" ht="12" customHeight="1" x14ac:dyDescent="0.25">
      <c r="A228" s="23" t="s">
        <v>166</v>
      </c>
      <c r="B228" s="177">
        <f>B171/RES_summary!B$19</f>
        <v>230.20040924237466</v>
      </c>
      <c r="C228" s="177">
        <f>C171/RES_summary!C$19</f>
        <v>261.06764273705539</v>
      </c>
      <c r="D228" s="177">
        <f>D171/RES_summary!D$19</f>
        <v>251.32710550843009</v>
      </c>
      <c r="E228" s="177">
        <f>E171/RES_summary!E$19</f>
        <v>272.9075685060356</v>
      </c>
      <c r="F228" s="177">
        <f>F171/RES_summary!F$19</f>
        <v>245.70509622226561</v>
      </c>
      <c r="G228" s="177">
        <f>G171/RES_summary!G$19</f>
        <v>239.97499743832171</v>
      </c>
      <c r="H228" s="177">
        <f>H171/RES_summary!H$19</f>
        <v>239.38771195593696</v>
      </c>
      <c r="I228" s="177">
        <f>I171/RES_summary!I$19</f>
        <v>240.59699218315748</v>
      </c>
      <c r="J228" s="177">
        <f>J171/RES_summary!J$19</f>
        <v>229.40797968266708</v>
      </c>
      <c r="K228" s="177">
        <f>K171/RES_summary!K$19</f>
        <v>238.54780195562444</v>
      </c>
      <c r="L228" s="177">
        <f>L171/RES_summary!L$19</f>
        <v>265.95498064987748</v>
      </c>
      <c r="M228" s="177">
        <f>M171/RES_summary!M$19</f>
        <v>220.56240925045671</v>
      </c>
      <c r="N228" s="177">
        <f>N171/RES_summary!N$19</f>
        <v>241.39686521524067</v>
      </c>
      <c r="O228" s="177">
        <f>O171/RES_summary!O$19</f>
        <v>221.98291865478626</v>
      </c>
      <c r="P228" s="177">
        <f>P171/RES_summary!P$19</f>
        <v>222.2856341169807</v>
      </c>
      <c r="Q228" s="177">
        <f>Q171/RES_summary!Q$19</f>
        <v>212.49014887198425</v>
      </c>
    </row>
    <row r="229" spans="1:17" ht="12" customHeight="1" x14ac:dyDescent="0.25">
      <c r="A229" s="23" t="s">
        <v>60</v>
      </c>
      <c r="B229" s="177">
        <f>B172/RES_summary!B$19</f>
        <v>4.2074041179898138</v>
      </c>
      <c r="C229" s="177">
        <f>C172/RES_summary!C$19</f>
        <v>3.1854209220070606</v>
      </c>
      <c r="D229" s="177">
        <f>D172/RES_summary!D$19</f>
        <v>3.1243868898360287</v>
      </c>
      <c r="E229" s="177">
        <f>E172/RES_summary!E$19</f>
        <v>3.3455428230324888</v>
      </c>
      <c r="F229" s="177">
        <f>F172/RES_summary!F$19</f>
        <v>3.1086410453972544</v>
      </c>
      <c r="G229" s="177">
        <f>G172/RES_summary!G$19</f>
        <v>3.6036149631895187</v>
      </c>
      <c r="H229" s="177">
        <f>H172/RES_summary!H$19</f>
        <v>3.6452971466684794</v>
      </c>
      <c r="I229" s="177">
        <f>I172/RES_summary!I$19</f>
        <v>2.5932310453592047</v>
      </c>
      <c r="J229" s="177">
        <f>J172/RES_summary!J$19</f>
        <v>2.5899716416079896</v>
      </c>
      <c r="K229" s="177">
        <f>K172/RES_summary!K$19</f>
        <v>4.3903456483549279</v>
      </c>
      <c r="L229" s="177">
        <f>L172/RES_summary!L$19</f>
        <v>5.320645237475305</v>
      </c>
      <c r="M229" s="177">
        <f>M172/RES_summary!M$19</f>
        <v>5.3405763478361967</v>
      </c>
      <c r="N229" s="177">
        <f>N172/RES_summary!N$19</f>
        <v>6.2385652411005594</v>
      </c>
      <c r="O229" s="177">
        <f>O172/RES_summary!O$19</f>
        <v>5.4534896153258821</v>
      </c>
      <c r="P229" s="177">
        <f>P172/RES_summary!P$19</f>
        <v>4.9422605943768572</v>
      </c>
      <c r="Q229" s="177">
        <f>Q172/RES_summary!Q$19</f>
        <v>5.4208775537274354</v>
      </c>
    </row>
    <row r="230" spans="1:17" ht="12" customHeight="1" x14ac:dyDescent="0.25">
      <c r="A230" s="158" t="s">
        <v>112</v>
      </c>
      <c r="B230" s="178">
        <f>B173/RES_summary!B$19</f>
        <v>0.194331056392025</v>
      </c>
      <c r="C230" s="178">
        <f>C173/RES_summary!C$19</f>
        <v>0.19632390705883274</v>
      </c>
      <c r="D230" s="178">
        <f>D173/RES_summary!D$19</f>
        <v>0.19719535271088579</v>
      </c>
      <c r="E230" s="178">
        <f>E173/RES_summary!E$19</f>
        <v>0.19374977690598935</v>
      </c>
      <c r="F230" s="178">
        <f>F173/RES_summary!F$19</f>
        <v>0.18771587879785936</v>
      </c>
      <c r="G230" s="178">
        <f>G173/RES_summary!G$19</f>
        <v>0.18529599318539491</v>
      </c>
      <c r="H230" s="178">
        <f>H173/RES_summary!H$19</f>
        <v>0.19446660696174783</v>
      </c>
      <c r="I230" s="178">
        <f>I173/RES_summary!I$19</f>
        <v>0.2030627924430819</v>
      </c>
      <c r="J230" s="178">
        <f>J173/RES_summary!J$19</f>
        <v>0.21434987440909237</v>
      </c>
      <c r="K230" s="178">
        <f>K173/RES_summary!K$19</f>
        <v>0.19870519390443184</v>
      </c>
      <c r="L230" s="178">
        <f>L173/RES_summary!L$19</f>
        <v>0.20373778614302404</v>
      </c>
      <c r="M230" s="178">
        <f>M173/RES_summary!M$19</f>
        <v>0.21568650562398523</v>
      </c>
      <c r="N230" s="178">
        <f>N173/RES_summary!N$19</f>
        <v>0.21347754684106532</v>
      </c>
      <c r="O230" s="178">
        <f>O173/RES_summary!O$19</f>
        <v>0.21932579155023219</v>
      </c>
      <c r="P230" s="178">
        <f>P173/RES_summary!P$19</f>
        <v>0.20710713862188715</v>
      </c>
      <c r="Q230" s="178">
        <f>Q173/RES_summary!Q$19</f>
        <v>0.19587552360005309</v>
      </c>
    </row>
    <row r="231" spans="1:17" ht="12" customHeight="1" x14ac:dyDescent="0.25">
      <c r="A231" s="23" t="s">
        <v>60</v>
      </c>
      <c r="B231" s="177">
        <f>B174/RES_summary!B$19</f>
        <v>0.194331056392025</v>
      </c>
      <c r="C231" s="177">
        <f>C174/RES_summary!C$19</f>
        <v>0.19632390705883274</v>
      </c>
      <c r="D231" s="177">
        <f>D174/RES_summary!D$19</f>
        <v>0.19719535271088579</v>
      </c>
      <c r="E231" s="177">
        <f>E174/RES_summary!E$19</f>
        <v>0.19374977690598935</v>
      </c>
      <c r="F231" s="177">
        <f>F174/RES_summary!F$19</f>
        <v>0.18771587879785936</v>
      </c>
      <c r="G231" s="177">
        <f>G174/RES_summary!G$19</f>
        <v>0.18529599318539491</v>
      </c>
      <c r="H231" s="177">
        <f>H174/RES_summary!H$19</f>
        <v>0.19446660696174783</v>
      </c>
      <c r="I231" s="177">
        <f>I174/RES_summary!I$19</f>
        <v>0.2030627924430819</v>
      </c>
      <c r="J231" s="177">
        <f>J174/RES_summary!J$19</f>
        <v>0.21434987440909237</v>
      </c>
      <c r="K231" s="177">
        <f>K174/RES_summary!K$19</f>
        <v>0.19870519390443184</v>
      </c>
      <c r="L231" s="177">
        <f>L174/RES_summary!L$19</f>
        <v>0.20373778614302404</v>
      </c>
      <c r="M231" s="177">
        <f>M174/RES_summary!M$19</f>
        <v>0.21568650562398523</v>
      </c>
      <c r="N231" s="177">
        <f>N174/RES_summary!N$19</f>
        <v>0.21347754684106532</v>
      </c>
      <c r="O231" s="177">
        <f>O174/RES_summary!O$19</f>
        <v>0.21932579155023219</v>
      </c>
      <c r="P231" s="177">
        <f>P174/RES_summary!P$19</f>
        <v>0.20710713862188715</v>
      </c>
      <c r="Q231" s="177">
        <f>Q174/RES_summary!Q$19</f>
        <v>0.19587552360005309</v>
      </c>
    </row>
    <row r="232" spans="1:17" ht="12" customHeight="1" x14ac:dyDescent="0.25">
      <c r="A232" s="158" t="s">
        <v>63</v>
      </c>
      <c r="B232" s="178">
        <f>B175/RES_summary!B$19</f>
        <v>47.778666306709184</v>
      </c>
      <c r="C232" s="178">
        <f>C175/RES_summary!C$19</f>
        <v>47.129886034018718</v>
      </c>
      <c r="D232" s="178">
        <f>D175/RES_summary!D$19</f>
        <v>45.68609705408376</v>
      </c>
      <c r="E232" s="178">
        <f>E175/RES_summary!E$19</f>
        <v>46.982932670315122</v>
      </c>
      <c r="F232" s="178">
        <f>F175/RES_summary!F$19</f>
        <v>45.566821008246045</v>
      </c>
      <c r="G232" s="178">
        <f>G175/RES_summary!G$19</f>
        <v>45.43487215526072</v>
      </c>
      <c r="H232" s="178">
        <f>H175/RES_summary!H$19</f>
        <v>44.544616267084642</v>
      </c>
      <c r="I232" s="178">
        <f>I175/RES_summary!I$19</f>
        <v>45.798191203594392</v>
      </c>
      <c r="J232" s="178">
        <f>J175/RES_summary!J$19</f>
        <v>44.578479121794786</v>
      </c>
      <c r="K232" s="178">
        <f>K175/RES_summary!K$19</f>
        <v>44.024084056438966</v>
      </c>
      <c r="L232" s="178">
        <f>L175/RES_summary!L$19</f>
        <v>43.603007857031571</v>
      </c>
      <c r="M232" s="178">
        <f>M175/RES_summary!M$19</f>
        <v>43.282060437344747</v>
      </c>
      <c r="N232" s="178">
        <f>N175/RES_summary!N$19</f>
        <v>43.035152812847208</v>
      </c>
      <c r="O232" s="178">
        <f>O175/RES_summary!O$19</f>
        <v>42.730189892618711</v>
      </c>
      <c r="P232" s="178">
        <f>P175/RES_summary!P$19</f>
        <v>42.294489335149422</v>
      </c>
      <c r="Q232" s="178">
        <f>Q175/RES_summary!Q$19</f>
        <v>41.2329151629162</v>
      </c>
    </row>
    <row r="233" spans="1:17" ht="12" customHeight="1" x14ac:dyDescent="0.25">
      <c r="A233" s="167" t="s">
        <v>165</v>
      </c>
      <c r="B233" s="183">
        <f>B176/RES_summary!B$19</f>
        <v>49.979464635737088</v>
      </c>
      <c r="C233" s="183">
        <f>C176/RES_summary!C$19</f>
        <v>49.170021998423429</v>
      </c>
      <c r="D233" s="183">
        <f>D176/RES_summary!D$19</f>
        <v>47.300861095308967</v>
      </c>
      <c r="E233" s="183">
        <f>E176/RES_summary!E$19</f>
        <v>49.243325376374436</v>
      </c>
      <c r="F233" s="183">
        <f>F176/RES_summary!F$19</f>
        <v>47.328337411294129</v>
      </c>
      <c r="G233" s="183">
        <f>G176/RES_summary!G$19</f>
        <v>46.899763627725939</v>
      </c>
      <c r="H233" s="183">
        <f>H176/RES_summary!H$19</f>
        <v>45.62265835295149</v>
      </c>
      <c r="I233" s="183">
        <f>I176/RES_summary!I$19</f>
        <v>47.28033471997562</v>
      </c>
      <c r="J233" s="183">
        <f>J176/RES_summary!J$19</f>
        <v>45.326113978586747</v>
      </c>
      <c r="K233" s="183">
        <f>K176/RES_summary!K$19</f>
        <v>44.476434034999926</v>
      </c>
      <c r="L233" s="183">
        <f>L176/RES_summary!L$19</f>
        <v>43.841616845232906</v>
      </c>
      <c r="M233" s="183">
        <f>M176/RES_summary!M$19</f>
        <v>43.485956177385582</v>
      </c>
      <c r="N233" s="183">
        <f>N176/RES_summary!N$19</f>
        <v>43.0957361876916</v>
      </c>
      <c r="O233" s="183">
        <f>O176/RES_summary!O$19</f>
        <v>42.800640699879686</v>
      </c>
      <c r="P233" s="183">
        <f>P176/RES_summary!P$19</f>
        <v>42.356292917660824</v>
      </c>
      <c r="Q233" s="183">
        <f>Q176/RES_summary!Q$19</f>
        <v>41.298954038227315</v>
      </c>
    </row>
    <row r="234" spans="1:17" ht="12" customHeight="1" x14ac:dyDescent="0.25">
      <c r="A234" s="167" t="s">
        <v>164</v>
      </c>
      <c r="B234" s="183">
        <f>B177/RES_summary!B$19</f>
        <v>47.783628952842314</v>
      </c>
      <c r="C234" s="183">
        <f>C177/RES_summary!C$19</f>
        <v>47.034725995543248</v>
      </c>
      <c r="D234" s="183">
        <f>D177/RES_summary!D$19</f>
        <v>45.344442885518376</v>
      </c>
      <c r="E234" s="183">
        <f>E177/RES_summary!E$19</f>
        <v>47.083703235959931</v>
      </c>
      <c r="F234" s="183">
        <f>F177/RES_summary!F$19</f>
        <v>45.348532592193031</v>
      </c>
      <c r="G234" s="183">
        <f>G177/RES_summary!G$19</f>
        <v>44.957521802960301</v>
      </c>
      <c r="H234" s="183">
        <f>H177/RES_summary!H$19</f>
        <v>43.795616341315828</v>
      </c>
      <c r="I234" s="183">
        <f>I177/RES_summary!I$19</f>
        <v>45.300574348356477</v>
      </c>
      <c r="J234" s="183">
        <f>J177/RES_summary!J$19</f>
        <v>43.511651556952557</v>
      </c>
      <c r="K234" s="183">
        <f>K177/RES_summary!K$19</f>
        <v>42.726260467744062</v>
      </c>
      <c r="L234" s="183">
        <f>L177/RES_summary!L$19</f>
        <v>42.127481781982233</v>
      </c>
      <c r="M234" s="183">
        <f>M177/RES_summary!M$19</f>
        <v>41.786027991034651</v>
      </c>
      <c r="N234" s="183">
        <f>N177/RES_summary!N$19</f>
        <v>41.413255672468864</v>
      </c>
      <c r="O234" s="183">
        <f>O177/RES_summary!O$19</f>
        <v>41.132655413416998</v>
      </c>
      <c r="P234" s="183">
        <f>P177/RES_summary!P$19</f>
        <v>40.709523960228005</v>
      </c>
      <c r="Q234" s="183">
        <f>Q177/RES_summary!Q$19</f>
        <v>39.698433281136339</v>
      </c>
    </row>
    <row r="235" spans="1:17" ht="12" customHeight="1" x14ac:dyDescent="0.25">
      <c r="A235" s="166" t="s">
        <v>163</v>
      </c>
      <c r="B235" s="182">
        <f>B178/RES_summary!B$19</f>
        <v>44.981518172163291</v>
      </c>
      <c r="C235" s="182">
        <f>C178/RES_summary!C$19</f>
        <v>44.253019798581292</v>
      </c>
      <c r="D235" s="182">
        <f>D178/RES_summary!D$19</f>
        <v>42.570774985779209</v>
      </c>
      <c r="E235" s="182">
        <f>E178/RES_summary!E$19</f>
        <v>44.318992838737088</v>
      </c>
      <c r="F235" s="182">
        <f>F178/RES_summary!F$19</f>
        <v>42.595503670163005</v>
      </c>
      <c r="G235" s="182">
        <f>G178/RES_summary!G$19</f>
        <v>42.209787264952539</v>
      </c>
      <c r="H235" s="182">
        <f>H178/RES_summary!H$19</f>
        <v>41.060392517656503</v>
      </c>
      <c r="I235" s="182">
        <f>I178/RES_summary!I$19</f>
        <v>42.599581582697724</v>
      </c>
      <c r="J235" s="182">
        <f>J178/RES_summary!J$19</f>
        <v>40.793502580728131</v>
      </c>
      <c r="K235" s="182">
        <f>K178/RES_summary!K$19</f>
        <v>40.028790631500172</v>
      </c>
      <c r="L235" s="182">
        <f>L178/RES_summary!L$19</f>
        <v>39.457455160709102</v>
      </c>
      <c r="M235" s="182">
        <f>M178/RES_summary!M$19</f>
        <v>39.137360559646481</v>
      </c>
      <c r="N235" s="182">
        <f>N178/RES_summary!N$19</f>
        <v>38.786162568921903</v>
      </c>
      <c r="O235" s="182">
        <f>O178/RES_summary!O$19</f>
        <v>38.520576629891231</v>
      </c>
      <c r="P235" s="182">
        <f>P178/RES_summary!P$19</f>
        <v>38.120663625894203</v>
      </c>
      <c r="Q235" s="182">
        <f>Q178/RES_summary!Q$19</f>
        <v>37.169058634404216</v>
      </c>
    </row>
    <row r="236" spans="1:17" ht="12" customHeight="1" x14ac:dyDescent="0.25">
      <c r="A236" s="147" t="s">
        <v>59</v>
      </c>
      <c r="B236" s="181">
        <f>B179/RES_summary!B$19</f>
        <v>2.8021107806790315</v>
      </c>
      <c r="C236" s="181">
        <f>C179/RES_summary!C$19</f>
        <v>2.7817061969619594</v>
      </c>
      <c r="D236" s="181">
        <f>D179/RES_summary!D$19</f>
        <v>2.773667899739173</v>
      </c>
      <c r="E236" s="181">
        <f>E179/RES_summary!E$19</f>
        <v>2.7647103972228453</v>
      </c>
      <c r="F236" s="181">
        <f>F179/RES_summary!F$19</f>
        <v>2.7530289220300324</v>
      </c>
      <c r="G236" s="181">
        <f>G179/RES_summary!G$19</f>
        <v>2.7477345380077649</v>
      </c>
      <c r="H236" s="181">
        <f>H179/RES_summary!H$19</f>
        <v>2.735223823659322</v>
      </c>
      <c r="I236" s="181">
        <f>I179/RES_summary!I$19</f>
        <v>2.700992765658758</v>
      </c>
      <c r="J236" s="181">
        <f>J179/RES_summary!J$19</f>
        <v>2.7181489762244371</v>
      </c>
      <c r="K236" s="181">
        <f>K179/RES_summary!K$19</f>
        <v>2.6974698362438816</v>
      </c>
      <c r="L236" s="181">
        <f>L179/RES_summary!L$19</f>
        <v>2.6700266212731307</v>
      </c>
      <c r="M236" s="181">
        <f>M179/RES_summary!M$19</f>
        <v>2.6486674313881715</v>
      </c>
      <c r="N236" s="181">
        <f>N179/RES_summary!N$19</f>
        <v>2.6270931035469549</v>
      </c>
      <c r="O236" s="181">
        <f>O179/RES_summary!O$19</f>
        <v>2.6120787835257615</v>
      </c>
      <c r="P236" s="181">
        <f>P179/RES_summary!P$19</f>
        <v>2.5888603343338032</v>
      </c>
      <c r="Q236" s="181">
        <f>Q179/RES_summary!Q$19</f>
        <v>2.5293746467321299</v>
      </c>
    </row>
    <row r="237" spans="1:17" ht="12" customHeight="1" x14ac:dyDescent="0.25">
      <c r="A237" s="163" t="s">
        <v>142</v>
      </c>
      <c r="B237" s="180">
        <f>B180/RES_summary!B$19</f>
        <v>39.803243826113253</v>
      </c>
      <c r="C237" s="180">
        <f>C180/RES_summary!C$19</f>
        <v>39.047283152464921</v>
      </c>
      <c r="D237" s="180">
        <f>D180/RES_summary!D$19</f>
        <v>38.810655472876569</v>
      </c>
      <c r="E237" s="180">
        <f>E180/RES_summary!E$19</f>
        <v>37.465302919342768</v>
      </c>
      <c r="F237" s="180">
        <f>F180/RES_summary!F$19</f>
        <v>37.284607316674879</v>
      </c>
      <c r="G237" s="180">
        <f>G180/RES_summary!G$19</f>
        <v>37.753145335372089</v>
      </c>
      <c r="H237" s="180">
        <f>H180/RES_summary!H$19</f>
        <v>38.040669337591389</v>
      </c>
      <c r="I237" s="180">
        <f>I180/RES_summary!I$19</f>
        <v>36.870289206809758</v>
      </c>
      <c r="J237" s="180">
        <f>J180/RES_summary!J$19</f>
        <v>37.538634518970191</v>
      </c>
      <c r="K237" s="180">
        <f>K180/RES_summary!K$19</f>
        <v>39.708703391919741</v>
      </c>
      <c r="L237" s="180">
        <f>L180/RES_summary!L$19</f>
        <v>41.324123680683222</v>
      </c>
      <c r="M237" s="180">
        <f>M180/RES_summary!M$19</f>
        <v>41.367078573369866</v>
      </c>
      <c r="N237" s="180">
        <f>N180/RES_summary!N$19</f>
        <v>42.789768166581744</v>
      </c>
      <c r="O237" s="180">
        <f>O180/RES_summary!O$19</f>
        <v>42.4267313293782</v>
      </c>
      <c r="P237" s="180">
        <f>P180/RES_summary!P$19</f>
        <v>42.07185290537582</v>
      </c>
      <c r="Q237" s="180">
        <f>Q180/RES_summary!Q$19</f>
        <v>41.007027841636877</v>
      </c>
    </row>
    <row r="238" spans="1:17" ht="12" customHeight="1" x14ac:dyDescent="0.25">
      <c r="A238" s="161" t="s">
        <v>141</v>
      </c>
      <c r="B238" s="179">
        <f>B181/RES_summary!B$19</f>
        <v>38.625030224180449</v>
      </c>
      <c r="C238" s="179">
        <f>C181/RES_summary!C$19</f>
        <v>37.924261034181121</v>
      </c>
      <c r="D238" s="179">
        <f>D181/RES_summary!D$19</f>
        <v>37.703257825328812</v>
      </c>
      <c r="E238" s="179">
        <f>E181/RES_summary!E$19</f>
        <v>36.483483024630736</v>
      </c>
      <c r="F238" s="179">
        <f>F181/RES_summary!F$19</f>
        <v>36.309175507036819</v>
      </c>
      <c r="G238" s="179">
        <f>G181/RES_summary!G$19</f>
        <v>36.725565339842227</v>
      </c>
      <c r="H238" s="179">
        <f>H181/RES_summary!H$19</f>
        <v>36.971826227492876</v>
      </c>
      <c r="I238" s="179">
        <f>I181/RES_summary!I$19</f>
        <v>35.921123340993958</v>
      </c>
      <c r="J238" s="179">
        <f>J181/RES_summary!J$19</f>
        <v>36.502920043297536</v>
      </c>
      <c r="K238" s="179">
        <f>K181/RES_summary!K$19</f>
        <v>38.43530288897211</v>
      </c>
      <c r="L238" s="179">
        <f>L181/RES_summary!L$19</f>
        <v>39.861737933887262</v>
      </c>
      <c r="M238" s="179">
        <f>M181/RES_summary!M$19</f>
        <v>39.879038147420779</v>
      </c>
      <c r="N238" s="179">
        <f>N181/RES_summary!N$19</f>
        <v>41.137884453470399</v>
      </c>
      <c r="O238" s="179">
        <f>O181/RES_summary!O$19</f>
        <v>40.796136979965667</v>
      </c>
      <c r="P238" s="179">
        <f>P181/RES_summary!P$19</f>
        <v>40.453527949171566</v>
      </c>
      <c r="Q238" s="179">
        <f>Q181/RES_summary!Q$19</f>
        <v>39.43569970420473</v>
      </c>
    </row>
    <row r="239" spans="1:17" ht="12" customHeight="1" x14ac:dyDescent="0.25">
      <c r="A239" s="148" t="s">
        <v>60</v>
      </c>
      <c r="B239" s="177">
        <f>B182/RES_summary!B$19</f>
        <v>35.822919443501419</v>
      </c>
      <c r="C239" s="177">
        <f>C182/RES_summary!C$19</f>
        <v>35.142554837219166</v>
      </c>
      <c r="D239" s="177">
        <f>D182/RES_summary!D$19</f>
        <v>34.929589925589639</v>
      </c>
      <c r="E239" s="177">
        <f>E182/RES_summary!E$19</f>
        <v>33.718772627407901</v>
      </c>
      <c r="F239" s="177">
        <f>F182/RES_summary!F$19</f>
        <v>33.556146585006786</v>
      </c>
      <c r="G239" s="177">
        <f>G182/RES_summary!G$19</f>
        <v>33.977830801834401</v>
      </c>
      <c r="H239" s="177">
        <f>H182/RES_summary!H$19</f>
        <v>34.236602403833473</v>
      </c>
      <c r="I239" s="177">
        <f>I182/RES_summary!I$19</f>
        <v>33.220130575335197</v>
      </c>
      <c r="J239" s="177">
        <f>J182/RES_summary!J$19</f>
        <v>33.784771067073095</v>
      </c>
      <c r="K239" s="177">
        <f>K182/RES_summary!K$19</f>
        <v>35.737833052728234</v>
      </c>
      <c r="L239" s="177">
        <f>L182/RES_summary!L$19</f>
        <v>37.191711312614132</v>
      </c>
      <c r="M239" s="177">
        <f>M182/RES_summary!M$19</f>
        <v>37.230370716032589</v>
      </c>
      <c r="N239" s="177">
        <f>N182/RES_summary!N$19</f>
        <v>38.510791349923444</v>
      </c>
      <c r="O239" s="177">
        <f>O182/RES_summary!O$19</f>
        <v>38.184058196439906</v>
      </c>
      <c r="P239" s="177">
        <f>P182/RES_summary!P$19</f>
        <v>37.864667614837757</v>
      </c>
      <c r="Q239" s="177">
        <f>Q182/RES_summary!Q$19</f>
        <v>36.906325057472607</v>
      </c>
    </row>
    <row r="240" spans="1:17" ht="12" customHeight="1" x14ac:dyDescent="0.25">
      <c r="A240" s="148" t="s">
        <v>59</v>
      </c>
      <c r="B240" s="177">
        <f>B183/RES_summary!B$19</f>
        <v>2.8021107806790333</v>
      </c>
      <c r="C240" s="177">
        <f>C183/RES_summary!C$19</f>
        <v>2.781706196961959</v>
      </c>
      <c r="D240" s="177">
        <f>D183/RES_summary!D$19</f>
        <v>2.7736678997391726</v>
      </c>
      <c r="E240" s="177">
        <f>E183/RES_summary!E$19</f>
        <v>2.7647103972228444</v>
      </c>
      <c r="F240" s="177">
        <f>F183/RES_summary!F$19</f>
        <v>2.7530289220300306</v>
      </c>
      <c r="G240" s="177">
        <f>G183/RES_summary!G$19</f>
        <v>2.7477345380078244</v>
      </c>
      <c r="H240" s="177">
        <f>H183/RES_summary!H$19</f>
        <v>2.735223823659402</v>
      </c>
      <c r="I240" s="177">
        <f>I183/RES_summary!I$19</f>
        <v>2.7009927656587585</v>
      </c>
      <c r="J240" s="177">
        <f>J183/RES_summary!J$19</f>
        <v>2.7181489762244393</v>
      </c>
      <c r="K240" s="177">
        <f>K183/RES_summary!K$19</f>
        <v>2.6974698362438789</v>
      </c>
      <c r="L240" s="177">
        <f>L183/RES_summary!L$19</f>
        <v>2.6700266212731303</v>
      </c>
      <c r="M240" s="177">
        <f>M183/RES_summary!M$19</f>
        <v>2.648667431388172</v>
      </c>
      <c r="N240" s="177">
        <f>N183/RES_summary!N$19</f>
        <v>2.6270931035469554</v>
      </c>
      <c r="O240" s="177">
        <f>O183/RES_summary!O$19</f>
        <v>2.6120787835257624</v>
      </c>
      <c r="P240" s="177">
        <f>P183/RES_summary!P$19</f>
        <v>2.5888603343338041</v>
      </c>
      <c r="Q240" s="177">
        <f>Q183/RES_summary!Q$19</f>
        <v>2.5293746467321303</v>
      </c>
    </row>
    <row r="241" spans="1:17" ht="12" customHeight="1" x14ac:dyDescent="0.25">
      <c r="A241" s="158" t="s">
        <v>62</v>
      </c>
      <c r="B241" s="178">
        <f>B184/RES_summary!B$19</f>
        <v>10.304146574289733</v>
      </c>
      <c r="C241" s="178">
        <f>C184/RES_summary!C$19</f>
        <v>10.182730526310323</v>
      </c>
      <c r="D241" s="178">
        <f>D184/RES_summary!D$19</f>
        <v>10.198624571246272</v>
      </c>
      <c r="E241" s="178">
        <f>E184/RES_summary!E$19</f>
        <v>10.213650211258663</v>
      </c>
      <c r="F241" s="178">
        <f>F184/RES_summary!F$19</f>
        <v>10.200192313179164</v>
      </c>
      <c r="G241" s="178">
        <f>G184/RES_summary!G$19</f>
        <v>10.41487761131847</v>
      </c>
      <c r="H241" s="178">
        <f>H184/RES_summary!H$19</f>
        <v>10.549208686971564</v>
      </c>
      <c r="I241" s="178">
        <f>I184/RES_summary!I$19</f>
        <v>10.484332832369162</v>
      </c>
      <c r="J241" s="178">
        <f>J184/RES_summary!J$19</f>
        <v>10.675904337447088</v>
      </c>
      <c r="K241" s="178">
        <f>K184/RES_summary!K$19</f>
        <v>11.340992765354954</v>
      </c>
      <c r="L241" s="178">
        <f>L184/RES_summary!L$19</f>
        <v>11.944813973756652</v>
      </c>
      <c r="M241" s="178">
        <f>M184/RES_summary!M$19</f>
        <v>11.997080117960456</v>
      </c>
      <c r="N241" s="178">
        <f>N184/RES_summary!N$19</f>
        <v>12.565240679652973</v>
      </c>
      <c r="O241" s="178">
        <f>O184/RES_summary!O$19</f>
        <v>12.465944312439877</v>
      </c>
      <c r="P241" s="178">
        <f>P184/RES_summary!P$19</f>
        <v>12.36310965664736</v>
      </c>
      <c r="Q241" s="178">
        <f>Q184/RES_summary!Q$19</f>
        <v>12.152532254701145</v>
      </c>
    </row>
    <row r="242" spans="1:17" ht="12" customHeight="1" x14ac:dyDescent="0.25">
      <c r="A242" s="23" t="s">
        <v>57</v>
      </c>
      <c r="B242" s="177">
        <f>B185/RES_summary!B$19</f>
        <v>18.509703704632653</v>
      </c>
      <c r="C242" s="177">
        <f>C185/RES_summary!C$19</f>
        <v>18.419927077380898</v>
      </c>
      <c r="D242" s="177">
        <f>D185/RES_summary!D$19</f>
        <v>18.202811659068413</v>
      </c>
      <c r="E242" s="177">
        <f>E185/RES_summary!E$19</f>
        <v>20.67782701418027</v>
      </c>
      <c r="F242" s="177">
        <f>F185/RES_summary!F$19</f>
        <v>15.746367309302915</v>
      </c>
      <c r="G242" s="177">
        <f>G185/RES_summary!G$19</f>
        <v>18.109935681229775</v>
      </c>
      <c r="H242" s="177">
        <f>H185/RES_summary!H$19</f>
        <v>18.17744462758926</v>
      </c>
      <c r="I242" s="177">
        <f>I185/RES_summary!I$19</f>
        <v>18.0099231548277</v>
      </c>
      <c r="J242" s="177">
        <f>J185/RES_summary!J$19</f>
        <v>17.886723163426822</v>
      </c>
      <c r="K242" s="177">
        <f>K185/RES_summary!K$19</f>
        <v>17.629718108063003</v>
      </c>
      <c r="L242" s="177">
        <f>L185/RES_summary!L$19</f>
        <v>17.496679593392848</v>
      </c>
      <c r="M242" s="177">
        <f>M185/RES_summary!M$19</f>
        <v>17.176664853765846</v>
      </c>
      <c r="N242" s="177">
        <f>N185/RES_summary!N$19</f>
        <v>16.984400549548173</v>
      </c>
      <c r="O242" s="177">
        <f>O185/RES_summary!O$19</f>
        <v>16.840164960470045</v>
      </c>
      <c r="P242" s="177">
        <f>P185/RES_summary!P$19</f>
        <v>16.753213938530802</v>
      </c>
      <c r="Q242" s="177">
        <f>Q185/RES_summary!Q$19</f>
        <v>16.350324825247355</v>
      </c>
    </row>
    <row r="243" spans="1:17" ht="12" customHeight="1" x14ac:dyDescent="0.25">
      <c r="A243" s="29" t="s">
        <v>140</v>
      </c>
      <c r="B243" s="176">
        <f>B186/RES_summary!B$19</f>
        <v>10.251663114438468</v>
      </c>
      <c r="C243" s="176">
        <f>C186/RES_summary!C$19</f>
        <v>10.074989783358427</v>
      </c>
      <c r="D243" s="176">
        <f>D186/RES_summary!D$19</f>
        <v>10.095482875551422</v>
      </c>
      <c r="E243" s="176">
        <f>E186/RES_summary!E$19</f>
        <v>10.06588297596298</v>
      </c>
      <c r="F243" s="176">
        <f>F186/RES_summary!F$19</f>
        <v>10.122246735616951</v>
      </c>
      <c r="G243" s="176">
        <f>G186/RES_summary!G$19</f>
        <v>10.295455945954989</v>
      </c>
      <c r="H243" s="176">
        <f>H186/RES_summary!H$19</f>
        <v>10.509863357175172</v>
      </c>
      <c r="I243" s="176">
        <f>I186/RES_summary!I$19</f>
        <v>10.42071975627773</v>
      </c>
      <c r="J243" s="176">
        <f>J186/RES_summary!J$19</f>
        <v>10.57148937134532</v>
      </c>
      <c r="K243" s="176">
        <f>K186/RES_summary!K$19</f>
        <v>11.230143130985745</v>
      </c>
      <c r="L243" s="176">
        <f>L186/RES_summary!L$19</f>
        <v>11.883297351155663</v>
      </c>
      <c r="M243" s="176">
        <f>M186/RES_summary!M$19</f>
        <v>11.950626616504085</v>
      </c>
      <c r="N243" s="176">
        <f>N186/RES_summary!N$19</f>
        <v>12.534655651160474</v>
      </c>
      <c r="O243" s="176">
        <f>O186/RES_summary!O$19</f>
        <v>12.418727542096983</v>
      </c>
      <c r="P243" s="176">
        <f>P186/RES_summary!P$19</f>
        <v>12.315401135770683</v>
      </c>
      <c r="Q243" s="176">
        <f>Q186/RES_summary!Q$19</f>
        <v>12.0903350587975</v>
      </c>
    </row>
    <row r="245" spans="1:17" ht="12" customHeight="1" x14ac:dyDescent="0.25">
      <c r="A245" s="152" t="s">
        <v>71</v>
      </c>
      <c r="B245" s="184">
        <f>B188/RES_summary!B$19</f>
        <v>185.52860375734926</v>
      </c>
      <c r="C245" s="184">
        <f>C188/RES_summary!C$19</f>
        <v>204.25154591217105</v>
      </c>
      <c r="D245" s="184">
        <f>D188/RES_summary!D$19</f>
        <v>197.37011549255956</v>
      </c>
      <c r="E245" s="184">
        <f>E188/RES_summary!E$19</f>
        <v>212.48002754463769</v>
      </c>
      <c r="F245" s="184">
        <f>F188/RES_summary!F$19</f>
        <v>194.29734454264909</v>
      </c>
      <c r="G245" s="184">
        <f>G188/RES_summary!G$19</f>
        <v>191.38538931160309</v>
      </c>
      <c r="H245" s="184">
        <f>H188/RES_summary!H$19</f>
        <v>190.89012463490229</v>
      </c>
      <c r="I245" s="184">
        <f>I188/RES_summary!I$19</f>
        <v>192.24621977102581</v>
      </c>
      <c r="J245" s="184">
        <f>J188/RES_summary!J$19</f>
        <v>184.89637534083766</v>
      </c>
      <c r="K245" s="184">
        <f>K188/RES_summary!K$19</f>
        <v>193.57328798792196</v>
      </c>
      <c r="L245" s="184">
        <f>L188/RES_summary!L$19</f>
        <v>213.88437929266632</v>
      </c>
      <c r="M245" s="184">
        <f>M188/RES_summary!M$19</f>
        <v>185.20311693387686</v>
      </c>
      <c r="N245" s="184">
        <f>N188/RES_summary!N$19</f>
        <v>201.3608023337039</v>
      </c>
      <c r="O245" s="184">
        <f>O188/RES_summary!O$19</f>
        <v>188.93991369859336</v>
      </c>
      <c r="P245" s="184">
        <f>P188/RES_summary!P$19</f>
        <v>189.7822141649257</v>
      </c>
      <c r="Q245" s="184">
        <f>Q188/RES_summary!Q$19</f>
        <v>183.96087662460226</v>
      </c>
    </row>
    <row r="246" spans="1:17" ht="12" customHeight="1" x14ac:dyDescent="0.25">
      <c r="A246" s="158" t="s">
        <v>65</v>
      </c>
      <c r="B246" s="178">
        <f>B189/RES_summary!B$19</f>
        <v>148.61087690311624</v>
      </c>
      <c r="C246" s="178">
        <f>C189/RES_summary!C$19</f>
        <v>167.70729751785822</v>
      </c>
      <c r="D246" s="178">
        <f>D189/RES_summary!D$19</f>
        <v>161.63376579979433</v>
      </c>
      <c r="E246" s="178">
        <f>E189/RES_summary!E$19</f>
        <v>175.90467083147533</v>
      </c>
      <c r="F246" s="178">
        <f>F189/RES_summary!F$19</f>
        <v>158.5741982492863</v>
      </c>
      <c r="G246" s="178">
        <f>G189/RES_summary!G$19</f>
        <v>155.57081192982542</v>
      </c>
      <c r="H246" s="178">
        <f>H189/RES_summary!H$19</f>
        <v>155.37528182954588</v>
      </c>
      <c r="I246" s="178">
        <f>I189/RES_summary!I$19</f>
        <v>155.83350793422628</v>
      </c>
      <c r="J246" s="178">
        <f>J189/RES_summary!J$19</f>
        <v>149.15615266776285</v>
      </c>
      <c r="K246" s="178">
        <f>K189/RES_summary!K$19</f>
        <v>157.43369655956016</v>
      </c>
      <c r="L246" s="178">
        <f>L189/RES_summary!L$19</f>
        <v>177.1987836879141</v>
      </c>
      <c r="M246" s="178">
        <f>M189/RES_summary!M$19</f>
        <v>148.47074665766459</v>
      </c>
      <c r="N246" s="178">
        <f>N189/RES_summary!N$19</f>
        <v>164.07014890173372</v>
      </c>
      <c r="O246" s="178">
        <f>O189/RES_summary!O$19</f>
        <v>151.7105802753477</v>
      </c>
      <c r="P246" s="178">
        <f>P189/RES_summary!P$19</f>
        <v>152.81893059651111</v>
      </c>
      <c r="Q246" s="178">
        <f>Q189/RES_summary!Q$19</f>
        <v>147.6022237294379</v>
      </c>
    </row>
    <row r="247" spans="1:17" ht="12" customHeight="1" x14ac:dyDescent="0.25">
      <c r="A247" s="23" t="s">
        <v>166</v>
      </c>
      <c r="B247" s="177">
        <f>B190/RES_summary!B$19</f>
        <v>144.40347278512641</v>
      </c>
      <c r="C247" s="177">
        <f>C190/RES_summary!C$19</f>
        <v>164.52187659585118</v>
      </c>
      <c r="D247" s="177">
        <f>D190/RES_summary!D$19</f>
        <v>158.50937890995829</v>
      </c>
      <c r="E247" s="177">
        <f>E190/RES_summary!E$19</f>
        <v>172.55912800844283</v>
      </c>
      <c r="F247" s="177">
        <f>F190/RES_summary!F$19</f>
        <v>155.46555720388906</v>
      </c>
      <c r="G247" s="177">
        <f>G190/RES_summary!G$19</f>
        <v>151.96719696663592</v>
      </c>
      <c r="H247" s="177">
        <f>H190/RES_summary!H$19</f>
        <v>151.72998468287742</v>
      </c>
      <c r="I247" s="177">
        <f>I190/RES_summary!I$19</f>
        <v>153.24027688886707</v>
      </c>
      <c r="J247" s="177">
        <f>J190/RES_summary!J$19</f>
        <v>146.56618102615485</v>
      </c>
      <c r="K247" s="177">
        <f>K190/RES_summary!K$19</f>
        <v>153.04335091120524</v>
      </c>
      <c r="L247" s="177">
        <f>L190/RES_summary!L$19</f>
        <v>171.8781384504388</v>
      </c>
      <c r="M247" s="177">
        <f>M190/RES_summary!M$19</f>
        <v>143.1301703098284</v>
      </c>
      <c r="N247" s="177">
        <f>N190/RES_summary!N$19</f>
        <v>157.83158366063316</v>
      </c>
      <c r="O247" s="177">
        <f>O190/RES_summary!O$19</f>
        <v>146.25709066002182</v>
      </c>
      <c r="P247" s="177">
        <f>P190/RES_summary!P$19</f>
        <v>147.87667000213426</v>
      </c>
      <c r="Q247" s="177">
        <f>Q190/RES_summary!Q$19</f>
        <v>142.18134617571044</v>
      </c>
    </row>
    <row r="248" spans="1:17" ht="12" customHeight="1" x14ac:dyDescent="0.25">
      <c r="A248" s="23" t="s">
        <v>60</v>
      </c>
      <c r="B248" s="177">
        <f>B191/RES_summary!B$19</f>
        <v>4.2074041179898138</v>
      </c>
      <c r="C248" s="177">
        <f>C191/RES_summary!C$19</f>
        <v>3.1854209220070611</v>
      </c>
      <c r="D248" s="177">
        <f>D191/RES_summary!D$19</f>
        <v>3.1243868898360292</v>
      </c>
      <c r="E248" s="177">
        <f>E191/RES_summary!E$19</f>
        <v>3.3455428230324888</v>
      </c>
      <c r="F248" s="177">
        <f>F191/RES_summary!F$19</f>
        <v>3.1086410453972544</v>
      </c>
      <c r="G248" s="177">
        <f>G191/RES_summary!G$19</f>
        <v>3.6036149631895187</v>
      </c>
      <c r="H248" s="177">
        <f>H191/RES_summary!H$19</f>
        <v>3.6452971466684798</v>
      </c>
      <c r="I248" s="177">
        <f>I191/RES_summary!I$19</f>
        <v>2.5932310453592047</v>
      </c>
      <c r="J248" s="177">
        <f>J191/RES_summary!J$19</f>
        <v>2.5899716416079901</v>
      </c>
      <c r="K248" s="177">
        <f>K191/RES_summary!K$19</f>
        <v>4.3903456483549297</v>
      </c>
      <c r="L248" s="177">
        <f>L191/RES_summary!L$19</f>
        <v>5.320645237475305</v>
      </c>
      <c r="M248" s="177">
        <f>M191/RES_summary!M$19</f>
        <v>5.3405763478361967</v>
      </c>
      <c r="N248" s="177">
        <f>N191/RES_summary!N$19</f>
        <v>6.2385652411005594</v>
      </c>
      <c r="O248" s="177">
        <f>O191/RES_summary!O$19</f>
        <v>5.4534896153258821</v>
      </c>
      <c r="P248" s="177">
        <f>P191/RES_summary!P$19</f>
        <v>4.9422605943768563</v>
      </c>
      <c r="Q248" s="177">
        <f>Q191/RES_summary!Q$19</f>
        <v>5.4208775537274381</v>
      </c>
    </row>
    <row r="249" spans="1:17" ht="12" customHeight="1" x14ac:dyDescent="0.25">
      <c r="A249" s="158" t="s">
        <v>112</v>
      </c>
      <c r="B249" s="178">
        <f>B192/RES_summary!B$19</f>
        <v>0.32355672018812687</v>
      </c>
      <c r="C249" s="178">
        <f>C192/RES_summary!C$19</f>
        <v>0.33968138880635557</v>
      </c>
      <c r="D249" s="178">
        <f>D192/RES_summary!D$19</f>
        <v>0.34711142170986131</v>
      </c>
      <c r="E249" s="178">
        <f>E192/RES_summary!E$19</f>
        <v>0.34763512774690536</v>
      </c>
      <c r="F249" s="178">
        <f>F192/RES_summary!F$19</f>
        <v>0.34501818046079569</v>
      </c>
      <c r="G249" s="178">
        <f>G192/RES_summary!G$19</f>
        <v>0.3491067913646812</v>
      </c>
      <c r="H249" s="178">
        <f>H192/RES_summary!H$19</f>
        <v>0.37887091160316311</v>
      </c>
      <c r="I249" s="178">
        <f>I192/RES_summary!I$19</f>
        <v>0.4169233084601629</v>
      </c>
      <c r="J249" s="178">
        <f>J192/RES_summary!J$19</f>
        <v>0.46484614903305993</v>
      </c>
      <c r="K249" s="178">
        <f>K192/RES_summary!K$19</f>
        <v>0.47780113619884168</v>
      </c>
      <c r="L249" s="178">
        <f>L192/RES_summary!L$19</f>
        <v>0.52958016527115415</v>
      </c>
      <c r="M249" s="178">
        <f>M192/RES_summary!M$19</f>
        <v>0.59105295526628432</v>
      </c>
      <c r="N249" s="178">
        <f>N192/RES_summary!N$19</f>
        <v>0.60689967361030828</v>
      </c>
      <c r="O249" s="178">
        <f>O192/RES_summary!O$19</f>
        <v>0.65199815267758476</v>
      </c>
      <c r="P249" s="178">
        <f>P192/RES_summary!P$19</f>
        <v>0.63316015832156103</v>
      </c>
      <c r="Q249" s="178">
        <f>Q192/RES_summary!Q$19</f>
        <v>0.62949558612986123</v>
      </c>
    </row>
    <row r="250" spans="1:17" ht="12" customHeight="1" x14ac:dyDescent="0.25">
      <c r="A250" s="23" t="s">
        <v>60</v>
      </c>
      <c r="B250" s="177">
        <f>B193/RES_summary!B$19</f>
        <v>0.32355672018812687</v>
      </c>
      <c r="C250" s="177">
        <f>C193/RES_summary!C$19</f>
        <v>0.33968138880635557</v>
      </c>
      <c r="D250" s="177">
        <f>D193/RES_summary!D$19</f>
        <v>0.34711142170986131</v>
      </c>
      <c r="E250" s="177">
        <f>E193/RES_summary!E$19</f>
        <v>0.34763512774690536</v>
      </c>
      <c r="F250" s="177">
        <f>F193/RES_summary!F$19</f>
        <v>0.34501818046079569</v>
      </c>
      <c r="G250" s="177">
        <f>G193/RES_summary!G$19</f>
        <v>0.3491067913646812</v>
      </c>
      <c r="H250" s="177">
        <f>H193/RES_summary!H$19</f>
        <v>0.37887091160316311</v>
      </c>
      <c r="I250" s="177">
        <f>I193/RES_summary!I$19</f>
        <v>0.4169233084601629</v>
      </c>
      <c r="J250" s="177">
        <f>J193/RES_summary!J$19</f>
        <v>0.46484614903305993</v>
      </c>
      <c r="K250" s="177">
        <f>K193/RES_summary!K$19</f>
        <v>0.47780113619884168</v>
      </c>
      <c r="L250" s="177">
        <f>L193/RES_summary!L$19</f>
        <v>0.52958016527115415</v>
      </c>
      <c r="M250" s="177">
        <f>M193/RES_summary!M$19</f>
        <v>0.59105295526628432</v>
      </c>
      <c r="N250" s="177">
        <f>N193/RES_summary!N$19</f>
        <v>0.60689967361030828</v>
      </c>
      <c r="O250" s="177">
        <f>O193/RES_summary!O$19</f>
        <v>0.65199815267758476</v>
      </c>
      <c r="P250" s="177">
        <f>P193/RES_summary!P$19</f>
        <v>0.63316015832156103</v>
      </c>
      <c r="Q250" s="177">
        <f>Q193/RES_summary!Q$19</f>
        <v>0.62949558612986123</v>
      </c>
    </row>
    <row r="251" spans="1:17" ht="12" customHeight="1" x14ac:dyDescent="0.25">
      <c r="A251" s="158" t="s">
        <v>63</v>
      </c>
      <c r="B251" s="178">
        <f>B194/RES_summary!B$19</f>
        <v>28.300079102066515</v>
      </c>
      <c r="C251" s="178">
        <f>C194/RES_summary!C$19</f>
        <v>27.994296877566967</v>
      </c>
      <c r="D251" s="178">
        <f>D194/RES_summary!D$19</f>
        <v>27.13719435269666</v>
      </c>
      <c r="E251" s="178">
        <f>E194/RES_summary!E$19</f>
        <v>27.943852825326875</v>
      </c>
      <c r="F251" s="178">
        <f>F194/RES_summary!F$19</f>
        <v>27.051969752189123</v>
      </c>
      <c r="G251" s="178">
        <f>G194/RES_summary!G$19</f>
        <v>26.944422524431687</v>
      </c>
      <c r="H251" s="178">
        <f>H194/RES_summary!H$19</f>
        <v>26.384261444775564</v>
      </c>
      <c r="I251" s="178">
        <f>I194/RES_summary!I$19</f>
        <v>27.253433151679562</v>
      </c>
      <c r="J251" s="178">
        <f>J194/RES_summary!J$19</f>
        <v>26.354156006022599</v>
      </c>
      <c r="K251" s="178">
        <f>K194/RES_summary!K$19</f>
        <v>26.141605397416257</v>
      </c>
      <c r="L251" s="178">
        <f>L194/RES_summary!L$19</f>
        <v>26.052365072783985</v>
      </c>
      <c r="M251" s="178">
        <f>M194/RES_summary!M$19</f>
        <v>25.944384144497096</v>
      </c>
      <c r="N251" s="178">
        <f>N194/RES_summary!N$19</f>
        <v>25.975946382766484</v>
      </c>
      <c r="O251" s="178">
        <f>O194/RES_summary!O$19</f>
        <v>25.959830727175262</v>
      </c>
      <c r="P251" s="178">
        <f>P194/RES_summary!P$19</f>
        <v>25.777028658282358</v>
      </c>
      <c r="Q251" s="178">
        <f>Q194/RES_summary!Q$19</f>
        <v>25.339555608702575</v>
      </c>
    </row>
    <row r="252" spans="1:17" ht="12" customHeight="1" x14ac:dyDescent="0.25">
      <c r="A252" s="167" t="s">
        <v>165</v>
      </c>
      <c r="B252" s="183">
        <f>B195/RES_summary!B$19</f>
        <v>28.019481848486961</v>
      </c>
      <c r="C252" s="183">
        <f>C195/RES_summary!C$19</f>
        <v>27.765743515663313</v>
      </c>
      <c r="D252" s="183">
        <f>D195/RES_summary!D$19</f>
        <v>26.755031973936187</v>
      </c>
      <c r="E252" s="183">
        <f>E195/RES_summary!E$19</f>
        <v>27.939790837858041</v>
      </c>
      <c r="F252" s="183">
        <f>F195/RES_summary!F$19</f>
        <v>26.873935036100004</v>
      </c>
      <c r="G252" s="183">
        <f>G195/RES_summary!G$19</f>
        <v>26.681285312579547</v>
      </c>
      <c r="H252" s="183">
        <f>H195/RES_summary!H$19</f>
        <v>26.009490696405081</v>
      </c>
      <c r="I252" s="183">
        <f>I195/RES_summary!I$19</f>
        <v>27.096051141866344</v>
      </c>
      <c r="J252" s="183">
        <f>J195/RES_summary!J$19</f>
        <v>26.058493629616883</v>
      </c>
      <c r="K252" s="183">
        <f>K195/RES_summary!K$19</f>
        <v>25.655021714744358</v>
      </c>
      <c r="L252" s="183">
        <f>L195/RES_summary!L$19</f>
        <v>25.457431333980772</v>
      </c>
      <c r="M252" s="183">
        <f>M195/RES_summary!M$19</f>
        <v>25.327770682154075</v>
      </c>
      <c r="N252" s="183">
        <f>N195/RES_summary!N$19</f>
        <v>25.244016336512043</v>
      </c>
      <c r="O252" s="183">
        <f>O195/RES_summary!O$19</f>
        <v>25.203385645221502</v>
      </c>
      <c r="P252" s="183">
        <f>P195/RES_summary!P$19</f>
        <v>25.149698398596595</v>
      </c>
      <c r="Q252" s="183">
        <f>Q195/RES_summary!Q$19</f>
        <v>24.710344679390957</v>
      </c>
    </row>
    <row r="253" spans="1:17" ht="12" customHeight="1" x14ac:dyDescent="0.25">
      <c r="A253" s="167" t="s">
        <v>164</v>
      </c>
      <c r="B253" s="183">
        <f>B196/RES_summary!B$19</f>
        <v>28.019644444317258</v>
      </c>
      <c r="C253" s="183">
        <f>C196/RES_summary!C$19</f>
        <v>27.922280799732079</v>
      </c>
      <c r="D253" s="183">
        <f>D196/RES_summary!D$19</f>
        <v>27.009056813861825</v>
      </c>
      <c r="E253" s="183">
        <f>E196/RES_summary!E$19</f>
        <v>28.080862474543274</v>
      </c>
      <c r="F253" s="183">
        <f>F196/RES_summary!F$19</f>
        <v>27.122789676810825</v>
      </c>
      <c r="G253" s="183">
        <f>G196/RES_summary!G$19</f>
        <v>27.073221419267608</v>
      </c>
      <c r="H253" s="183">
        <f>H196/RES_summary!H$19</f>
        <v>26.612349712365006</v>
      </c>
      <c r="I253" s="183">
        <f>I196/RES_summary!I$19</f>
        <v>27.60208830734474</v>
      </c>
      <c r="J253" s="183">
        <f>J196/RES_summary!J$19</f>
        <v>26.695181610147639</v>
      </c>
      <c r="K253" s="183">
        <f>K196/RES_summary!K$19</f>
        <v>26.33310814605429</v>
      </c>
      <c r="L253" s="183">
        <f>L196/RES_summary!L$19</f>
        <v>26.257705789382111</v>
      </c>
      <c r="M253" s="183">
        <f>M196/RES_summary!M$19</f>
        <v>26.061406470231852</v>
      </c>
      <c r="N253" s="183">
        <f>N196/RES_summary!N$19</f>
        <v>25.962902435752369</v>
      </c>
      <c r="O253" s="183">
        <f>O196/RES_summary!O$19</f>
        <v>25.874989024109496</v>
      </c>
      <c r="P253" s="183">
        <f>P196/RES_summary!P$19</f>
        <v>25.811988032192716</v>
      </c>
      <c r="Q253" s="183">
        <f>Q196/RES_summary!Q$19</f>
        <v>25.270385979160128</v>
      </c>
    </row>
    <row r="254" spans="1:17" ht="12" customHeight="1" x14ac:dyDescent="0.25">
      <c r="A254" s="166" t="s">
        <v>163</v>
      </c>
      <c r="B254" s="182">
        <f>B197/RES_summary!B$19</f>
        <v>25.217533663638225</v>
      </c>
      <c r="C254" s="182">
        <f>C197/RES_summary!C$19</f>
        <v>25.140574602770112</v>
      </c>
      <c r="D254" s="182">
        <f>D197/RES_summary!D$19</f>
        <v>24.235388914122655</v>
      </c>
      <c r="E254" s="182">
        <f>E197/RES_summary!E$19</f>
        <v>25.316152077320428</v>
      </c>
      <c r="F254" s="182">
        <f>F197/RES_summary!F$19</f>
        <v>24.369760754780792</v>
      </c>
      <c r="G254" s="182">
        <f>G197/RES_summary!G$19</f>
        <v>24.325486881259845</v>
      </c>
      <c r="H254" s="182">
        <f>H197/RES_summary!H$19</f>
        <v>23.877125888705685</v>
      </c>
      <c r="I254" s="182">
        <f>I197/RES_summary!I$19</f>
        <v>24.901095541685979</v>
      </c>
      <c r="J254" s="182">
        <f>J197/RES_summary!J$19</f>
        <v>23.977032633923194</v>
      </c>
      <c r="K254" s="182">
        <f>K197/RES_summary!K$19</f>
        <v>23.635638309810403</v>
      </c>
      <c r="L254" s="182">
        <f>L197/RES_summary!L$19</f>
        <v>23.587679168108984</v>
      </c>
      <c r="M254" s="182">
        <f>M197/RES_summary!M$19</f>
        <v>23.412739038843682</v>
      </c>
      <c r="N254" s="182">
        <f>N197/RES_summary!N$19</f>
        <v>23.335809332205415</v>
      </c>
      <c r="O254" s="182">
        <f>O197/RES_summary!O$19</f>
        <v>23.262910240583732</v>
      </c>
      <c r="P254" s="182">
        <f>P197/RES_summary!P$19</f>
        <v>23.223127697858914</v>
      </c>
      <c r="Q254" s="182">
        <f>Q197/RES_summary!Q$19</f>
        <v>22.741011332427998</v>
      </c>
    </row>
    <row r="255" spans="1:17" ht="12" customHeight="1" x14ac:dyDescent="0.25">
      <c r="A255" s="147" t="s">
        <v>59</v>
      </c>
      <c r="B255" s="181">
        <f>B198/RES_summary!B$19</f>
        <v>2.8021107806790315</v>
      </c>
      <c r="C255" s="181">
        <f>C198/RES_summary!C$19</f>
        <v>2.7817061969619594</v>
      </c>
      <c r="D255" s="181">
        <f>D198/RES_summary!D$19</f>
        <v>2.773667899739173</v>
      </c>
      <c r="E255" s="181">
        <f>E198/RES_summary!E$19</f>
        <v>2.7647103972228448</v>
      </c>
      <c r="F255" s="181">
        <f>F198/RES_summary!F$19</f>
        <v>2.7530289220300315</v>
      </c>
      <c r="G255" s="181">
        <f>G198/RES_summary!G$19</f>
        <v>2.747734538007764</v>
      </c>
      <c r="H255" s="181">
        <f>H198/RES_summary!H$19</f>
        <v>2.735223823659322</v>
      </c>
      <c r="I255" s="181">
        <f>I198/RES_summary!I$19</f>
        <v>2.700992765658758</v>
      </c>
      <c r="J255" s="181">
        <f>J198/RES_summary!J$19</f>
        <v>2.7181489762244384</v>
      </c>
      <c r="K255" s="181">
        <f>K198/RES_summary!K$19</f>
        <v>2.6974698362438825</v>
      </c>
      <c r="L255" s="181">
        <f>L198/RES_summary!L$19</f>
        <v>2.6700266212731298</v>
      </c>
      <c r="M255" s="181">
        <f>M198/RES_summary!M$19</f>
        <v>2.648667431388172</v>
      </c>
      <c r="N255" s="181">
        <f>N198/RES_summary!N$19</f>
        <v>2.6270931035469549</v>
      </c>
      <c r="O255" s="181">
        <f>O198/RES_summary!O$19</f>
        <v>2.6120787835257606</v>
      </c>
      <c r="P255" s="181">
        <f>P198/RES_summary!P$19</f>
        <v>2.5888603343338041</v>
      </c>
      <c r="Q255" s="181">
        <f>Q198/RES_summary!Q$19</f>
        <v>2.5293746467321281</v>
      </c>
    </row>
    <row r="256" spans="1:17" ht="12" customHeight="1" x14ac:dyDescent="0.25">
      <c r="A256" s="163" t="s">
        <v>142</v>
      </c>
      <c r="B256" s="180">
        <f>B199/RES_summary!B$19</f>
        <v>29.327615535786837</v>
      </c>
      <c r="C256" s="180">
        <f>C199/RES_summary!C$19</f>
        <v>28.904188731028317</v>
      </c>
      <c r="D256" s="180">
        <f>D199/RES_summary!D$19</f>
        <v>28.774487559737306</v>
      </c>
      <c r="E256" s="180">
        <f>E199/RES_summary!E$19</f>
        <v>27.956021180871673</v>
      </c>
      <c r="F256" s="180">
        <f>F199/RES_summary!F$19</f>
        <v>27.887687370172564</v>
      </c>
      <c r="G256" s="180">
        <f>G199/RES_summary!G$19</f>
        <v>28.324449055063649</v>
      </c>
      <c r="H256" s="180">
        <f>H199/RES_summary!H$19</f>
        <v>28.654176005298805</v>
      </c>
      <c r="I256" s="180">
        <f>I199/RES_summary!I$19</f>
        <v>28.182615785116546</v>
      </c>
      <c r="J256" s="180">
        <f>J199/RES_summary!J$19</f>
        <v>29.161795464048812</v>
      </c>
      <c r="K256" s="180">
        <f>K199/RES_summary!K$19</f>
        <v>31.002018610960182</v>
      </c>
      <c r="L256" s="180">
        <f>L199/RES_summary!L$19</f>
        <v>32.499860704436628</v>
      </c>
      <c r="M256" s="180">
        <f>M199/RES_summary!M$19</f>
        <v>32.826204587240809</v>
      </c>
      <c r="N256" s="180">
        <f>N199/RES_summary!N$19</f>
        <v>34.152249796468681</v>
      </c>
      <c r="O256" s="180">
        <f>O199/RES_summary!O$19</f>
        <v>34.052191486095651</v>
      </c>
      <c r="P256" s="180">
        <f>P199/RES_summary!P$19</f>
        <v>34.018426088587411</v>
      </c>
      <c r="Q256" s="180">
        <f>Q199/RES_summary!Q$19</f>
        <v>33.176953861800122</v>
      </c>
    </row>
    <row r="257" spans="1:17" ht="12" customHeight="1" x14ac:dyDescent="0.25">
      <c r="A257" s="161" t="s">
        <v>141</v>
      </c>
      <c r="B257" s="179">
        <f>B200/RES_summary!B$19</f>
        <v>29.196964762886829</v>
      </c>
      <c r="C257" s="179">
        <f>C200/RES_summary!C$19</f>
        <v>28.840133485020701</v>
      </c>
      <c r="D257" s="179">
        <f>D200/RES_summary!D$19</f>
        <v>28.7230163844606</v>
      </c>
      <c r="E257" s="179">
        <f>E200/RES_summary!E$19</f>
        <v>27.979163402995574</v>
      </c>
      <c r="F257" s="179">
        <f>F200/RES_summary!F$19</f>
        <v>27.923934068512636</v>
      </c>
      <c r="G257" s="179">
        <f>G200/RES_summary!G$19</f>
        <v>28.262682053999868</v>
      </c>
      <c r="H257" s="179">
        <f>H200/RES_summary!H$19</f>
        <v>28.477610384039377</v>
      </c>
      <c r="I257" s="179">
        <f>I200/RES_summary!I$19</f>
        <v>28.054096163197752</v>
      </c>
      <c r="J257" s="179">
        <f>J200/RES_summary!J$19</f>
        <v>28.840165161145606</v>
      </c>
      <c r="K257" s="179">
        <f>K200/RES_summary!K$19</f>
        <v>30.487413180589289</v>
      </c>
      <c r="L257" s="179">
        <f>L200/RES_summary!L$19</f>
        <v>31.87596059806306</v>
      </c>
      <c r="M257" s="179">
        <f>M200/RES_summary!M$19</f>
        <v>32.103815252023061</v>
      </c>
      <c r="N257" s="179">
        <f>N200/RES_summary!N$19</f>
        <v>33.39013643581567</v>
      </c>
      <c r="O257" s="179">
        <f>O200/RES_summary!O$19</f>
        <v>33.315173950582263</v>
      </c>
      <c r="P257" s="179">
        <f>P200/RES_summary!P$19</f>
        <v>33.225541640953132</v>
      </c>
      <c r="Q257" s="179">
        <f>Q200/RES_summary!Q$19</f>
        <v>32.437470337917375</v>
      </c>
    </row>
    <row r="258" spans="1:17" ht="12" customHeight="1" x14ac:dyDescent="0.25">
      <c r="A258" s="148" t="s">
        <v>60</v>
      </c>
      <c r="B258" s="177">
        <f>B201/RES_summary!B$19</f>
        <v>26.394853982207795</v>
      </c>
      <c r="C258" s="177">
        <f>C201/RES_summary!C$19</f>
        <v>26.058427288058745</v>
      </c>
      <c r="D258" s="177">
        <f>D201/RES_summary!D$19</f>
        <v>25.94934848472143</v>
      </c>
      <c r="E258" s="177">
        <f>E201/RES_summary!E$19</f>
        <v>25.214453005772729</v>
      </c>
      <c r="F258" s="177">
        <f>F201/RES_summary!F$19</f>
        <v>25.17090514648261</v>
      </c>
      <c r="G258" s="177">
        <f>G201/RES_summary!G$19</f>
        <v>25.514947515992041</v>
      </c>
      <c r="H258" s="177">
        <f>H201/RES_summary!H$19</f>
        <v>25.742386560379977</v>
      </c>
      <c r="I258" s="177">
        <f>I201/RES_summary!I$19</f>
        <v>25.353103397538995</v>
      </c>
      <c r="J258" s="177">
        <f>J201/RES_summary!J$19</f>
        <v>26.122016184921165</v>
      </c>
      <c r="K258" s="177">
        <f>K201/RES_summary!K$19</f>
        <v>27.789943344345406</v>
      </c>
      <c r="L258" s="177">
        <f>L201/RES_summary!L$19</f>
        <v>29.205933976789932</v>
      </c>
      <c r="M258" s="177">
        <f>M201/RES_summary!M$19</f>
        <v>29.455147820634888</v>
      </c>
      <c r="N258" s="177">
        <f>N201/RES_summary!N$19</f>
        <v>30.763043332268712</v>
      </c>
      <c r="O258" s="177">
        <f>O201/RES_summary!O$19</f>
        <v>30.703095167056507</v>
      </c>
      <c r="P258" s="177">
        <f>P201/RES_summary!P$19</f>
        <v>30.636681306619327</v>
      </c>
      <c r="Q258" s="177">
        <f>Q201/RES_summary!Q$19</f>
        <v>29.908095691185242</v>
      </c>
    </row>
    <row r="259" spans="1:17" ht="12" customHeight="1" x14ac:dyDescent="0.25">
      <c r="A259" s="148" t="s">
        <v>59</v>
      </c>
      <c r="B259" s="177">
        <f>B202/RES_summary!B$19</f>
        <v>2.8021107806790333</v>
      </c>
      <c r="C259" s="177">
        <f>C202/RES_summary!C$19</f>
        <v>2.781706196961959</v>
      </c>
      <c r="D259" s="177">
        <f>D202/RES_summary!D$19</f>
        <v>2.7736678997391726</v>
      </c>
      <c r="E259" s="177">
        <f>E202/RES_summary!E$19</f>
        <v>2.7647103972228453</v>
      </c>
      <c r="F259" s="177">
        <f>F202/RES_summary!F$19</f>
        <v>2.7530289220300306</v>
      </c>
      <c r="G259" s="177">
        <f>G202/RES_summary!G$19</f>
        <v>2.7477345380078249</v>
      </c>
      <c r="H259" s="177">
        <f>H202/RES_summary!H$19</f>
        <v>2.735223823659402</v>
      </c>
      <c r="I259" s="177">
        <f>I202/RES_summary!I$19</f>
        <v>2.7009927656587585</v>
      </c>
      <c r="J259" s="177">
        <f>J202/RES_summary!J$19</f>
        <v>2.718148976224438</v>
      </c>
      <c r="K259" s="177">
        <f>K202/RES_summary!K$19</f>
        <v>2.6974698362438789</v>
      </c>
      <c r="L259" s="177">
        <f>L202/RES_summary!L$19</f>
        <v>2.6700266212731303</v>
      </c>
      <c r="M259" s="177">
        <f>M202/RES_summary!M$19</f>
        <v>2.6486674313881715</v>
      </c>
      <c r="N259" s="177">
        <f>N202/RES_summary!N$19</f>
        <v>2.6270931035469545</v>
      </c>
      <c r="O259" s="177">
        <f>O202/RES_summary!O$19</f>
        <v>2.6120787835257624</v>
      </c>
      <c r="P259" s="177">
        <f>P202/RES_summary!P$19</f>
        <v>2.5888603343338041</v>
      </c>
      <c r="Q259" s="177">
        <f>Q202/RES_summary!Q$19</f>
        <v>2.5293746467321294</v>
      </c>
    </row>
    <row r="260" spans="1:17" ht="12" customHeight="1" x14ac:dyDescent="0.25">
      <c r="A260" s="158" t="s">
        <v>62</v>
      </c>
      <c r="B260" s="178">
        <f>B203/RES_summary!B$19</f>
        <v>8.2940910319783772</v>
      </c>
      <c r="C260" s="178">
        <f>C203/RES_summary!C$19</f>
        <v>8.2102701279394843</v>
      </c>
      <c r="D260" s="178">
        <f>D203/RES_summary!D$19</f>
        <v>8.25204391835873</v>
      </c>
      <c r="E260" s="178">
        <f>E203/RES_summary!E$19</f>
        <v>8.2838687600885894</v>
      </c>
      <c r="F260" s="178">
        <f>F203/RES_summary!F$19</f>
        <v>8.3261583607128333</v>
      </c>
      <c r="G260" s="178">
        <f>G203/RES_summary!G$19</f>
        <v>8.5210480659812955</v>
      </c>
      <c r="H260" s="178">
        <f>H203/RES_summary!H$19</f>
        <v>8.7517104489776703</v>
      </c>
      <c r="I260" s="178">
        <f>I203/RES_summary!I$19</f>
        <v>8.7423553766598285</v>
      </c>
      <c r="J260" s="178">
        <f>J203/RES_summary!J$19</f>
        <v>8.9212205180191582</v>
      </c>
      <c r="K260" s="178">
        <f>K203/RES_summary!K$19</f>
        <v>9.5201848947467234</v>
      </c>
      <c r="L260" s="178">
        <f>L203/RES_summary!L$19</f>
        <v>10.103650366697071</v>
      </c>
      <c r="M260" s="178">
        <f>M203/RES_summary!M$19</f>
        <v>10.196933176448852</v>
      </c>
      <c r="N260" s="178">
        <f>N203/RES_summary!N$19</f>
        <v>10.707807375593349</v>
      </c>
      <c r="O260" s="178">
        <f>O203/RES_summary!O$19</f>
        <v>10.617504543392815</v>
      </c>
      <c r="P260" s="178">
        <f>P203/RES_summary!P$19</f>
        <v>10.553094751810658</v>
      </c>
      <c r="Q260" s="178">
        <f>Q203/RES_summary!Q$19</f>
        <v>10.389601700331927</v>
      </c>
    </row>
    <row r="261" spans="1:17" ht="12" customHeight="1" x14ac:dyDescent="0.25">
      <c r="A261" s="23" t="s">
        <v>57</v>
      </c>
      <c r="B261" s="177">
        <f>B204/RES_summary!B$19</f>
        <v>7.8802307593895655</v>
      </c>
      <c r="C261" s="177">
        <f>C204/RES_summary!C$19</f>
        <v>8.1698851019650238</v>
      </c>
      <c r="D261" s="177">
        <f>D204/RES_summary!D$19</f>
        <v>8.092851109503636</v>
      </c>
      <c r="E261" s="177">
        <f>E204/RES_summary!E$19</f>
        <v>9.2611444510924077</v>
      </c>
      <c r="F261" s="177">
        <f>F204/RES_summary!F$19</f>
        <v>7.0844476388398849</v>
      </c>
      <c r="G261" s="177">
        <f>G204/RES_summary!G$19</f>
        <v>8.1947206326115971</v>
      </c>
      <c r="H261" s="177">
        <f>H204/RES_summary!H$19</f>
        <v>8.376701591916877</v>
      </c>
      <c r="I261" s="177">
        <f>I204/RES_summary!I$19</f>
        <v>8.3723258127156797</v>
      </c>
      <c r="J261" s="177">
        <f>J204/RES_summary!J$19</f>
        <v>8.3626786982802077</v>
      </c>
      <c r="K261" s="177">
        <f>K204/RES_summary!K$19</f>
        <v>8.3015742364948721</v>
      </c>
      <c r="L261" s="177">
        <f>L204/RES_summary!L$19</f>
        <v>8.2991583527816406</v>
      </c>
      <c r="M261" s="177">
        <f>M204/RES_summary!M$19</f>
        <v>8.1630940633400257</v>
      </c>
      <c r="N261" s="177">
        <f>N204/RES_summary!N$19</f>
        <v>8.079154714434619</v>
      </c>
      <c r="O261" s="177">
        <f>O204/RES_summary!O$19</f>
        <v>8.0634373140962676</v>
      </c>
      <c r="P261" s="177">
        <f>P204/RES_summary!P$19</f>
        <v>8.0244546995802839</v>
      </c>
      <c r="Q261" s="177">
        <f>Q204/RES_summary!Q$19</f>
        <v>7.8686023936619591</v>
      </c>
    </row>
    <row r="262" spans="1:17" ht="12" customHeight="1" x14ac:dyDescent="0.25">
      <c r="A262" s="29" t="s">
        <v>140</v>
      </c>
      <c r="B262" s="176">
        <f>B205/RES_summary!B$19</f>
        <v>8.2967381184169238</v>
      </c>
      <c r="C262" s="176">
        <f>C205/RES_summary!C$19</f>
        <v>8.2107983553134023</v>
      </c>
      <c r="D262" s="176">
        <f>D205/RES_summary!D$19</f>
        <v>8.2540952717401019</v>
      </c>
      <c r="E262" s="176">
        <f>E205/RES_summary!E$19</f>
        <v>8.2700684077339748</v>
      </c>
      <c r="F262" s="176">
        <f>F205/RES_summary!F$19</f>
        <v>8.3436092812930909</v>
      </c>
      <c r="G262" s="176">
        <f>G205/RES_summary!G$19</f>
        <v>8.5261124287440886</v>
      </c>
      <c r="H262" s="176">
        <f>H205/RES_summary!H$19</f>
        <v>8.7536446900358218</v>
      </c>
      <c r="I262" s="176">
        <f>I205/RES_summary!I$19</f>
        <v>8.7454832002322878</v>
      </c>
      <c r="J262" s="176">
        <f>J205/RES_summary!J$19</f>
        <v>8.9293083824603432</v>
      </c>
      <c r="K262" s="176">
        <f>K205/RES_summary!K$19</f>
        <v>9.5416650101189635</v>
      </c>
      <c r="L262" s="176">
        <f>L205/RES_summary!L$19</f>
        <v>10.123644772507966</v>
      </c>
      <c r="M262" s="176">
        <f>M205/RES_summary!M$19</f>
        <v>10.215173817933046</v>
      </c>
      <c r="N262" s="176">
        <f>N205/RES_summary!N$19</f>
        <v>10.726000294361944</v>
      </c>
      <c r="O262" s="176">
        <f>O205/RES_summary!O$19</f>
        <v>10.645073981587556</v>
      </c>
      <c r="P262" s="176">
        <f>P205/RES_summary!P$19</f>
        <v>10.580574207644824</v>
      </c>
      <c r="Q262" s="176">
        <f>Q205/RES_summary!Q$19</f>
        <v>10.426954448261895</v>
      </c>
    </row>
    <row r="264" spans="1:17" ht="12" customHeight="1" x14ac:dyDescent="0.25">
      <c r="A264" s="152" t="s">
        <v>195</v>
      </c>
      <c r="B264" s="184">
        <f>B207/RES_summary!B$19</f>
        <v>71.92710740386066</v>
      </c>
      <c r="C264" s="184">
        <f>C207/RES_summary!C$19</f>
        <v>80.215201741984217</v>
      </c>
      <c r="D264" s="184">
        <f>D207/RES_summary!D$19</f>
        <v>77.3621131093537</v>
      </c>
      <c r="E264" s="184">
        <f>E207/RES_summary!E$19</f>
        <v>83.525050201165513</v>
      </c>
      <c r="F264" s="184">
        <f>F207/RES_summary!F$19</f>
        <v>76.049779125534613</v>
      </c>
      <c r="G264" s="184">
        <f>G207/RES_summary!G$19</f>
        <v>74.635474249713582</v>
      </c>
      <c r="H264" s="184">
        <f>H207/RES_summary!H$19</f>
        <v>74.378090484655175</v>
      </c>
      <c r="I264" s="184">
        <f>I207/RES_summary!I$19</f>
        <v>75.084097929747998</v>
      </c>
      <c r="J264" s="184">
        <f>J207/RES_summary!J$19</f>
        <v>72.261886395715024</v>
      </c>
      <c r="K264" s="184">
        <f>K207/RES_summary!K$19</f>
        <v>73.587335936736153</v>
      </c>
      <c r="L264" s="184">
        <f>L207/RES_summary!L$19</f>
        <v>80.192987956241851</v>
      </c>
      <c r="M264" s="184">
        <f>M207/RES_summary!M$19</f>
        <v>68.211704968232752</v>
      </c>
      <c r="N264" s="184">
        <f>N207/RES_summary!N$19</f>
        <v>74.490912560691797</v>
      </c>
      <c r="O264" s="184">
        <f>O207/RES_summary!O$19</f>
        <v>69.751526721479266</v>
      </c>
      <c r="P264" s="184">
        <f>P207/RES_summary!P$19</f>
        <v>69.891470727967743</v>
      </c>
      <c r="Q264" s="184">
        <f>Q207/RES_summary!Q$19</f>
        <v>66.982076907797506</v>
      </c>
    </row>
    <row r="265" spans="1:17" ht="12" customHeight="1" x14ac:dyDescent="0.25">
      <c r="A265" s="158" t="s">
        <v>65</v>
      </c>
      <c r="B265" s="178">
        <f>B208/RES_summary!B$19</f>
        <v>61.434200296144553</v>
      </c>
      <c r="C265" s="178">
        <f>C208/RES_summary!C$19</f>
        <v>69.671401453878261</v>
      </c>
      <c r="D265" s="178">
        <f>D208/RES_summary!D$19</f>
        <v>67.073204007121163</v>
      </c>
      <c r="E265" s="178">
        <f>E208/RES_summary!E$19</f>
        <v>72.831150530443054</v>
      </c>
      <c r="F265" s="178">
        <f>F208/RES_summary!F$19</f>
        <v>65.574531006780504</v>
      </c>
      <c r="G265" s="178">
        <f>G208/RES_summary!G$19</f>
        <v>64.046833258596592</v>
      </c>
      <c r="H265" s="178">
        <f>H208/RES_summary!H$19</f>
        <v>63.891347486410993</v>
      </c>
      <c r="I265" s="178">
        <f>I208/RES_summary!I$19</f>
        <v>64.213904797926276</v>
      </c>
      <c r="J265" s="178">
        <f>J208/RES_summary!J$19</f>
        <v>61.24071296668388</v>
      </c>
      <c r="K265" s="178">
        <f>K208/RES_summary!K$19</f>
        <v>62.861368231420592</v>
      </c>
      <c r="L265" s="178">
        <f>L208/RES_summary!L$19</f>
        <v>69.638510208194518</v>
      </c>
      <c r="M265" s="178">
        <f>M208/RES_summary!M$19</f>
        <v>57.732672154512343</v>
      </c>
      <c r="N265" s="178">
        <f>N208/RES_summary!N$19</f>
        <v>63.985806125676852</v>
      </c>
      <c r="O265" s="178">
        <f>O208/RES_summary!O$19</f>
        <v>59.267872784058746</v>
      </c>
      <c r="P265" s="178">
        <f>P208/RES_summary!P$19</f>
        <v>59.35003382997737</v>
      </c>
      <c r="Q265" s="178">
        <f>Q208/RES_summary!Q$19</f>
        <v>56.732572862576809</v>
      </c>
    </row>
    <row r="266" spans="1:17" ht="12" customHeight="1" x14ac:dyDescent="0.25">
      <c r="A266" s="23" t="s">
        <v>166</v>
      </c>
      <c r="B266" s="177">
        <f>B209/RES_summary!B$19</f>
        <v>61.434200296144553</v>
      </c>
      <c r="C266" s="177">
        <f>C209/RES_summary!C$19</f>
        <v>69.671401453878261</v>
      </c>
      <c r="D266" s="177">
        <f>D209/RES_summary!D$19</f>
        <v>67.073204007121163</v>
      </c>
      <c r="E266" s="177">
        <f>E209/RES_summary!E$19</f>
        <v>72.831150530443054</v>
      </c>
      <c r="F266" s="177">
        <f>F209/RES_summary!F$19</f>
        <v>65.574531006780504</v>
      </c>
      <c r="G266" s="177">
        <f>G209/RES_summary!G$19</f>
        <v>64.046833258596592</v>
      </c>
      <c r="H266" s="177">
        <f>H209/RES_summary!H$19</f>
        <v>63.891347486410993</v>
      </c>
      <c r="I266" s="177">
        <f>I209/RES_summary!I$19</f>
        <v>64.213904797926276</v>
      </c>
      <c r="J266" s="177">
        <f>J209/RES_summary!J$19</f>
        <v>61.24071296668388</v>
      </c>
      <c r="K266" s="177">
        <f>K209/RES_summary!K$19</f>
        <v>62.861368231420592</v>
      </c>
      <c r="L266" s="177">
        <f>L209/RES_summary!L$19</f>
        <v>69.638510208194518</v>
      </c>
      <c r="M266" s="177">
        <f>M209/RES_summary!M$19</f>
        <v>57.732672154512343</v>
      </c>
      <c r="N266" s="177">
        <f>N209/RES_summary!N$19</f>
        <v>63.985806125676852</v>
      </c>
      <c r="O266" s="177">
        <f>O209/RES_summary!O$19</f>
        <v>59.267872784058746</v>
      </c>
      <c r="P266" s="177">
        <f>P209/RES_summary!P$19</f>
        <v>59.35003382997737</v>
      </c>
      <c r="Q266" s="177">
        <f>Q209/RES_summary!Q$19</f>
        <v>56.732572862576809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10.466179817048667</v>
      </c>
      <c r="C270" s="178">
        <f>C213/RES_summary!C$19</f>
        <v>10.489767818120169</v>
      </c>
      <c r="D270" s="178">
        <f>D213/RES_summary!D$19</f>
        <v>10.23629465852515</v>
      </c>
      <c r="E270" s="178">
        <f>E213/RES_summary!E$19</f>
        <v>10.628481541474388</v>
      </c>
      <c r="F270" s="178">
        <f>F213/RES_summary!F$19</f>
        <v>10.425665751200226</v>
      </c>
      <c r="G270" s="178">
        <f>G213/RES_summary!G$19</f>
        <v>10.525761359629579</v>
      </c>
      <c r="H270" s="178">
        <f>H213/RES_summary!H$19</f>
        <v>10.465550719461095</v>
      </c>
      <c r="I270" s="178">
        <f>I213/RES_summary!I$19</f>
        <v>10.835894871667607</v>
      </c>
      <c r="J270" s="178">
        <f>J213/RES_summary!J$19</f>
        <v>10.963167103888264</v>
      </c>
      <c r="K270" s="178">
        <f>K213/RES_summary!K$19</f>
        <v>10.656587029236332</v>
      </c>
      <c r="L270" s="178">
        <f>L213/RES_summary!L$19</f>
        <v>10.51091316797082</v>
      </c>
      <c r="M270" s="178">
        <f>M213/RES_summary!M$19</f>
        <v>10.444343577350661</v>
      </c>
      <c r="N270" s="178">
        <f>N213/RES_summary!N$19</f>
        <v>10.478582740030484</v>
      </c>
      <c r="O270" s="178">
        <f>O213/RES_summary!O$19</f>
        <v>10.442794802935605</v>
      </c>
      <c r="P270" s="178">
        <f>P213/RES_summary!P$19</f>
        <v>10.50051694426554</v>
      </c>
      <c r="Q270" s="178">
        <f>Q213/RES_summary!Q$19</f>
        <v>10.195266670422635</v>
      </c>
    </row>
    <row r="271" spans="1:17" ht="12" customHeight="1" x14ac:dyDescent="0.25">
      <c r="A271" s="167" t="s">
        <v>165</v>
      </c>
      <c r="B271" s="183">
        <f>B214/RES_summary!B$19</f>
        <v>13.338153703684846</v>
      </c>
      <c r="C271" s="183">
        <f>C214/RES_summary!C$19</f>
        <v>13.122056438064822</v>
      </c>
      <c r="D271" s="183">
        <f>D214/RES_summary!D$19</f>
        <v>12.623470514809801</v>
      </c>
      <c r="E271" s="183">
        <f>E214/RES_summary!E$19</f>
        <v>13.141621768642867</v>
      </c>
      <c r="F271" s="183">
        <f>F214/RES_summary!F$19</f>
        <v>12.631132104271904</v>
      </c>
      <c r="G271" s="183">
        <f>G214/RES_summary!G$19</f>
        <v>12.517059581194859</v>
      </c>
      <c r="H271" s="183">
        <f>H214/RES_summary!H$19</f>
        <v>12.176452560015973</v>
      </c>
      <c r="I271" s="183">
        <f>I214/RES_summary!I$19</f>
        <v>12.618839849050845</v>
      </c>
      <c r="J271" s="183">
        <f>J214/RES_summary!J$19</f>
        <v>12.099856072563433</v>
      </c>
      <c r="K271" s="183">
        <f>K214/RES_summary!K$19</f>
        <v>11.7202903341558</v>
      </c>
      <c r="L271" s="183">
        <f>L214/RES_summary!L$19</f>
        <v>11.479630404966096</v>
      </c>
      <c r="M271" s="183">
        <f>M214/RES_summary!M$19</f>
        <v>11.382540025048685</v>
      </c>
      <c r="N271" s="183">
        <f>N214/RES_summary!N$19</f>
        <v>11.423161680621753</v>
      </c>
      <c r="O271" s="183">
        <f>O214/RES_summary!O$19</f>
        <v>11.427469029820243</v>
      </c>
      <c r="P271" s="183">
        <f>P214/RES_summary!P$19</f>
        <v>11.309086291436435</v>
      </c>
      <c r="Q271" s="183">
        <f>Q214/RES_summary!Q$19</f>
        <v>11.02637431222043</v>
      </c>
    </row>
    <row r="272" spans="1:17" ht="12" customHeight="1" x14ac:dyDescent="0.25">
      <c r="A272" s="167" t="s">
        <v>164</v>
      </c>
      <c r="B272" s="183">
        <f>B215/RES_summary!B$19</f>
        <v>12.004338333316339</v>
      </c>
      <c r="C272" s="183">
        <f>C215/RES_summary!C$19</f>
        <v>11.809850794258393</v>
      </c>
      <c r="D272" s="183">
        <f>D215/RES_summary!D$19</f>
        <v>11.361123463329125</v>
      </c>
      <c r="E272" s="183">
        <f>E215/RES_summary!E$19</f>
        <v>11.827459591778606</v>
      </c>
      <c r="F272" s="183">
        <f>F215/RES_summary!F$19</f>
        <v>11.368018893844258</v>
      </c>
      <c r="G272" s="183">
        <f>G215/RES_summary!G$19</f>
        <v>11.265353623075159</v>
      </c>
      <c r="H272" s="183">
        <f>H215/RES_summary!H$19</f>
        <v>10.958807304014417</v>
      </c>
      <c r="I272" s="183">
        <f>I215/RES_summary!I$19</f>
        <v>11.369574703994729</v>
      </c>
      <c r="J272" s="183">
        <f>J215/RES_summary!J$19</f>
        <v>10.889870465307109</v>
      </c>
      <c r="K272" s="183">
        <f>K215/RES_summary!K$19</f>
        <v>10.548261300740288</v>
      </c>
      <c r="L272" s="183">
        <f>L215/RES_summary!L$19</f>
        <v>10.331667364469356</v>
      </c>
      <c r="M272" s="183">
        <f>M215/RES_summary!M$19</f>
        <v>10.244286022543678</v>
      </c>
      <c r="N272" s="183">
        <f>N215/RES_summary!N$19</f>
        <v>10.280845512559434</v>
      </c>
      <c r="O272" s="183">
        <f>O215/RES_summary!O$19</f>
        <v>10.284722126838092</v>
      </c>
      <c r="P272" s="183">
        <f>P215/RES_summary!P$19</f>
        <v>10.178177662292645</v>
      </c>
      <c r="Q272" s="183">
        <f>Q215/RES_summary!Q$19</f>
        <v>9.9237368809982875</v>
      </c>
    </row>
    <row r="273" spans="1:17" ht="12" customHeight="1" x14ac:dyDescent="0.25">
      <c r="A273" s="166" t="s">
        <v>163</v>
      </c>
      <c r="B273" s="182">
        <f>B216/RES_summary!B$19</f>
        <v>12.004338333316339</v>
      </c>
      <c r="C273" s="182">
        <f>C216/RES_summary!C$19</f>
        <v>11.809850794258393</v>
      </c>
      <c r="D273" s="182">
        <f>D216/RES_summary!D$19</f>
        <v>11.361123463329125</v>
      </c>
      <c r="E273" s="182">
        <f>E216/RES_summary!E$19</f>
        <v>11.827459591778606</v>
      </c>
      <c r="F273" s="182">
        <f>F216/RES_summary!F$19</f>
        <v>11.368018893844258</v>
      </c>
      <c r="G273" s="182">
        <f>G216/RES_summary!G$19</f>
        <v>11.265353623075159</v>
      </c>
      <c r="H273" s="182">
        <f>H216/RES_summary!H$19</f>
        <v>10.958807304014417</v>
      </c>
      <c r="I273" s="182">
        <f>I216/RES_summary!I$19</f>
        <v>11.369574703994729</v>
      </c>
      <c r="J273" s="182">
        <f>J216/RES_summary!J$19</f>
        <v>10.889870465307109</v>
      </c>
      <c r="K273" s="182">
        <f>K216/RES_summary!K$19</f>
        <v>10.548261300740288</v>
      </c>
      <c r="L273" s="182">
        <f>L216/RES_summary!L$19</f>
        <v>10.331667364469356</v>
      </c>
      <c r="M273" s="182">
        <f>M216/RES_summary!M$19</f>
        <v>10.244286022543678</v>
      </c>
      <c r="N273" s="182">
        <f>N216/RES_summary!N$19</f>
        <v>10.280845512559434</v>
      </c>
      <c r="O273" s="182">
        <f>O216/RES_summary!O$19</f>
        <v>10.284722126838092</v>
      </c>
      <c r="P273" s="182">
        <f>P216/RES_summary!P$19</f>
        <v>10.178177662292645</v>
      </c>
      <c r="Q273" s="182">
        <f>Q216/RES_summary!Q$19</f>
        <v>9.9237368809982875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2.6727290667436929E-2</v>
      </c>
      <c r="C279" s="178">
        <f>C222/RES_summary!C$19</f>
        <v>5.4032469985785932E-2</v>
      </c>
      <c r="D279" s="178">
        <f>D222/RES_summary!D$19</f>
        <v>5.2614443707394348E-2</v>
      </c>
      <c r="E279" s="178">
        <f>E222/RES_summary!E$19</f>
        <v>6.541812924807798E-2</v>
      </c>
      <c r="F279" s="178">
        <f>F222/RES_summary!F$19</f>
        <v>4.9582367553886696E-2</v>
      </c>
      <c r="G279" s="178">
        <f>G222/RES_summary!G$19</f>
        <v>6.2879631487420068E-2</v>
      </c>
      <c r="H279" s="178">
        <f>H222/RES_summary!H$19</f>
        <v>2.1192278783090983E-2</v>
      </c>
      <c r="I279" s="178">
        <f>I222/RES_summary!I$19</f>
        <v>3.4298260154117889E-2</v>
      </c>
      <c r="J279" s="178">
        <f>J222/RES_summary!J$19</f>
        <v>5.8006325142882884E-2</v>
      </c>
      <c r="K279" s="178">
        <f>K222/RES_summary!K$19</f>
        <v>6.9380676079229694E-2</v>
      </c>
      <c r="L279" s="178">
        <f>L222/RES_summary!L$19</f>
        <v>4.3564580076521218E-2</v>
      </c>
      <c r="M279" s="178">
        <f>M222/RES_summary!M$19</f>
        <v>3.4689236369746662E-2</v>
      </c>
      <c r="N279" s="178">
        <f>N222/RES_summary!N$19</f>
        <v>2.6523694984464739E-2</v>
      </c>
      <c r="O279" s="178">
        <f>O222/RES_summary!O$19</f>
        <v>4.0859134484918201E-2</v>
      </c>
      <c r="P279" s="178">
        <f>P222/RES_summary!P$19</f>
        <v>4.0919953724824237E-2</v>
      </c>
      <c r="Q279" s="178">
        <f>Q222/RES_summary!Q$19</f>
        <v>5.4237374798053295E-2</v>
      </c>
    </row>
    <row r="280" spans="1:17" ht="12" customHeight="1" x14ac:dyDescent="0.25">
      <c r="A280" s="23" t="s">
        <v>57</v>
      </c>
      <c r="B280" s="177">
        <f>B223/RES_summary!B$19</f>
        <v>4.2054211331171922</v>
      </c>
      <c r="C280" s="177">
        <f>C223/RES_summary!C$19</f>
        <v>4.1850238036121272</v>
      </c>
      <c r="D280" s="177">
        <f>D223/RES_summary!D$19</f>
        <v>4.1356949875993472</v>
      </c>
      <c r="E280" s="177">
        <f>E223/RES_summary!E$19</f>
        <v>4.6980206760744085</v>
      </c>
      <c r="F280" s="177">
        <f>F223/RES_summary!F$19</f>
        <v>3.577588648044888</v>
      </c>
      <c r="G280" s="177">
        <f>G223/RES_summary!G$19</f>
        <v>4.1145934828862387</v>
      </c>
      <c r="H280" s="177">
        <f>H223/RES_summary!H$19</f>
        <v>4.1299315755010655</v>
      </c>
      <c r="I280" s="177">
        <f>I223/RES_summary!I$19</f>
        <v>4.091870547996554</v>
      </c>
      <c r="J280" s="177">
        <f>J223/RES_summary!J$19</f>
        <v>4.0638794004501237</v>
      </c>
      <c r="K280" s="177">
        <f>K223/RES_summary!K$19</f>
        <v>4.0054876234453687</v>
      </c>
      <c r="L280" s="177">
        <f>L223/RES_summary!L$19</f>
        <v>3.9752611546676779</v>
      </c>
      <c r="M280" s="177">
        <f>M223/RES_summary!M$19</f>
        <v>3.902553521395324</v>
      </c>
      <c r="N280" s="177">
        <f>N223/RES_summary!N$19</f>
        <v>3.8588709005925552</v>
      </c>
      <c r="O280" s="177">
        <f>O223/RES_summary!O$19</f>
        <v>3.8261004465574109</v>
      </c>
      <c r="P280" s="177">
        <f>P223/RES_summary!P$19</f>
        <v>3.8063450970907473</v>
      </c>
      <c r="Q280" s="177">
        <f>Q223/RES_summary!Q$19</f>
        <v>3.714808332464905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80.673337398205717</v>
      </c>
      <c r="D285" s="168">
        <f t="shared" ref="D285:Q285" si="71">SUM(D286,D289,D291,D300)</f>
        <v>8.3050038966729804</v>
      </c>
      <c r="E285" s="168">
        <f t="shared" si="71"/>
        <v>32.73910941133736</v>
      </c>
      <c r="F285" s="168">
        <f t="shared" si="71"/>
        <v>0</v>
      </c>
      <c r="G285" s="168">
        <f t="shared" si="71"/>
        <v>1.9295473971847663</v>
      </c>
      <c r="H285" s="168">
        <f t="shared" si="71"/>
        <v>1.3770206450890365</v>
      </c>
      <c r="I285" s="168">
        <f t="shared" si="71"/>
        <v>27.779752403342002</v>
      </c>
      <c r="J285" s="168">
        <f t="shared" si="71"/>
        <v>0</v>
      </c>
      <c r="K285" s="168">
        <f t="shared" si="71"/>
        <v>12.967669836328275</v>
      </c>
      <c r="L285" s="168">
        <f t="shared" si="71"/>
        <v>29.659696905715219</v>
      </c>
      <c r="M285" s="168">
        <f t="shared" si="71"/>
        <v>4.8424282742126179</v>
      </c>
      <c r="N285" s="168">
        <f t="shared" si="71"/>
        <v>19.555281228202805</v>
      </c>
      <c r="O285" s="168">
        <f t="shared" si="71"/>
        <v>14.235021445713285</v>
      </c>
      <c r="P285" s="168">
        <f t="shared" si="71"/>
        <v>19.332510209897208</v>
      </c>
      <c r="Q285" s="168">
        <f t="shared" si="71"/>
        <v>12.054403464704169</v>
      </c>
    </row>
    <row r="286" spans="1:17" ht="12" customHeight="1" x14ac:dyDescent="0.25">
      <c r="A286" s="158" t="s">
        <v>65</v>
      </c>
      <c r="B286" s="157"/>
      <c r="C286" s="157">
        <f>SUM(C287:C288)</f>
        <v>67.14487219898173</v>
      </c>
      <c r="D286" s="157">
        <f t="shared" ref="D286:Q286" si="72">SUM(D287:D288)</f>
        <v>6.8430467091305855</v>
      </c>
      <c r="E286" s="157">
        <f t="shared" si="72"/>
        <v>27.696750749879932</v>
      </c>
      <c r="F286" s="157">
        <f t="shared" si="72"/>
        <v>0</v>
      </c>
      <c r="G286" s="157">
        <f t="shared" si="72"/>
        <v>1.5842016610758534</v>
      </c>
      <c r="H286" s="157">
        <f t="shared" si="72"/>
        <v>1.1281484178492835</v>
      </c>
      <c r="I286" s="157">
        <f t="shared" si="72"/>
        <v>23.238143556887806</v>
      </c>
      <c r="J286" s="157">
        <f t="shared" si="72"/>
        <v>0</v>
      </c>
      <c r="K286" s="157">
        <f t="shared" si="72"/>
        <v>10.802843183083686</v>
      </c>
      <c r="L286" s="157">
        <f t="shared" si="72"/>
        <v>25.102639483196384</v>
      </c>
      <c r="M286" s="157">
        <f t="shared" si="72"/>
        <v>3.9431874350466281</v>
      </c>
      <c r="N286" s="157">
        <f t="shared" si="72"/>
        <v>16.24036889135008</v>
      </c>
      <c r="O286" s="157">
        <f t="shared" si="72"/>
        <v>11.626704739434459</v>
      </c>
      <c r="P286" s="157">
        <f t="shared" si="72"/>
        <v>15.893458367006302</v>
      </c>
      <c r="Q286" s="157">
        <f t="shared" si="72"/>
        <v>9.9157147290365213</v>
      </c>
    </row>
    <row r="287" spans="1:17" ht="12" customHeight="1" x14ac:dyDescent="0.25">
      <c r="A287" s="23" t="s">
        <v>166</v>
      </c>
      <c r="B287" s="156"/>
      <c r="C287" s="156">
        <f>RES_hhdet_in_fec!C$45</f>
        <v>66.335478817703546</v>
      </c>
      <c r="D287" s="156">
        <f>RES_hhdet_in_fec!D$45</f>
        <v>6.7590215567409162</v>
      </c>
      <c r="E287" s="156">
        <f>RES_hhdet_in_fec!E$45</f>
        <v>27.361331303391943</v>
      </c>
      <c r="F287" s="156">
        <f>RES_hhdet_in_fec!F$45</f>
        <v>0</v>
      </c>
      <c r="G287" s="156">
        <f>RES_hhdet_in_fec!G$45</f>
        <v>1.5607642469520211</v>
      </c>
      <c r="H287" s="156">
        <f>RES_hhdet_in_fec!H$45</f>
        <v>1.1112271106417169</v>
      </c>
      <c r="I287" s="156">
        <f>RES_hhdet_in_fec!I$45</f>
        <v>22.990346279068749</v>
      </c>
      <c r="J287" s="156">
        <f>RES_hhdet_in_fec!J$45</f>
        <v>0</v>
      </c>
      <c r="K287" s="156">
        <f>RES_hhdet_in_fec!K$45</f>
        <v>10.60761564872368</v>
      </c>
      <c r="L287" s="156">
        <f>RES_hhdet_in_fec!L$45</f>
        <v>24.61029064508223</v>
      </c>
      <c r="M287" s="156">
        <f>RES_hhdet_in_fec!M$45</f>
        <v>3.8499664734248884</v>
      </c>
      <c r="N287" s="156">
        <f>RES_hhdet_in_fec!N$45</f>
        <v>15.831232764578877</v>
      </c>
      <c r="O287" s="156">
        <f>RES_hhdet_in_fec!O$45</f>
        <v>11.347918620539799</v>
      </c>
      <c r="P287" s="156">
        <f>RES_hhdet_in_fec!P$45</f>
        <v>15.547771878578443</v>
      </c>
      <c r="Q287" s="156">
        <f>RES_hhdet_in_fec!Q$45</f>
        <v>9.6690458188603614</v>
      </c>
    </row>
    <row r="288" spans="1:17" ht="12" customHeight="1" x14ac:dyDescent="0.25">
      <c r="A288" s="23" t="s">
        <v>60</v>
      </c>
      <c r="B288" s="156"/>
      <c r="C288" s="156">
        <f>RES_hhdet_in_fec!C$46</f>
        <v>0.80939338127817972</v>
      </c>
      <c r="D288" s="156">
        <f>RES_hhdet_in_fec!D$46</f>
        <v>8.4025152389669663E-2</v>
      </c>
      <c r="E288" s="156">
        <f>RES_hhdet_in_fec!E$46</f>
        <v>0.33541944648798794</v>
      </c>
      <c r="F288" s="156">
        <f>RES_hhdet_in_fec!F$46</f>
        <v>0</v>
      </c>
      <c r="G288" s="156">
        <f>RES_hhdet_in_fec!G$46</f>
        <v>2.3437414123832236E-2</v>
      </c>
      <c r="H288" s="156">
        <f>RES_hhdet_in_fec!H$46</f>
        <v>1.6921307207566742E-2</v>
      </c>
      <c r="I288" s="156">
        <f>RES_hhdet_in_fec!I$46</f>
        <v>0.2477972778190578</v>
      </c>
      <c r="J288" s="156">
        <f>RES_hhdet_in_fec!J$46</f>
        <v>0</v>
      </c>
      <c r="K288" s="156">
        <f>RES_hhdet_in_fec!K$46</f>
        <v>0.19522753436000628</v>
      </c>
      <c r="L288" s="156">
        <f>RES_hhdet_in_fec!L$46</f>
        <v>0.49234883811415531</v>
      </c>
      <c r="M288" s="156">
        <f>RES_hhdet_in_fec!M$46</f>
        <v>9.3220961621739776E-2</v>
      </c>
      <c r="N288" s="156">
        <f>RES_hhdet_in_fec!N$46</f>
        <v>0.40913612677120448</v>
      </c>
      <c r="O288" s="156">
        <f>RES_hhdet_in_fec!O$46</f>
        <v>0.27878611889466048</v>
      </c>
      <c r="P288" s="156">
        <f>RES_hhdet_in_fec!P$46</f>
        <v>0.34568648842785876</v>
      </c>
      <c r="Q288" s="156">
        <f>RES_hhdet_in_fec!Q$46</f>
        <v>0.24666891017615949</v>
      </c>
    </row>
    <row r="289" spans="1:17" ht="12" customHeight="1" x14ac:dyDescent="0.25">
      <c r="A289" s="158" t="s">
        <v>112</v>
      </c>
      <c r="B289" s="157"/>
      <c r="C289" s="157">
        <f>C290</f>
        <v>6.6896704066208998E-2</v>
      </c>
      <c r="D289" s="157">
        <f t="shared" ref="D289:Q289" si="73">D290</f>
        <v>2.382532293105576E-2</v>
      </c>
      <c r="E289" s="157">
        <f t="shared" si="73"/>
        <v>2.337586657647488E-2</v>
      </c>
      <c r="F289" s="157">
        <f t="shared" si="73"/>
        <v>0</v>
      </c>
      <c r="G289" s="157">
        <f t="shared" si="73"/>
        <v>1.1279385638095331E-2</v>
      </c>
      <c r="H289" s="157">
        <f t="shared" si="73"/>
        <v>1.7667250840626179E-2</v>
      </c>
      <c r="I289" s="157">
        <f t="shared" si="73"/>
        <v>3.1374026636451821E-2</v>
      </c>
      <c r="J289" s="157">
        <f t="shared" si="73"/>
        <v>0</v>
      </c>
      <c r="K289" s="157">
        <f t="shared" si="73"/>
        <v>5.6871105373627613E-2</v>
      </c>
      <c r="L289" s="157">
        <f t="shared" si="73"/>
        <v>5.0597812915780749E-2</v>
      </c>
      <c r="M289" s="157">
        <f t="shared" si="73"/>
        <v>3.1274604662398293E-2</v>
      </c>
      <c r="N289" s="157">
        <f t="shared" si="73"/>
        <v>2.0467329231317381E-2</v>
      </c>
      <c r="O289" s="157">
        <f t="shared" si="73"/>
        <v>2.4815685280154463E-2</v>
      </c>
      <c r="P289" s="157">
        <f t="shared" si="73"/>
        <v>1.0884621851183076E-2</v>
      </c>
      <c r="Q289" s="157">
        <f t="shared" si="73"/>
        <v>2.2187355908494882E-2</v>
      </c>
    </row>
    <row r="290" spans="1:17" ht="12" customHeight="1" x14ac:dyDescent="0.25">
      <c r="A290" s="23" t="s">
        <v>60</v>
      </c>
      <c r="B290" s="156"/>
      <c r="C290" s="156">
        <f>RES_hhdet_in_fec!C$48</f>
        <v>6.6896704066208998E-2</v>
      </c>
      <c r="D290" s="156">
        <f>RES_hhdet_in_fec!D$48</f>
        <v>2.382532293105576E-2</v>
      </c>
      <c r="E290" s="156">
        <f>RES_hhdet_in_fec!E$48</f>
        <v>2.337586657647488E-2</v>
      </c>
      <c r="F290" s="156">
        <f>RES_hhdet_in_fec!F$48</f>
        <v>0</v>
      </c>
      <c r="G290" s="156">
        <f>RES_hhdet_in_fec!G$48</f>
        <v>1.1279385638095331E-2</v>
      </c>
      <c r="H290" s="156">
        <f>RES_hhdet_in_fec!H$48</f>
        <v>1.7667250840626179E-2</v>
      </c>
      <c r="I290" s="156">
        <f>RES_hhdet_in_fec!I$48</f>
        <v>3.1374026636451821E-2</v>
      </c>
      <c r="J290" s="156">
        <f>RES_hhdet_in_fec!J$48</f>
        <v>0</v>
      </c>
      <c r="K290" s="156">
        <f>RES_hhdet_in_fec!K$48</f>
        <v>5.6871105373627613E-2</v>
      </c>
      <c r="L290" s="156">
        <f>RES_hhdet_in_fec!L$48</f>
        <v>5.0597812915780749E-2</v>
      </c>
      <c r="M290" s="156">
        <f>RES_hhdet_in_fec!M$48</f>
        <v>3.1274604662398293E-2</v>
      </c>
      <c r="N290" s="156">
        <f>RES_hhdet_in_fec!N$48</f>
        <v>2.0467329231317381E-2</v>
      </c>
      <c r="O290" s="156">
        <f>RES_hhdet_in_fec!O$48</f>
        <v>2.4815685280154463E-2</v>
      </c>
      <c r="P290" s="156">
        <f>RES_hhdet_in_fec!P$48</f>
        <v>1.0884621851183076E-2</v>
      </c>
      <c r="Q290" s="156">
        <f>RES_hhdet_in_fec!Q$48</f>
        <v>2.2187355908494882E-2</v>
      </c>
    </row>
    <row r="291" spans="1:17" ht="12" customHeight="1" x14ac:dyDescent="0.25">
      <c r="A291" s="158" t="s">
        <v>63</v>
      </c>
      <c r="B291" s="157"/>
      <c r="C291" s="157">
        <f>SUM(C292:C293,C296:C297)</f>
        <v>11.029158335636394</v>
      </c>
      <c r="D291" s="157">
        <f t="shared" ref="D291:Q291" si="74">SUM(D292:D293,D296:D297)</f>
        <v>1.1821499378147187</v>
      </c>
      <c r="E291" s="157">
        <f t="shared" si="74"/>
        <v>4.0794513188845531</v>
      </c>
      <c r="F291" s="157">
        <f t="shared" si="74"/>
        <v>0</v>
      </c>
      <c r="G291" s="157">
        <f t="shared" si="74"/>
        <v>0.27192827305038281</v>
      </c>
      <c r="H291" s="157">
        <f t="shared" si="74"/>
        <v>0.18614407645534334</v>
      </c>
      <c r="I291" s="157">
        <f t="shared" si="74"/>
        <v>3.6109402758341571</v>
      </c>
      <c r="J291" s="157">
        <f t="shared" si="74"/>
        <v>0</v>
      </c>
      <c r="K291" s="157">
        <f t="shared" si="74"/>
        <v>1.6586851290716955</v>
      </c>
      <c r="L291" s="157">
        <f t="shared" si="74"/>
        <v>3.5077007494930483</v>
      </c>
      <c r="M291" s="157">
        <f t="shared" si="74"/>
        <v>0.6738968569298831</v>
      </c>
      <c r="N291" s="157">
        <f t="shared" si="74"/>
        <v>2.5375134548670077</v>
      </c>
      <c r="O291" s="157">
        <f t="shared" si="74"/>
        <v>1.9913995844368955</v>
      </c>
      <c r="P291" s="157">
        <f t="shared" si="74"/>
        <v>2.6413239134307327</v>
      </c>
      <c r="Q291" s="157">
        <f t="shared" si="74"/>
        <v>1.626541228822121</v>
      </c>
    </row>
    <row r="292" spans="1:17" ht="12" customHeight="1" x14ac:dyDescent="0.25">
      <c r="A292" s="167" t="s">
        <v>165</v>
      </c>
      <c r="B292" s="132"/>
      <c r="C292" s="132">
        <f>RES_hhdet_in_fec!C$50</f>
        <v>7.8538973106993728</v>
      </c>
      <c r="D292" s="132">
        <f>RES_hhdet_in_fec!D$50</f>
        <v>1.1726580775369391</v>
      </c>
      <c r="E292" s="132">
        <f>RES_hhdet_in_fec!E$50</f>
        <v>2.5962937120579368</v>
      </c>
      <c r="F292" s="132">
        <f>RES_hhdet_in_fec!F$50</f>
        <v>0</v>
      </c>
      <c r="G292" s="132">
        <f>RES_hhdet_in_fec!G$50</f>
        <v>0.14613473898248611</v>
      </c>
      <c r="H292" s="132">
        <f>RES_hhdet_in_fec!H$50</f>
        <v>0</v>
      </c>
      <c r="I292" s="132">
        <f>RES_hhdet_in_fec!I$50</f>
        <v>2.2686655093113495</v>
      </c>
      <c r="J292" s="132">
        <f>RES_hhdet_in_fec!J$50</f>
        <v>0</v>
      </c>
      <c r="K292" s="132">
        <f>RES_hhdet_in_fec!K$50</f>
        <v>0.9444373430605949</v>
      </c>
      <c r="L292" s="132">
        <f>RES_hhdet_in_fec!L$50</f>
        <v>2.0948483600913952</v>
      </c>
      <c r="M292" s="132">
        <f>RES_hhdet_in_fec!M$50</f>
        <v>0.11049831249475352</v>
      </c>
      <c r="N292" s="132">
        <f>RES_hhdet_in_fec!N$50</f>
        <v>1.0803884890263558</v>
      </c>
      <c r="O292" s="132">
        <f>RES_hhdet_in_fec!O$50</f>
        <v>0.72016410495978</v>
      </c>
      <c r="P292" s="132">
        <f>RES_hhdet_in_fec!P$50</f>
        <v>1.5607335228823953</v>
      </c>
      <c r="Q292" s="132">
        <f>RES_hhdet_in_fec!Q$50</f>
        <v>1.3408361740699073</v>
      </c>
    </row>
    <row r="293" spans="1:17" ht="12" customHeight="1" x14ac:dyDescent="0.25">
      <c r="A293" s="167" t="s">
        <v>164</v>
      </c>
      <c r="B293" s="132"/>
      <c r="C293" s="132">
        <f>SUM(C294:C295)</f>
        <v>0.21363008336065512</v>
      </c>
      <c r="D293" s="132">
        <f t="shared" ref="D293:Q293" si="75">SUM(D294:D295)</f>
        <v>9.4918602777796842E-3</v>
      </c>
      <c r="E293" s="132">
        <f t="shared" si="75"/>
        <v>2.062203560733222E-2</v>
      </c>
      <c r="F293" s="132">
        <f t="shared" si="75"/>
        <v>0</v>
      </c>
      <c r="G293" s="132">
        <f t="shared" si="75"/>
        <v>0.1257935340678967</v>
      </c>
      <c r="H293" s="132">
        <f t="shared" si="75"/>
        <v>0.18614407645534334</v>
      </c>
      <c r="I293" s="132">
        <f t="shared" si="75"/>
        <v>2.6799369123823111E-2</v>
      </c>
      <c r="J293" s="132">
        <f t="shared" si="75"/>
        <v>0</v>
      </c>
      <c r="K293" s="132">
        <f t="shared" si="75"/>
        <v>1.461132601453906E-2</v>
      </c>
      <c r="L293" s="132">
        <f t="shared" si="75"/>
        <v>0.23794288150747125</v>
      </c>
      <c r="M293" s="132">
        <f t="shared" si="75"/>
        <v>2.4561583539673998E-2</v>
      </c>
      <c r="N293" s="132">
        <f t="shared" si="75"/>
        <v>8.8880726519469072E-2</v>
      </c>
      <c r="O293" s="132">
        <f t="shared" si="75"/>
        <v>6.9708014053300293E-2</v>
      </c>
      <c r="P293" s="132">
        <f t="shared" si="75"/>
        <v>0.14983099086667867</v>
      </c>
      <c r="Q293" s="132">
        <f t="shared" si="75"/>
        <v>0.10882732418296723</v>
      </c>
    </row>
    <row r="294" spans="1:17" ht="12" customHeight="1" x14ac:dyDescent="0.25">
      <c r="A294" s="166" t="s">
        <v>163</v>
      </c>
      <c r="B294" s="165"/>
      <c r="C294" s="165">
        <f>RES_hhdet_in_fec!C$52</f>
        <v>0.20099567093103571</v>
      </c>
      <c r="D294" s="165">
        <f>RES_hhdet_in_fec!D$52</f>
        <v>8.9112540008924462E-3</v>
      </c>
      <c r="E294" s="165">
        <f>RES_hhdet_in_fec!E$52</f>
        <v>1.9411129235550762E-2</v>
      </c>
      <c r="F294" s="165">
        <f>RES_hhdet_in_fec!F$52</f>
        <v>0</v>
      </c>
      <c r="G294" s="165">
        <f>RES_hhdet_in_fec!G$52</f>
        <v>0.11810522687580284</v>
      </c>
      <c r="H294" s="165">
        <f>RES_hhdet_in_fec!H$52</f>
        <v>0.17451858159791853</v>
      </c>
      <c r="I294" s="165">
        <f>RES_hhdet_in_fec!I$52</f>
        <v>2.5201488673764511E-2</v>
      </c>
      <c r="J294" s="165">
        <f>RES_hhdet_in_fec!J$52</f>
        <v>0</v>
      </c>
      <c r="K294" s="165">
        <f>RES_hhdet_in_fec!K$52</f>
        <v>1.36888579408002E-2</v>
      </c>
      <c r="L294" s="165">
        <f>RES_hhdet_in_fec!L$52</f>
        <v>0.22286213608681552</v>
      </c>
      <c r="M294" s="165">
        <f>RES_hhdet_in_fec!M$52</f>
        <v>2.3004712271631672E-2</v>
      </c>
      <c r="N294" s="165">
        <f>RES_hhdet_in_fec!N$52</f>
        <v>8.3242484852978513E-2</v>
      </c>
      <c r="O294" s="165">
        <f>RES_hhdet_in_fec!O$52</f>
        <v>6.5281292201276417E-2</v>
      </c>
      <c r="P294" s="165">
        <f>RES_hhdet_in_fec!P$52</f>
        <v>0.14030271661106142</v>
      </c>
      <c r="Q294" s="165">
        <f>RES_hhdet_in_fec!Q$52</f>
        <v>0.10189342145913116</v>
      </c>
    </row>
    <row r="295" spans="1:17" ht="12" customHeight="1" x14ac:dyDescent="0.25">
      <c r="A295" s="147" t="s">
        <v>59</v>
      </c>
      <c r="B295" s="164"/>
      <c r="C295" s="164">
        <f>RES_hhdet_in_fec!C$53</f>
        <v>1.2634412429619398E-2</v>
      </c>
      <c r="D295" s="164">
        <f>RES_hhdet_in_fec!D$53</f>
        <v>5.8060627688723862E-4</v>
      </c>
      <c r="E295" s="164">
        <f>RES_hhdet_in_fec!E$53</f>
        <v>1.2109063717814579E-3</v>
      </c>
      <c r="F295" s="164">
        <f>RES_hhdet_in_fec!F$53</f>
        <v>0</v>
      </c>
      <c r="G295" s="164">
        <f>RES_hhdet_in_fec!G$53</f>
        <v>7.68830719209386E-3</v>
      </c>
      <c r="H295" s="164">
        <f>RES_hhdet_in_fec!H$53</f>
        <v>1.1625494857424815E-2</v>
      </c>
      <c r="I295" s="164">
        <f>RES_hhdet_in_fec!I$53</f>
        <v>1.5978804500586005E-3</v>
      </c>
      <c r="J295" s="164">
        <f>RES_hhdet_in_fec!J$53</f>
        <v>0</v>
      </c>
      <c r="K295" s="164">
        <f>RES_hhdet_in_fec!K$53</f>
        <v>9.2246807373885993E-4</v>
      </c>
      <c r="L295" s="164">
        <f>RES_hhdet_in_fec!L$53</f>
        <v>1.5080745420655727E-2</v>
      </c>
      <c r="M295" s="164">
        <f>RES_hhdet_in_fec!M$53</f>
        <v>1.5568712680423271E-3</v>
      </c>
      <c r="N295" s="164">
        <f>RES_hhdet_in_fec!N$53</f>
        <v>5.6382416664905524E-3</v>
      </c>
      <c r="O295" s="164">
        <f>RES_hhdet_in_fec!O$53</f>
        <v>4.4267218520238809E-3</v>
      </c>
      <c r="P295" s="164">
        <f>RES_hhdet_in_fec!P$53</f>
        <v>9.528274255617265E-3</v>
      </c>
      <c r="Q295" s="164">
        <f>RES_hhdet_in_fec!Q$53</f>
        <v>6.9339027238360688E-3</v>
      </c>
    </row>
    <row r="296" spans="1:17" ht="12" customHeight="1" x14ac:dyDescent="0.25">
      <c r="A296" s="163" t="s">
        <v>142</v>
      </c>
      <c r="B296" s="162"/>
      <c r="C296" s="162">
        <f>RES_hhdet_in_fec!C$54</f>
        <v>2.9253431849203011</v>
      </c>
      <c r="D296" s="162">
        <f>RES_hhdet_in_fec!D$54</f>
        <v>0</v>
      </c>
      <c r="E296" s="162">
        <f>RES_hhdet_in_fec!E$54</f>
        <v>1.4508680608995177</v>
      </c>
      <c r="F296" s="162">
        <f>RES_hhdet_in_fec!F$54</f>
        <v>0</v>
      </c>
      <c r="G296" s="162">
        <f>RES_hhdet_in_fec!G$54</f>
        <v>0</v>
      </c>
      <c r="H296" s="162">
        <f>RES_hhdet_in_fec!H$54</f>
        <v>0</v>
      </c>
      <c r="I296" s="162">
        <f>RES_hhdet_in_fec!I$54</f>
        <v>1.2996267412210605</v>
      </c>
      <c r="J296" s="162">
        <f>RES_hhdet_in_fec!J$54</f>
        <v>0</v>
      </c>
      <c r="K296" s="162">
        <f>RES_hhdet_in_fec!K$54</f>
        <v>0.68914499546119945</v>
      </c>
      <c r="L296" s="162">
        <f>RES_hhdet_in_fec!L$54</f>
        <v>1.1471169060133022</v>
      </c>
      <c r="M296" s="162">
        <f>RES_hhdet_in_fec!M$54</f>
        <v>0.5285883527415105</v>
      </c>
      <c r="N296" s="162">
        <f>RES_hhdet_in_fec!N$54</f>
        <v>1.3342384737140029</v>
      </c>
      <c r="O296" s="162">
        <f>RES_hhdet_in_fec!O$54</f>
        <v>1.1633997987036329</v>
      </c>
      <c r="P296" s="162">
        <f>RES_hhdet_in_fec!P$54</f>
        <v>0.90779158613606947</v>
      </c>
      <c r="Q296" s="162">
        <f>RES_hhdet_in_fec!Q$54</f>
        <v>0.15942756667268024</v>
      </c>
    </row>
    <row r="297" spans="1:17" ht="12" customHeight="1" x14ac:dyDescent="0.25">
      <c r="A297" s="161" t="s">
        <v>141</v>
      </c>
      <c r="B297" s="160"/>
      <c r="C297" s="160">
        <f>SUM(C298:C299)</f>
        <v>3.6287756656066164E-2</v>
      </c>
      <c r="D297" s="160">
        <f t="shared" ref="D297:Q297" si="76">SUM(D298:D299)</f>
        <v>0</v>
      </c>
      <c r="E297" s="160">
        <f t="shared" si="76"/>
        <v>1.1667510319765741E-2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1.5848656177923873E-2</v>
      </c>
      <c r="J297" s="160">
        <f t="shared" si="76"/>
        <v>0</v>
      </c>
      <c r="K297" s="160">
        <f t="shared" si="76"/>
        <v>1.0491464535362066E-2</v>
      </c>
      <c r="L297" s="160">
        <f t="shared" si="76"/>
        <v>2.779260188087964E-2</v>
      </c>
      <c r="M297" s="160">
        <f t="shared" si="76"/>
        <v>1.0248608153945035E-2</v>
      </c>
      <c r="N297" s="160">
        <f t="shared" si="76"/>
        <v>3.4005765607179952E-2</v>
      </c>
      <c r="O297" s="160">
        <f t="shared" si="76"/>
        <v>3.8127666720182217E-2</v>
      </c>
      <c r="P297" s="160">
        <f t="shared" si="76"/>
        <v>2.296781354558949E-2</v>
      </c>
      <c r="Q297" s="160">
        <f t="shared" si="76"/>
        <v>1.7450163896566336E-2</v>
      </c>
    </row>
    <row r="298" spans="1:17" ht="12" customHeight="1" x14ac:dyDescent="0.25">
      <c r="A298" s="148" t="s">
        <v>60</v>
      </c>
      <c r="B298" s="156"/>
      <c r="C298" s="156">
        <f>RES_hhdet_in_fec!C$56</f>
        <v>3.3626086400367627E-2</v>
      </c>
      <c r="D298" s="156">
        <f>RES_hhdet_in_fec!D$56</f>
        <v>0</v>
      </c>
      <c r="E298" s="156">
        <f>RES_hhdet_in_fec!E$56</f>
        <v>1.0783348929007527E-2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1.4656958878381655E-2</v>
      </c>
      <c r="J298" s="156">
        <f>RES_hhdet_in_fec!J$56</f>
        <v>0</v>
      </c>
      <c r="K298" s="156">
        <f>RES_hhdet_in_fec!K$56</f>
        <v>9.7551516408360926E-3</v>
      </c>
      <c r="L298" s="156">
        <f>RES_hhdet_in_fec!L$56</f>
        <v>2.5930992459346883E-2</v>
      </c>
      <c r="M298" s="156">
        <f>RES_hhdet_in_fec!M$56</f>
        <v>9.5679208581766154E-3</v>
      </c>
      <c r="N298" s="156">
        <f>RES_hhdet_in_fec!N$56</f>
        <v>3.183413443327985E-2</v>
      </c>
      <c r="O298" s="156">
        <f>RES_hhdet_in_fec!O$56</f>
        <v>3.568644368590234E-2</v>
      </c>
      <c r="P298" s="156">
        <f>RES_hhdet_in_fec!P$56</f>
        <v>2.1497967416736125E-2</v>
      </c>
      <c r="Q298" s="156">
        <f>RES_hhdet_in_fec!Q$56</f>
        <v>1.6330924160176185E-2</v>
      </c>
    </row>
    <row r="299" spans="1:17" ht="12" customHeight="1" x14ac:dyDescent="0.25">
      <c r="A299" s="148" t="s">
        <v>59</v>
      </c>
      <c r="B299" s="156"/>
      <c r="C299" s="156">
        <f>RES_hhdet_in_fec!C$57</f>
        <v>2.6616702556985341E-3</v>
      </c>
      <c r="D299" s="156">
        <f>RES_hhdet_in_fec!D$57</f>
        <v>0</v>
      </c>
      <c r="E299" s="156">
        <f>RES_hhdet_in_fec!E$57</f>
        <v>8.8416139075821328E-4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1.1916972995422161E-3</v>
      </c>
      <c r="J299" s="156">
        <f>RES_hhdet_in_fec!J$57</f>
        <v>0</v>
      </c>
      <c r="K299" s="156">
        <f>RES_hhdet_in_fec!K$57</f>
        <v>7.3631289452597384E-4</v>
      </c>
      <c r="L299" s="156">
        <f>RES_hhdet_in_fec!L$57</f>
        <v>1.8616094215327585E-3</v>
      </c>
      <c r="M299" s="156">
        <f>RES_hhdet_in_fec!M$57</f>
        <v>6.8068729576841911E-4</v>
      </c>
      <c r="N299" s="156">
        <f>RES_hhdet_in_fec!N$57</f>
        <v>2.171631173900102E-3</v>
      </c>
      <c r="O299" s="156">
        <f>RES_hhdet_in_fec!O$57</f>
        <v>2.441223034279876E-3</v>
      </c>
      <c r="P299" s="156">
        <f>RES_hhdet_in_fec!P$57</f>
        <v>1.4698461288533658E-3</v>
      </c>
      <c r="Q299" s="156">
        <f>RES_hhdet_in_fec!Q$57</f>
        <v>1.1192397363901511E-3</v>
      </c>
    </row>
    <row r="300" spans="1:17" ht="12" customHeight="1" x14ac:dyDescent="0.25">
      <c r="A300" s="158" t="s">
        <v>62</v>
      </c>
      <c r="B300" s="157"/>
      <c r="C300" s="157">
        <f>SUM(C301:C302)</f>
        <v>2.4324101595213778</v>
      </c>
      <c r="D300" s="157">
        <f t="shared" ref="D300:Q300" si="77">SUM(D301:D302)</f>
        <v>0.2559819267966193</v>
      </c>
      <c r="E300" s="157">
        <f t="shared" si="77"/>
        <v>0.93953147599639486</v>
      </c>
      <c r="F300" s="157">
        <f t="shared" si="77"/>
        <v>0</v>
      </c>
      <c r="G300" s="157">
        <f t="shared" si="77"/>
        <v>6.2138077420434881E-2</v>
      </c>
      <c r="H300" s="157">
        <f t="shared" si="77"/>
        <v>4.5060899943783636E-2</v>
      </c>
      <c r="I300" s="157">
        <f t="shared" si="77"/>
        <v>0.89929454398358766</v>
      </c>
      <c r="J300" s="157">
        <f t="shared" si="77"/>
        <v>0</v>
      </c>
      <c r="K300" s="157">
        <f t="shared" si="77"/>
        <v>0.44927041879926655</v>
      </c>
      <c r="L300" s="157">
        <f t="shared" si="77"/>
        <v>0.99875886011000614</v>
      </c>
      <c r="M300" s="157">
        <f t="shared" si="77"/>
        <v>0.19406937757370923</v>
      </c>
      <c r="N300" s="157">
        <f t="shared" si="77"/>
        <v>0.75693155275440116</v>
      </c>
      <c r="O300" s="157">
        <f t="shared" si="77"/>
        <v>0.59210143656177583</v>
      </c>
      <c r="P300" s="157">
        <f t="shared" si="77"/>
        <v>0.78684330760899013</v>
      </c>
      <c r="Q300" s="157">
        <f t="shared" si="77"/>
        <v>0.48996015093703205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2.4324101595213778</v>
      </c>
      <c r="D302" s="57">
        <f>RES_hhdet_in_fec!D$60</f>
        <v>0.2559819267966193</v>
      </c>
      <c r="E302" s="57">
        <f>RES_hhdet_in_fec!E$60</f>
        <v>0.93953147599639486</v>
      </c>
      <c r="F302" s="57">
        <f>RES_hhdet_in_fec!F$60</f>
        <v>0</v>
      </c>
      <c r="G302" s="57">
        <f>RES_hhdet_in_fec!G$60</f>
        <v>6.2138077420434881E-2</v>
      </c>
      <c r="H302" s="57">
        <f>RES_hhdet_in_fec!H$60</f>
        <v>4.5060899943783636E-2</v>
      </c>
      <c r="I302" s="57">
        <f>RES_hhdet_in_fec!I$60</f>
        <v>0.89929454398358766</v>
      </c>
      <c r="J302" s="57">
        <f>RES_hhdet_in_fec!J$60</f>
        <v>0</v>
      </c>
      <c r="K302" s="57">
        <f>RES_hhdet_in_fec!K$60</f>
        <v>0.44927041879926655</v>
      </c>
      <c r="L302" s="57">
        <f>RES_hhdet_in_fec!L$60</f>
        <v>0.99875886011000614</v>
      </c>
      <c r="M302" s="57">
        <f>RES_hhdet_in_fec!M$60</f>
        <v>0.19406937757370923</v>
      </c>
      <c r="N302" s="57">
        <f>RES_hhdet_in_fec!N$60</f>
        <v>0.75693155275440116</v>
      </c>
      <c r="O302" s="57">
        <f>RES_hhdet_in_fec!O$60</f>
        <v>0.59210143656177583</v>
      </c>
      <c r="P302" s="57">
        <f>RES_hhdet_in_fec!P$60</f>
        <v>0.78684330760899013</v>
      </c>
      <c r="Q302" s="57">
        <f>RES_hhdet_in_fec!Q$60</f>
        <v>0.48996015093703205</v>
      </c>
    </row>
    <row r="304" spans="1:17" ht="12" customHeight="1" x14ac:dyDescent="0.25">
      <c r="A304" s="152" t="s">
        <v>192</v>
      </c>
      <c r="B304" s="168"/>
      <c r="C304" s="168">
        <f>SUM(C305,C308,C310,C319)</f>
        <v>52.522757136183955</v>
      </c>
      <c r="D304" s="168">
        <f t="shared" ref="D304:Q304" si="78">SUM(D305,D308,D310,D319)</f>
        <v>5.4133251133325686</v>
      </c>
      <c r="E304" s="168">
        <f t="shared" si="78"/>
        <v>21.656621378395027</v>
      </c>
      <c r="F304" s="168">
        <f t="shared" si="78"/>
        <v>0</v>
      </c>
      <c r="G304" s="168">
        <f t="shared" si="78"/>
        <v>1.2941169993938468</v>
      </c>
      <c r="H304" s="168">
        <f t="shared" si="78"/>
        <v>0.94215851429997399</v>
      </c>
      <c r="I304" s="168">
        <f t="shared" si="78"/>
        <v>18.823680403727309</v>
      </c>
      <c r="J304" s="168">
        <f t="shared" si="78"/>
        <v>0</v>
      </c>
      <c r="K304" s="168">
        <f t="shared" si="78"/>
        <v>8.9955436109105271</v>
      </c>
      <c r="L304" s="168">
        <f t="shared" si="78"/>
        <v>20.495532697693307</v>
      </c>
      <c r="M304" s="168">
        <f t="shared" si="78"/>
        <v>3.4529437491241661</v>
      </c>
      <c r="N304" s="168">
        <f t="shared" si="78"/>
        <v>13.676196284811766</v>
      </c>
      <c r="O304" s="168">
        <f t="shared" si="78"/>
        <v>10.039635294406542</v>
      </c>
      <c r="P304" s="168">
        <f t="shared" si="78"/>
        <v>13.571627353898627</v>
      </c>
      <c r="Q304" s="168">
        <f t="shared" si="78"/>
        <v>8.5286159199466791</v>
      </c>
    </row>
    <row r="305" spans="1:17" ht="12" customHeight="1" x14ac:dyDescent="0.25">
      <c r="A305" s="158" t="s">
        <v>65</v>
      </c>
      <c r="B305" s="157"/>
      <c r="C305" s="157">
        <f>SUM(C306:C307)</f>
        <v>43.362304138889421</v>
      </c>
      <c r="D305" s="157">
        <f t="shared" ref="D305:Q305" si="79">SUM(D306:D307)</f>
        <v>4.4510534635805747</v>
      </c>
      <c r="E305" s="157">
        <f t="shared" si="79"/>
        <v>18.127571478419316</v>
      </c>
      <c r="F305" s="157">
        <f t="shared" si="79"/>
        <v>0</v>
      </c>
      <c r="G305" s="157">
        <f t="shared" si="79"/>
        <v>1.0486804323250882</v>
      </c>
      <c r="H305" s="157">
        <f t="shared" si="79"/>
        <v>0.74395948159174485</v>
      </c>
      <c r="I305" s="157">
        <f t="shared" si="79"/>
        <v>15.526178523562024</v>
      </c>
      <c r="J305" s="157">
        <f t="shared" si="79"/>
        <v>0</v>
      </c>
      <c r="K305" s="157">
        <f t="shared" si="79"/>
        <v>7.3009979148445376</v>
      </c>
      <c r="L305" s="157">
        <f t="shared" si="79"/>
        <v>17.090901709926754</v>
      </c>
      <c r="M305" s="157">
        <f t="shared" si="79"/>
        <v>2.6694707729401337</v>
      </c>
      <c r="N305" s="157">
        <f t="shared" si="79"/>
        <v>11.121476177816705</v>
      </c>
      <c r="O305" s="157">
        <f t="shared" si="79"/>
        <v>7.9742328491236245</v>
      </c>
      <c r="P305" s="157">
        <f t="shared" si="79"/>
        <v>11.031390889217597</v>
      </c>
      <c r="Q305" s="157">
        <f t="shared" si="79"/>
        <v>6.9731780138613422</v>
      </c>
    </row>
    <row r="306" spans="1:17" ht="12" customHeight="1" x14ac:dyDescent="0.25">
      <c r="A306" s="23" t="s">
        <v>166</v>
      </c>
      <c r="B306" s="156"/>
      <c r="C306" s="156">
        <f>RES_hhdet_in_tes!C$45</f>
        <v>42.538683504159778</v>
      </c>
      <c r="D306" s="156">
        <f>RES_hhdet_in_tes!D$45</f>
        <v>4.365014429479273</v>
      </c>
      <c r="E306" s="156">
        <f>RES_hhdet_in_tes!E$45</f>
        <v>17.782801971322279</v>
      </c>
      <c r="F306" s="156">
        <f>RES_hhdet_in_tes!F$45</f>
        <v>0</v>
      </c>
      <c r="G306" s="156">
        <f>RES_hhdet_in_tes!G$45</f>
        <v>1.0243889829802368</v>
      </c>
      <c r="H306" s="156">
        <f>RES_hhdet_in_tes!H$45</f>
        <v>0.72650526787415692</v>
      </c>
      <c r="I306" s="156">
        <f>RES_hhdet_in_tes!I$45</f>
        <v>15.267806824837995</v>
      </c>
      <c r="J306" s="156">
        <f>RES_hhdet_in_tes!J$45</f>
        <v>0</v>
      </c>
      <c r="K306" s="156">
        <f>RES_hhdet_in_tes!K$45</f>
        <v>7.0973953499262992</v>
      </c>
      <c r="L306" s="156">
        <f>RES_hhdet_in_tes!L$45</f>
        <v>16.577723103987584</v>
      </c>
      <c r="M306" s="156">
        <f>RES_hhdet_in_tes!M$45</f>
        <v>2.5734484062979295</v>
      </c>
      <c r="N306" s="156">
        <f>RES_hhdet_in_tes!N$45</f>
        <v>10.698595750285612</v>
      </c>
      <c r="O306" s="156">
        <f>RES_hhdet_in_tes!O$45</f>
        <v>7.6875857612675329</v>
      </c>
      <c r="P306" s="156">
        <f>RES_hhdet_in_tes!P$45</f>
        <v>10.674628750651809</v>
      </c>
      <c r="Q306" s="156">
        <f>RES_hhdet_in_tes!Q$45</f>
        <v>6.7170792694225234</v>
      </c>
    </row>
    <row r="307" spans="1:17" ht="12" customHeight="1" x14ac:dyDescent="0.25">
      <c r="A307" s="23" t="s">
        <v>60</v>
      </c>
      <c r="B307" s="156"/>
      <c r="C307" s="156">
        <f>RES_hhdet_in_tes!C$46</f>
        <v>0.82362063472964453</v>
      </c>
      <c r="D307" s="156">
        <f>RES_hhdet_in_tes!D$46</f>
        <v>8.6039034101302175E-2</v>
      </c>
      <c r="E307" s="156">
        <f>RES_hhdet_in_tes!E$46</f>
        <v>0.34476950709703641</v>
      </c>
      <c r="F307" s="156">
        <f>RES_hhdet_in_tes!F$46</f>
        <v>0</v>
      </c>
      <c r="G307" s="156">
        <f>RES_hhdet_in_tes!G$46</f>
        <v>2.4291449344851283E-2</v>
      </c>
      <c r="H307" s="156">
        <f>RES_hhdet_in_tes!H$46</f>
        <v>1.7454213717587926E-2</v>
      </c>
      <c r="I307" s="156">
        <f>RES_hhdet_in_tes!I$46</f>
        <v>0.25837169872402815</v>
      </c>
      <c r="J307" s="156">
        <f>RES_hhdet_in_tes!J$46</f>
        <v>0</v>
      </c>
      <c r="K307" s="156">
        <f>RES_hhdet_in_tes!K$46</f>
        <v>0.20360256491823855</v>
      </c>
      <c r="L307" s="156">
        <f>RES_hhdet_in_tes!L$46</f>
        <v>0.5131786059391702</v>
      </c>
      <c r="M307" s="156">
        <f>RES_hhdet_in_tes!M$46</f>
        <v>9.6022366642204232E-2</v>
      </c>
      <c r="N307" s="156">
        <f>RES_hhdet_in_tes!N$46</f>
        <v>0.42288042753109267</v>
      </c>
      <c r="O307" s="156">
        <f>RES_hhdet_in_tes!O$46</f>
        <v>0.2866470878560915</v>
      </c>
      <c r="P307" s="156">
        <f>RES_hhdet_in_tes!P$46</f>
        <v>0.35676213856578759</v>
      </c>
      <c r="Q307" s="156">
        <f>RES_hhdet_in_tes!Q$46</f>
        <v>0.25609874443881858</v>
      </c>
    </row>
    <row r="308" spans="1:17" ht="12" customHeight="1" x14ac:dyDescent="0.25">
      <c r="A308" s="158" t="s">
        <v>112</v>
      </c>
      <c r="B308" s="157"/>
      <c r="C308" s="157">
        <f>C309</f>
        <v>0.13131222772342385</v>
      </c>
      <c r="D308" s="157">
        <f t="shared" ref="D308:Q308" si="80">D309</f>
        <v>4.8066184065776021E-2</v>
      </c>
      <c r="E308" s="157">
        <f t="shared" si="80"/>
        <v>4.8686163677233697E-2</v>
      </c>
      <c r="F308" s="157">
        <f t="shared" si="80"/>
        <v>0</v>
      </c>
      <c r="G308" s="157">
        <f t="shared" si="80"/>
        <v>2.5514120461532206E-2</v>
      </c>
      <c r="H308" s="157">
        <f t="shared" si="80"/>
        <v>4.221559515206131E-2</v>
      </c>
      <c r="I308" s="157">
        <f t="shared" si="80"/>
        <v>7.9927442068678078E-2</v>
      </c>
      <c r="J308" s="157">
        <f t="shared" si="80"/>
        <v>0</v>
      </c>
      <c r="K308" s="157">
        <f t="shared" si="80"/>
        <v>0.16082759584184633</v>
      </c>
      <c r="L308" s="157">
        <f t="shared" si="80"/>
        <v>0.15254360619333912</v>
      </c>
      <c r="M308" s="157">
        <f t="shared" si="80"/>
        <v>9.9047959766028856E-2</v>
      </c>
      <c r="N308" s="157">
        <f t="shared" si="80"/>
        <v>6.7945557073346402E-2</v>
      </c>
      <c r="O308" s="157">
        <f t="shared" si="80"/>
        <v>8.5734435285572314E-2</v>
      </c>
      <c r="P308" s="157">
        <f t="shared" si="80"/>
        <v>3.8986136796814036E-2</v>
      </c>
      <c r="Q308" s="157">
        <f t="shared" si="80"/>
        <v>8.29543335978358E-2</v>
      </c>
    </row>
    <row r="309" spans="1:17" ht="12" customHeight="1" x14ac:dyDescent="0.25">
      <c r="A309" s="23" t="s">
        <v>60</v>
      </c>
      <c r="B309" s="156"/>
      <c r="C309" s="156">
        <f>RES_hhdet_in_tes!C$48</f>
        <v>0.13131222772342385</v>
      </c>
      <c r="D309" s="156">
        <f>RES_hhdet_in_tes!D$48</f>
        <v>4.8066184065776021E-2</v>
      </c>
      <c r="E309" s="156">
        <f>RES_hhdet_in_tes!E$48</f>
        <v>4.8686163677233697E-2</v>
      </c>
      <c r="F309" s="156">
        <f>RES_hhdet_in_tes!F$48</f>
        <v>0</v>
      </c>
      <c r="G309" s="156">
        <f>RES_hhdet_in_tes!G$48</f>
        <v>2.5514120461532206E-2</v>
      </c>
      <c r="H309" s="156">
        <f>RES_hhdet_in_tes!H$48</f>
        <v>4.221559515206131E-2</v>
      </c>
      <c r="I309" s="156">
        <f>RES_hhdet_in_tes!I$48</f>
        <v>7.9927442068678078E-2</v>
      </c>
      <c r="J309" s="156">
        <f>RES_hhdet_in_tes!J$48</f>
        <v>0</v>
      </c>
      <c r="K309" s="156">
        <f>RES_hhdet_in_tes!K$48</f>
        <v>0.16082759584184633</v>
      </c>
      <c r="L309" s="156">
        <f>RES_hhdet_in_tes!L$48</f>
        <v>0.15254360619333912</v>
      </c>
      <c r="M309" s="156">
        <f>RES_hhdet_in_tes!M$48</f>
        <v>9.9047959766028856E-2</v>
      </c>
      <c r="N309" s="156">
        <f>RES_hhdet_in_tes!N$48</f>
        <v>6.7945557073346402E-2</v>
      </c>
      <c r="O309" s="156">
        <f>RES_hhdet_in_tes!O$48</f>
        <v>8.5734435285572314E-2</v>
      </c>
      <c r="P309" s="156">
        <f>RES_hhdet_in_tes!P$48</f>
        <v>3.8986136796814036E-2</v>
      </c>
      <c r="Q309" s="156">
        <f>RES_hhdet_in_tes!Q$48</f>
        <v>8.29543335978358E-2</v>
      </c>
    </row>
    <row r="310" spans="1:17" ht="12" customHeight="1" x14ac:dyDescent="0.25">
      <c r="A310" s="158" t="s">
        <v>63</v>
      </c>
      <c r="B310" s="157"/>
      <c r="C310" s="157">
        <f>SUM(C311:C312,C315:C316)</f>
        <v>6.9883406942180519</v>
      </c>
      <c r="D310" s="157">
        <f t="shared" ref="D310:Q310" si="81">SUM(D311:D312,D315:D316)</f>
        <v>0.69856709176972054</v>
      </c>
      <c r="E310" s="157">
        <f t="shared" si="81"/>
        <v>2.6850827525156551</v>
      </c>
      <c r="F310" s="157">
        <f t="shared" si="81"/>
        <v>0</v>
      </c>
      <c r="G310" s="157">
        <f t="shared" si="81"/>
        <v>0.16689732807919511</v>
      </c>
      <c r="H310" s="157">
        <f t="shared" si="81"/>
        <v>0.1173532790058249</v>
      </c>
      <c r="I310" s="157">
        <f t="shared" si="81"/>
        <v>2.4417722213224247</v>
      </c>
      <c r="J310" s="157">
        <f t="shared" si="81"/>
        <v>0</v>
      </c>
      <c r="K310" s="157">
        <f t="shared" si="81"/>
        <v>1.1436572742443802</v>
      </c>
      <c r="L310" s="157">
        <f t="shared" si="81"/>
        <v>2.3856735012804093</v>
      </c>
      <c r="M310" s="157">
        <f t="shared" si="81"/>
        <v>0.5161505866084044</v>
      </c>
      <c r="N310" s="157">
        <f t="shared" si="81"/>
        <v>1.831493277811731</v>
      </c>
      <c r="O310" s="157">
        <f t="shared" si="81"/>
        <v>1.4673698205615122</v>
      </c>
      <c r="P310" s="157">
        <f t="shared" si="81"/>
        <v>1.8197035153477168</v>
      </c>
      <c r="Q310" s="157">
        <f t="shared" si="81"/>
        <v>1.0467910453963472</v>
      </c>
    </row>
    <row r="311" spans="1:17" ht="12" customHeight="1" x14ac:dyDescent="0.25">
      <c r="A311" s="167" t="s">
        <v>165</v>
      </c>
      <c r="B311" s="132"/>
      <c r="C311" s="132">
        <f>RES_hhdet_in_tes!C$50</f>
        <v>4.6063897238780758</v>
      </c>
      <c r="D311" s="132">
        <f>RES_hhdet_in_tes!D$50</f>
        <v>0.69270010586217101</v>
      </c>
      <c r="E311" s="132">
        <f>RES_hhdet_in_tes!E$50</f>
        <v>1.5440857680658366</v>
      </c>
      <c r="F311" s="132">
        <f>RES_hhdet_in_tes!F$50</f>
        <v>0</v>
      </c>
      <c r="G311" s="132">
        <f>RES_hhdet_in_tes!G$50</f>
        <v>8.7973583247048542E-2</v>
      </c>
      <c r="H311" s="132">
        <f>RES_hhdet_in_tes!H$50</f>
        <v>0</v>
      </c>
      <c r="I311" s="132">
        <f>RES_hhdet_in_tes!I$50</f>
        <v>1.3814717715899856</v>
      </c>
      <c r="J311" s="132">
        <f>RES_hhdet_in_tes!J$50</f>
        <v>0</v>
      </c>
      <c r="K311" s="132">
        <f>RES_hhdet_in_tes!K$50</f>
        <v>0.58044573213973938</v>
      </c>
      <c r="L311" s="132">
        <f>RES_hhdet_in_tes!L$50</f>
        <v>1.2912903233154049</v>
      </c>
      <c r="M311" s="132">
        <f>RES_hhdet_in_tes!M$50</f>
        <v>6.8263038713948676E-2</v>
      </c>
      <c r="N311" s="132">
        <f>RES_hhdet_in_tes!N$50</f>
        <v>0.66791430586211076</v>
      </c>
      <c r="O311" s="132">
        <f>RES_hhdet_in_tes!O$50</f>
        <v>0.4449643466427296</v>
      </c>
      <c r="P311" s="132">
        <f>RES_hhdet_in_tes!P$50</f>
        <v>0.96320439214125797</v>
      </c>
      <c r="Q311" s="132">
        <f>RES_hhdet_in_tes!Q$50</f>
        <v>0.8307559559573594</v>
      </c>
    </row>
    <row r="312" spans="1:17" ht="12" customHeight="1" x14ac:dyDescent="0.25">
      <c r="A312" s="167" t="s">
        <v>164</v>
      </c>
      <c r="B312" s="132"/>
      <c r="C312" s="132">
        <f>SUM(C313:C314)</f>
        <v>0.13080287216802022</v>
      </c>
      <c r="D312" s="132">
        <f t="shared" ref="D312:Q312" si="82">SUM(D313:D314)</f>
        <v>5.8669859075494756E-3</v>
      </c>
      <c r="E312" s="132">
        <f t="shared" si="82"/>
        <v>1.2783896527724024E-2</v>
      </c>
      <c r="F312" s="132">
        <f t="shared" si="82"/>
        <v>0</v>
      </c>
      <c r="G312" s="132">
        <f t="shared" si="82"/>
        <v>7.892374483214655E-2</v>
      </c>
      <c r="H312" s="132">
        <f t="shared" si="82"/>
        <v>0.1173532790058249</v>
      </c>
      <c r="I312" s="132">
        <f t="shared" si="82"/>
        <v>1.6940130825706504E-2</v>
      </c>
      <c r="J312" s="132">
        <f t="shared" si="82"/>
        <v>0</v>
      </c>
      <c r="K312" s="132">
        <f t="shared" si="82"/>
        <v>9.336845382053446E-3</v>
      </c>
      <c r="L312" s="132">
        <f t="shared" si="82"/>
        <v>0.15301505099997004</v>
      </c>
      <c r="M312" s="132">
        <f t="shared" si="82"/>
        <v>1.5823323502736044E-2</v>
      </c>
      <c r="N312" s="132">
        <f t="shared" si="82"/>
        <v>5.7504314196577824E-2</v>
      </c>
      <c r="O312" s="132">
        <f t="shared" si="82"/>
        <v>4.5231832196238955E-2</v>
      </c>
      <c r="P312" s="132">
        <f t="shared" si="82"/>
        <v>9.7675437791552175E-2</v>
      </c>
      <c r="Q312" s="132">
        <f t="shared" si="82"/>
        <v>7.1218067545461727E-2</v>
      </c>
    </row>
    <row r="313" spans="1:17" ht="12" customHeight="1" x14ac:dyDescent="0.25">
      <c r="A313" s="166" t="s">
        <v>163</v>
      </c>
      <c r="B313" s="165"/>
      <c r="C313" s="165">
        <f>RES_hhdet_in_tes!C$52</f>
        <v>0.11777187506932706</v>
      </c>
      <c r="D313" s="165">
        <f>RES_hhdet_in_tes!D$52</f>
        <v>5.2644816960125415E-3</v>
      </c>
      <c r="E313" s="165">
        <f>RES_hhdet_in_tes!E$52</f>
        <v>1.1525253860346533E-2</v>
      </c>
      <c r="F313" s="165">
        <f>RES_hhdet_in_tes!F$52</f>
        <v>0</v>
      </c>
      <c r="G313" s="165">
        <f>RES_hhdet_in_tes!G$52</f>
        <v>7.0913560296446493E-2</v>
      </c>
      <c r="H313" s="165">
        <f>RES_hhdet_in_tes!H$52</f>
        <v>0.10529168023718517</v>
      </c>
      <c r="I313" s="165">
        <f>RES_hhdet_in_tes!I$52</f>
        <v>1.5282460206727612E-2</v>
      </c>
      <c r="J313" s="165">
        <f>RES_hhdet_in_tes!J$52</f>
        <v>0</v>
      </c>
      <c r="K313" s="165">
        <f>RES_hhdet_in_tes!K$52</f>
        <v>8.3804121860907438E-3</v>
      </c>
      <c r="L313" s="165">
        <f>RES_hhdet_in_tes!L$52</f>
        <v>0.13745564672823074</v>
      </c>
      <c r="M313" s="165">
        <f>RES_hhdet_in_tes!M$52</f>
        <v>1.4215170785963537E-2</v>
      </c>
      <c r="N313" s="165">
        <f>RES_hhdet_in_tes!N$52</f>
        <v>5.168565861198509E-2</v>
      </c>
      <c r="O313" s="165">
        <f>RES_hhdet_in_tes!O$52</f>
        <v>4.0665681110736825E-2</v>
      </c>
      <c r="P313" s="165">
        <f>RES_hhdet_in_tes!P$52</f>
        <v>8.7878901925277114E-2</v>
      </c>
      <c r="Q313" s="165">
        <f>RES_hhdet_in_tes!Q$52</f>
        <v>6.4089677239619072E-2</v>
      </c>
    </row>
    <row r="314" spans="1:17" ht="12" customHeight="1" x14ac:dyDescent="0.25">
      <c r="A314" s="147" t="s">
        <v>59</v>
      </c>
      <c r="B314" s="164"/>
      <c r="C314" s="164">
        <f>RES_hhdet_in_tes!C$53</f>
        <v>1.3030997098693176E-2</v>
      </c>
      <c r="D314" s="164">
        <f>RES_hhdet_in_tes!D$53</f>
        <v>6.0250421153693415E-4</v>
      </c>
      <c r="E314" s="164">
        <f>RES_hhdet_in_tes!E$53</f>
        <v>1.2586426673774904E-3</v>
      </c>
      <c r="F314" s="164">
        <f>RES_hhdet_in_tes!F$53</f>
        <v>0</v>
      </c>
      <c r="G314" s="164">
        <f>RES_hhdet_in_tes!G$53</f>
        <v>8.0101845357000555E-3</v>
      </c>
      <c r="H314" s="164">
        <f>RES_hhdet_in_tes!H$53</f>
        <v>1.2061598768639735E-2</v>
      </c>
      <c r="I314" s="164">
        <f>RES_hhdet_in_tes!I$53</f>
        <v>1.6576706189788916E-3</v>
      </c>
      <c r="J314" s="164">
        <f>RES_hhdet_in_tes!J$53</f>
        <v>0</v>
      </c>
      <c r="K314" s="164">
        <f>RES_hhdet_in_tes!K$53</f>
        <v>9.564331959627016E-4</v>
      </c>
      <c r="L314" s="164">
        <f>RES_hhdet_in_tes!L$53</f>
        <v>1.5559404271739293E-2</v>
      </c>
      <c r="M314" s="164">
        <f>RES_hhdet_in_tes!M$53</f>
        <v>1.6081527167725082E-3</v>
      </c>
      <c r="N314" s="164">
        <f>RES_hhdet_in_tes!N$53</f>
        <v>5.8186555845927343E-3</v>
      </c>
      <c r="O314" s="164">
        <f>RES_hhdet_in_tes!O$53</f>
        <v>4.566151085502128E-3</v>
      </c>
      <c r="P314" s="164">
        <f>RES_hhdet_in_tes!P$53</f>
        <v>9.7965358662750572E-3</v>
      </c>
      <c r="Q314" s="164">
        <f>RES_hhdet_in_tes!Q$53</f>
        <v>7.1283903058426508E-3</v>
      </c>
    </row>
    <row r="315" spans="1:17" ht="12" customHeight="1" x14ac:dyDescent="0.25">
      <c r="A315" s="163" t="s">
        <v>142</v>
      </c>
      <c r="B315" s="162"/>
      <c r="C315" s="162">
        <f>RES_hhdet_in_tes!C$54</f>
        <v>2.2229126740626883</v>
      </c>
      <c r="D315" s="162">
        <f>RES_hhdet_in_tes!D$54</f>
        <v>0</v>
      </c>
      <c r="E315" s="162">
        <f>RES_hhdet_in_tes!E$54</f>
        <v>1.1189922559439285</v>
      </c>
      <c r="F315" s="162">
        <f>RES_hhdet_in_tes!F$54</f>
        <v>0</v>
      </c>
      <c r="G315" s="162">
        <f>RES_hhdet_in_tes!G$54</f>
        <v>0</v>
      </c>
      <c r="H315" s="162">
        <f>RES_hhdet_in_tes!H$54</f>
        <v>0</v>
      </c>
      <c r="I315" s="162">
        <f>RES_hhdet_in_tes!I$54</f>
        <v>1.0306069947586587</v>
      </c>
      <c r="J315" s="162">
        <f>RES_hhdet_in_tes!J$54</f>
        <v>0</v>
      </c>
      <c r="K315" s="162">
        <f>RES_hhdet_in_tes!K$54</f>
        <v>0.54546436918908281</v>
      </c>
      <c r="L315" s="162">
        <f>RES_hhdet_in_tes!L$54</f>
        <v>0.91894567422599183</v>
      </c>
      <c r="M315" s="162">
        <f>RES_hhdet_in_tes!M$54</f>
        <v>0.42374784749694749</v>
      </c>
      <c r="N315" s="162">
        <f>RES_hhdet_in_tes!N$54</f>
        <v>1.0782384899738924</v>
      </c>
      <c r="O315" s="162">
        <f>RES_hhdet_in_tes!O$54</f>
        <v>0.94576685901394131</v>
      </c>
      <c r="P315" s="162">
        <f>RES_hhdet_in_tes!P$54</f>
        <v>0.7398403166207822</v>
      </c>
      <c r="Q315" s="162">
        <f>RES_hhdet_in_tes!Q$54</f>
        <v>0.13034975686394054</v>
      </c>
    </row>
    <row r="316" spans="1:17" ht="12" customHeight="1" x14ac:dyDescent="0.25">
      <c r="A316" s="161" t="s">
        <v>141</v>
      </c>
      <c r="B316" s="160"/>
      <c r="C316" s="160">
        <f>SUM(C317:C318)</f>
        <v>2.823542410926734E-2</v>
      </c>
      <c r="D316" s="160">
        <f t="shared" ref="D316:Q316" si="83">SUM(D317:D318)</f>
        <v>0</v>
      </c>
      <c r="E316" s="160">
        <f t="shared" si="83"/>
        <v>9.2208319781660036E-3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1.2753324148073909E-2</v>
      </c>
      <c r="J316" s="160">
        <f t="shared" si="83"/>
        <v>0</v>
      </c>
      <c r="K316" s="160">
        <f t="shared" si="83"/>
        <v>8.4103275335046471E-3</v>
      </c>
      <c r="L316" s="160">
        <f t="shared" si="83"/>
        <v>2.2422452739042434E-2</v>
      </c>
      <c r="M316" s="160">
        <f t="shared" si="83"/>
        <v>8.3163768947721334E-3</v>
      </c>
      <c r="N316" s="160">
        <f t="shared" si="83"/>
        <v>2.7836167779149969E-2</v>
      </c>
      <c r="O316" s="160">
        <f t="shared" si="83"/>
        <v>3.1406782708602365E-2</v>
      </c>
      <c r="P316" s="160">
        <f t="shared" si="83"/>
        <v>1.8983368794124343E-2</v>
      </c>
      <c r="Q316" s="160">
        <f t="shared" si="83"/>
        <v>1.4467265029585695E-2</v>
      </c>
    </row>
    <row r="317" spans="1:17" ht="12" customHeight="1" x14ac:dyDescent="0.25">
      <c r="A317" s="148" t="s">
        <v>60</v>
      </c>
      <c r="B317" s="156"/>
      <c r="C317" s="156">
        <f>RES_hhdet_in_tes!C$56</f>
        <v>2.5512043710927908E-2</v>
      </c>
      <c r="D317" s="156">
        <f>RES_hhdet_in_tes!D$56</f>
        <v>0</v>
      </c>
      <c r="E317" s="156">
        <f>RES_hhdet_in_tes!E$56</f>
        <v>8.3096921533651284E-3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1.1525459380602378E-2</v>
      </c>
      <c r="J317" s="156">
        <f>RES_hhdet_in_tes!J$56</f>
        <v>0</v>
      </c>
      <c r="K317" s="156">
        <f>RES_hhdet_in_tes!K$56</f>
        <v>7.6661973345868769E-3</v>
      </c>
      <c r="L317" s="156">
        <f>RES_hhdet_in_tes!L$56</f>
        <v>2.0544280454844046E-2</v>
      </c>
      <c r="M317" s="156">
        <f>RES_hhdet_in_tes!M$56</f>
        <v>7.6302492038602581E-3</v>
      </c>
      <c r="N317" s="156">
        <f>RES_hhdet_in_tes!N$56</f>
        <v>2.5646053805151933E-2</v>
      </c>
      <c r="O317" s="156">
        <f>RES_hhdet_in_tes!O$56</f>
        <v>2.8944331487617214E-2</v>
      </c>
      <c r="P317" s="156">
        <f>RES_hhdet_in_tes!P$56</f>
        <v>1.7504226903400037E-2</v>
      </c>
      <c r="Q317" s="156">
        <f>RES_hhdet_in_tes!Q$56</f>
        <v>1.333915198648525E-2</v>
      </c>
    </row>
    <row r="318" spans="1:17" ht="12" customHeight="1" x14ac:dyDescent="0.25">
      <c r="A318" s="148" t="s">
        <v>59</v>
      </c>
      <c r="B318" s="156"/>
      <c r="C318" s="156">
        <f>RES_hhdet_in_tes!C$57</f>
        <v>2.7233803983394323E-3</v>
      </c>
      <c r="D318" s="156">
        <f>RES_hhdet_in_tes!D$57</f>
        <v>0</v>
      </c>
      <c r="E318" s="156">
        <f>RES_hhdet_in_tes!E$57</f>
        <v>9.1113982480087521E-4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1.2278647674715314E-3</v>
      </c>
      <c r="J318" s="156">
        <f>RES_hhdet_in_tes!J$57</f>
        <v>0</v>
      </c>
      <c r="K318" s="156">
        <f>RES_hhdet_in_tes!K$57</f>
        <v>7.4413019891777057E-4</v>
      </c>
      <c r="L318" s="156">
        <f>RES_hhdet_in_tes!L$57</f>
        <v>1.8781722841983881E-3</v>
      </c>
      <c r="M318" s="156">
        <f>RES_hhdet_in_tes!M$57</f>
        <v>6.8612769091187581E-4</v>
      </c>
      <c r="N318" s="156">
        <f>RES_hhdet_in_tes!N$57</f>
        <v>2.1901139739980346E-3</v>
      </c>
      <c r="O318" s="156">
        <f>RES_hhdet_in_tes!O$57</f>
        <v>2.4624512209851508E-3</v>
      </c>
      <c r="P318" s="156">
        <f>RES_hhdet_in_tes!P$57</f>
        <v>1.4791418907243081E-3</v>
      </c>
      <c r="Q318" s="156">
        <f>RES_hhdet_in_tes!Q$57</f>
        <v>1.128113043100446E-3</v>
      </c>
    </row>
    <row r="319" spans="1:17" ht="12" customHeight="1" x14ac:dyDescent="0.25">
      <c r="A319" s="158" t="s">
        <v>62</v>
      </c>
      <c r="B319" s="157"/>
      <c r="C319" s="157">
        <f>SUM(C320:C321)</f>
        <v>2.0408000753530509</v>
      </c>
      <c r="D319" s="157">
        <f t="shared" ref="D319:Q319" si="84">SUM(D320:D321)</f>
        <v>0.21563837391649679</v>
      </c>
      <c r="E319" s="157">
        <f t="shared" si="84"/>
        <v>0.79528098378282031</v>
      </c>
      <c r="F319" s="157">
        <f t="shared" si="84"/>
        <v>0</v>
      </c>
      <c r="G319" s="157">
        <f t="shared" si="84"/>
        <v>5.3025118528031434E-2</v>
      </c>
      <c r="H319" s="157">
        <f t="shared" si="84"/>
        <v>3.8630158550342901E-2</v>
      </c>
      <c r="I319" s="157">
        <f t="shared" si="84"/>
        <v>0.77580221677418093</v>
      </c>
      <c r="J319" s="157">
        <f t="shared" si="84"/>
        <v>0</v>
      </c>
      <c r="K319" s="157">
        <f t="shared" si="84"/>
        <v>0.39006082597976216</v>
      </c>
      <c r="L319" s="157">
        <f t="shared" si="84"/>
        <v>0.86641388029280353</v>
      </c>
      <c r="M319" s="157">
        <f t="shared" si="84"/>
        <v>0.16827442980959934</v>
      </c>
      <c r="N319" s="157">
        <f t="shared" si="84"/>
        <v>0.65528127210998399</v>
      </c>
      <c r="O319" s="157">
        <f t="shared" si="84"/>
        <v>0.51229818943583294</v>
      </c>
      <c r="P319" s="157">
        <f t="shared" si="84"/>
        <v>0.68154681253649885</v>
      </c>
      <c r="Q319" s="157">
        <f t="shared" si="84"/>
        <v>0.42569252709115402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2.0408000753530509</v>
      </c>
      <c r="D321" s="57">
        <f>RES_hhdet_in_tes!D$60</f>
        <v>0.21563837391649679</v>
      </c>
      <c r="E321" s="57">
        <f>RES_hhdet_in_tes!E$60</f>
        <v>0.79528098378282031</v>
      </c>
      <c r="F321" s="57">
        <f>RES_hhdet_in_tes!F$60</f>
        <v>0</v>
      </c>
      <c r="G321" s="57">
        <f>RES_hhdet_in_tes!G$60</f>
        <v>5.3025118528031434E-2</v>
      </c>
      <c r="H321" s="57">
        <f>RES_hhdet_in_tes!H$60</f>
        <v>3.8630158550342901E-2</v>
      </c>
      <c r="I321" s="57">
        <f>RES_hhdet_in_tes!I$60</f>
        <v>0.77580221677418093</v>
      </c>
      <c r="J321" s="57">
        <f>RES_hhdet_in_tes!J$60</f>
        <v>0</v>
      </c>
      <c r="K321" s="57">
        <f>RES_hhdet_in_tes!K$60</f>
        <v>0.39006082597976216</v>
      </c>
      <c r="L321" s="57">
        <f>RES_hhdet_in_tes!L$60</f>
        <v>0.86641388029280353</v>
      </c>
      <c r="M321" s="57">
        <f>RES_hhdet_in_tes!M$60</f>
        <v>0.16827442980959934</v>
      </c>
      <c r="N321" s="57">
        <f>RES_hhdet_in_tes!N$60</f>
        <v>0.65528127210998399</v>
      </c>
      <c r="O321" s="57">
        <f>RES_hhdet_in_tes!O$60</f>
        <v>0.51229818943583294</v>
      </c>
      <c r="P321" s="57">
        <f>RES_hhdet_in_tes!P$60</f>
        <v>0.68154681253649885</v>
      </c>
      <c r="Q321" s="57">
        <f>RES_hhdet_in_tes!Q$60</f>
        <v>0.42569252709115402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0.65105472055693248</v>
      </c>
      <c r="D323" s="175">
        <f t="shared" si="85"/>
        <v>0.65181487940073923</v>
      </c>
      <c r="E323" s="175">
        <f t="shared" si="85"/>
        <v>0.66149085200513935</v>
      </c>
      <c r="F323" s="175" t="str">
        <f t="shared" si="85"/>
        <v/>
      </c>
      <c r="G323" s="175">
        <f t="shared" si="85"/>
        <v>0.67068422433259722</v>
      </c>
      <c r="H323" s="175">
        <f t="shared" si="85"/>
        <v>0.68420071816646955</v>
      </c>
      <c r="I323" s="175">
        <f t="shared" si="85"/>
        <v>0.67760432600049936</v>
      </c>
      <c r="J323" s="175" t="str">
        <f t="shared" si="85"/>
        <v/>
      </c>
      <c r="K323" s="175">
        <f t="shared" si="85"/>
        <v>0.69369005568833686</v>
      </c>
      <c r="L323" s="175">
        <f t="shared" si="85"/>
        <v>0.69102299874628725</v>
      </c>
      <c r="M323" s="175">
        <f t="shared" si="85"/>
        <v>0.71306038078294864</v>
      </c>
      <c r="N323" s="175">
        <f t="shared" si="85"/>
        <v>0.69936075708734025</v>
      </c>
      <c r="O323" s="175">
        <f t="shared" si="85"/>
        <v>0.70527714571374001</v>
      </c>
      <c r="P323" s="175">
        <f t="shared" si="85"/>
        <v>0.70201061354933003</v>
      </c>
      <c r="Q323" s="175">
        <f t="shared" si="85"/>
        <v>0.70751040853401392</v>
      </c>
    </row>
    <row r="324" spans="1:17" ht="12" customHeight="1" x14ac:dyDescent="0.25">
      <c r="A324" s="158" t="s">
        <v>65</v>
      </c>
      <c r="B324" s="169"/>
      <c r="C324" s="169">
        <f t="shared" si="85"/>
        <v>0.64580216952958946</v>
      </c>
      <c r="D324" s="169">
        <f t="shared" si="85"/>
        <v>0.65044908397915713</v>
      </c>
      <c r="E324" s="169">
        <f t="shared" si="85"/>
        <v>0.65450173712156112</v>
      </c>
      <c r="F324" s="169" t="str">
        <f t="shared" si="85"/>
        <v/>
      </c>
      <c r="G324" s="169">
        <f t="shared" si="85"/>
        <v>0.66196145231467229</v>
      </c>
      <c r="H324" s="169">
        <f t="shared" si="85"/>
        <v>0.65945177941217936</v>
      </c>
      <c r="I324" s="169">
        <f t="shared" si="85"/>
        <v>0.66813334230221033</v>
      </c>
      <c r="J324" s="169" t="str">
        <f t="shared" si="85"/>
        <v/>
      </c>
      <c r="K324" s="169">
        <f t="shared" si="85"/>
        <v>0.67584040526268729</v>
      </c>
      <c r="L324" s="169">
        <f t="shared" si="85"/>
        <v>0.68084082239110122</v>
      </c>
      <c r="M324" s="169">
        <f t="shared" si="85"/>
        <v>0.67698297808878249</v>
      </c>
      <c r="N324" s="169">
        <f t="shared" si="85"/>
        <v>0.68480440636666873</v>
      </c>
      <c r="O324" s="169">
        <f t="shared" si="85"/>
        <v>0.68585493721856605</v>
      </c>
      <c r="P324" s="169">
        <f t="shared" si="85"/>
        <v>0.69408373146262403</v>
      </c>
      <c r="Q324" s="169">
        <f t="shared" si="85"/>
        <v>0.70324512195188005</v>
      </c>
    </row>
    <row r="325" spans="1:17" ht="12" customHeight="1" x14ac:dyDescent="0.25">
      <c r="A325" s="23" t="s">
        <v>166</v>
      </c>
      <c r="B325" s="73"/>
      <c r="C325" s="73">
        <f t="shared" si="85"/>
        <v>0.64126594489594757</v>
      </c>
      <c r="D325" s="73">
        <f t="shared" si="85"/>
        <v>0.64580566770436632</v>
      </c>
      <c r="E325" s="73">
        <f t="shared" si="85"/>
        <v>0.64992458788428076</v>
      </c>
      <c r="F325" s="73" t="str">
        <f t="shared" si="85"/>
        <v/>
      </c>
      <c r="G325" s="73">
        <f t="shared" si="85"/>
        <v>0.65633806321533916</v>
      </c>
      <c r="H325" s="73">
        <f t="shared" si="85"/>
        <v>0.65378648605379241</v>
      </c>
      <c r="I325" s="73">
        <f t="shared" si="85"/>
        <v>0.66409642723556384</v>
      </c>
      <c r="J325" s="73" t="str">
        <f t="shared" si="85"/>
        <v/>
      </c>
      <c r="K325" s="73">
        <f t="shared" si="85"/>
        <v>0.66908489004126626</v>
      </c>
      <c r="L325" s="73">
        <f t="shared" si="85"/>
        <v>0.67360939954198551</v>
      </c>
      <c r="M325" s="73">
        <f t="shared" si="85"/>
        <v>0.66843397833763929</v>
      </c>
      <c r="N325" s="73">
        <f t="shared" si="85"/>
        <v>0.67579043965690844</v>
      </c>
      <c r="O325" s="73">
        <f t="shared" si="85"/>
        <v>0.67744456215547388</v>
      </c>
      <c r="P325" s="73">
        <f t="shared" si="85"/>
        <v>0.68656967918079637</v>
      </c>
      <c r="Q325" s="73">
        <f t="shared" si="85"/>
        <v>0.69469929042225076</v>
      </c>
    </row>
    <row r="326" spans="1:17" ht="12" customHeight="1" x14ac:dyDescent="0.25">
      <c r="A326" s="23" t="s">
        <v>60</v>
      </c>
      <c r="B326" s="73"/>
      <c r="C326" s="73">
        <f t="shared" si="85"/>
        <v>1.0175776745653609</v>
      </c>
      <c r="D326" s="73">
        <f t="shared" si="85"/>
        <v>1.0239676055842548</v>
      </c>
      <c r="E326" s="73">
        <f t="shared" si="85"/>
        <v>1.0278757260705913</v>
      </c>
      <c r="F326" s="73" t="str">
        <f t="shared" si="85"/>
        <v/>
      </c>
      <c r="G326" s="73">
        <f t="shared" si="85"/>
        <v>1.0364389696110128</v>
      </c>
      <c r="H326" s="73">
        <f t="shared" si="85"/>
        <v>1.0314932235130678</v>
      </c>
      <c r="I326" s="73">
        <f t="shared" si="85"/>
        <v>1.0426736766361566</v>
      </c>
      <c r="J326" s="73" t="str">
        <f t="shared" si="85"/>
        <v/>
      </c>
      <c r="K326" s="73">
        <f t="shared" si="85"/>
        <v>1.0428988184770516</v>
      </c>
      <c r="L326" s="73">
        <f t="shared" si="85"/>
        <v>1.042306929990531</v>
      </c>
      <c r="M326" s="73">
        <f t="shared" si="85"/>
        <v>1.0300512349554132</v>
      </c>
      <c r="N326" s="73">
        <f t="shared" si="85"/>
        <v>1.0335934664786379</v>
      </c>
      <c r="O326" s="73">
        <f t="shared" si="85"/>
        <v>1.0281971318823133</v>
      </c>
      <c r="P326" s="73">
        <f t="shared" si="85"/>
        <v>1.0320395806856657</v>
      </c>
      <c r="Q326" s="73">
        <f t="shared" si="85"/>
        <v>1.038228710119669</v>
      </c>
    </row>
    <row r="327" spans="1:17" ht="12" customHeight="1" x14ac:dyDescent="0.25">
      <c r="A327" s="158" t="s">
        <v>112</v>
      </c>
      <c r="B327" s="169"/>
      <c r="C327" s="169">
        <f t="shared" si="85"/>
        <v>1.9629102742260893</v>
      </c>
      <c r="D327" s="169">
        <f t="shared" si="85"/>
        <v>2.0174410313290174</v>
      </c>
      <c r="E327" s="169">
        <f t="shared" si="85"/>
        <v>2.0827533181692059</v>
      </c>
      <c r="F327" s="169" t="str">
        <f t="shared" si="85"/>
        <v/>
      </c>
      <c r="G327" s="169">
        <f t="shared" si="85"/>
        <v>2.2620133117321619</v>
      </c>
      <c r="H327" s="169">
        <f t="shared" si="85"/>
        <v>2.3894829780186142</v>
      </c>
      <c r="I327" s="169">
        <f t="shared" si="85"/>
        <v>2.5475672279762334</v>
      </c>
      <c r="J327" s="169" t="str">
        <f t="shared" si="85"/>
        <v/>
      </c>
      <c r="K327" s="169">
        <f t="shared" si="85"/>
        <v>2.8279315969902994</v>
      </c>
      <c r="L327" s="169">
        <f t="shared" si="85"/>
        <v>3.0148260844247461</v>
      </c>
      <c r="M327" s="169">
        <f t="shared" si="85"/>
        <v>3.167041145211182</v>
      </c>
      <c r="N327" s="169">
        <f t="shared" si="85"/>
        <v>3.3197080237211329</v>
      </c>
      <c r="O327" s="169">
        <f t="shared" si="85"/>
        <v>3.4548485894175824</v>
      </c>
      <c r="P327" s="169">
        <f t="shared" si="85"/>
        <v>3.5817630901505813</v>
      </c>
      <c r="Q327" s="169">
        <f t="shared" si="85"/>
        <v>3.7388111472117793</v>
      </c>
    </row>
    <row r="328" spans="1:17" ht="12" customHeight="1" x14ac:dyDescent="0.25">
      <c r="A328" s="23" t="s">
        <v>60</v>
      </c>
      <c r="B328" s="73"/>
      <c r="C328" s="73">
        <f t="shared" si="85"/>
        <v>1.9629102742260893</v>
      </c>
      <c r="D328" s="73">
        <f t="shared" si="85"/>
        <v>2.0174410313290174</v>
      </c>
      <c r="E328" s="73">
        <f t="shared" si="85"/>
        <v>2.0827533181692059</v>
      </c>
      <c r="F328" s="73" t="str">
        <f t="shared" si="85"/>
        <v/>
      </c>
      <c r="G328" s="73">
        <f t="shared" si="85"/>
        <v>2.2620133117321619</v>
      </c>
      <c r="H328" s="73">
        <f t="shared" si="85"/>
        <v>2.3894829780186142</v>
      </c>
      <c r="I328" s="73">
        <f t="shared" si="85"/>
        <v>2.5475672279762334</v>
      </c>
      <c r="J328" s="73" t="str">
        <f t="shared" si="85"/>
        <v/>
      </c>
      <c r="K328" s="73">
        <f t="shared" si="85"/>
        <v>2.8279315969902994</v>
      </c>
      <c r="L328" s="73">
        <f t="shared" si="85"/>
        <v>3.0148260844247461</v>
      </c>
      <c r="M328" s="73">
        <f t="shared" si="85"/>
        <v>3.167041145211182</v>
      </c>
      <c r="N328" s="73">
        <f t="shared" si="85"/>
        <v>3.3197080237211329</v>
      </c>
      <c r="O328" s="73">
        <f t="shared" si="85"/>
        <v>3.4548485894175824</v>
      </c>
      <c r="P328" s="73">
        <f t="shared" si="85"/>
        <v>3.5817630901505813</v>
      </c>
      <c r="Q328" s="73">
        <f t="shared" si="85"/>
        <v>3.7388111472117793</v>
      </c>
    </row>
    <row r="329" spans="1:17" ht="12" customHeight="1" x14ac:dyDescent="0.25">
      <c r="A329" s="158" t="s">
        <v>63</v>
      </c>
      <c r="B329" s="169"/>
      <c r="C329" s="169">
        <f t="shared" si="85"/>
        <v>0.63362411541758112</v>
      </c>
      <c r="D329" s="169">
        <f t="shared" si="85"/>
        <v>0.59092934781273809</v>
      </c>
      <c r="E329" s="169">
        <f t="shared" si="85"/>
        <v>0.65819703254844553</v>
      </c>
      <c r="F329" s="169" t="str">
        <f t="shared" si="85"/>
        <v/>
      </c>
      <c r="G329" s="169">
        <f t="shared" si="85"/>
        <v>0.61375496636303206</v>
      </c>
      <c r="H329" s="169">
        <f t="shared" si="85"/>
        <v>0.63044326330727152</v>
      </c>
      <c r="I329" s="169">
        <f t="shared" si="85"/>
        <v>0.67621506721219726</v>
      </c>
      <c r="J329" s="169" t="str">
        <f t="shared" si="85"/>
        <v/>
      </c>
      <c r="K329" s="169">
        <f t="shared" si="85"/>
        <v>0.68949630897362824</v>
      </c>
      <c r="L329" s="169">
        <f t="shared" si="85"/>
        <v>0.68012458064594017</v>
      </c>
      <c r="M329" s="169">
        <f t="shared" si="85"/>
        <v>0.76591926687396361</v>
      </c>
      <c r="N329" s="169">
        <f t="shared" si="85"/>
        <v>0.72176692277193089</v>
      </c>
      <c r="O329" s="169">
        <f t="shared" si="85"/>
        <v>0.73685353357971994</v>
      </c>
      <c r="P329" s="169">
        <f t="shared" si="85"/>
        <v>0.68893614527729807</v>
      </c>
      <c r="Q329" s="169">
        <f t="shared" si="85"/>
        <v>0.64356871307491736</v>
      </c>
    </row>
    <row r="330" spans="1:17" ht="12" customHeight="1" x14ac:dyDescent="0.25">
      <c r="A330" s="167" t="s">
        <v>165</v>
      </c>
      <c r="B330" s="174"/>
      <c r="C330" s="174">
        <f t="shared" si="85"/>
        <v>0.5865100524809238</v>
      </c>
      <c r="D330" s="174">
        <f t="shared" si="85"/>
        <v>0.59070936288361575</v>
      </c>
      <c r="E330" s="174">
        <f t="shared" si="85"/>
        <v>0.59472692203299538</v>
      </c>
      <c r="F330" s="174" t="str">
        <f t="shared" si="85"/>
        <v/>
      </c>
      <c r="G330" s="174">
        <f t="shared" si="85"/>
        <v>0.60200321880748675</v>
      </c>
      <c r="H330" s="174" t="str">
        <f t="shared" si="85"/>
        <v/>
      </c>
      <c r="I330" s="174">
        <f t="shared" si="85"/>
        <v>0.60893585498610137</v>
      </c>
      <c r="J330" s="174" t="str">
        <f t="shared" si="85"/>
        <v/>
      </c>
      <c r="K330" s="174">
        <f t="shared" si="85"/>
        <v>0.61459421993916019</v>
      </c>
      <c r="L330" s="174">
        <f t="shared" si="85"/>
        <v>0.61641231313710354</v>
      </c>
      <c r="M330" s="174">
        <f t="shared" si="85"/>
        <v>0.61777449060310141</v>
      </c>
      <c r="N330" s="174">
        <f t="shared" si="85"/>
        <v>0.61821679205785873</v>
      </c>
      <c r="O330" s="174">
        <f t="shared" si="85"/>
        <v>0.61786521096824198</v>
      </c>
      <c r="P330" s="174">
        <f t="shared" si="85"/>
        <v>0.61714852536927123</v>
      </c>
      <c r="Q330" s="174">
        <f t="shared" si="85"/>
        <v>0.61958050656981023</v>
      </c>
    </row>
    <row r="331" spans="1:17" ht="12" customHeight="1" x14ac:dyDescent="0.25">
      <c r="A331" s="167" t="s">
        <v>164</v>
      </c>
      <c r="B331" s="174"/>
      <c r="C331" s="174">
        <f t="shared" si="85"/>
        <v>0.61228676275520555</v>
      </c>
      <c r="D331" s="174">
        <f t="shared" si="85"/>
        <v>0.6181070660388891</v>
      </c>
      <c r="E331" s="174">
        <f t="shared" si="85"/>
        <v>0.61991438532763832</v>
      </c>
      <c r="F331" s="174" t="str">
        <f t="shared" si="85"/>
        <v/>
      </c>
      <c r="G331" s="174">
        <f t="shared" si="85"/>
        <v>0.62740700797504967</v>
      </c>
      <c r="H331" s="174">
        <f t="shared" si="85"/>
        <v>0.63044326330727152</v>
      </c>
      <c r="I331" s="174">
        <f t="shared" si="85"/>
        <v>0.63210931374678125</v>
      </c>
      <c r="J331" s="174" t="str">
        <f t="shared" si="85"/>
        <v/>
      </c>
      <c r="K331" s="174">
        <f t="shared" si="85"/>
        <v>0.63901423955380776</v>
      </c>
      <c r="L331" s="174">
        <f t="shared" si="85"/>
        <v>0.6430747162115269</v>
      </c>
      <c r="M331" s="174">
        <f t="shared" si="85"/>
        <v>0.64423059193951571</v>
      </c>
      <c r="N331" s="174">
        <f t="shared" si="85"/>
        <v>0.64698294499181064</v>
      </c>
      <c r="O331" s="174">
        <f t="shared" si="85"/>
        <v>0.64887563948750127</v>
      </c>
      <c r="P331" s="174">
        <f t="shared" si="85"/>
        <v>0.65190410359406148</v>
      </c>
      <c r="Q331" s="174">
        <f t="shared" si="85"/>
        <v>0.65441347639610714</v>
      </c>
    </row>
    <row r="332" spans="1:17" ht="12" customHeight="1" x14ac:dyDescent="0.25">
      <c r="A332" s="166" t="s">
        <v>163</v>
      </c>
      <c r="B332" s="173"/>
      <c r="C332" s="173">
        <f t="shared" si="85"/>
        <v>0.58594234653808119</v>
      </c>
      <c r="D332" s="173">
        <f t="shared" si="85"/>
        <v>0.59076777471333586</v>
      </c>
      <c r="E332" s="173">
        <f t="shared" si="85"/>
        <v>0.59374463589879456</v>
      </c>
      <c r="F332" s="173" t="str">
        <f t="shared" si="85"/>
        <v/>
      </c>
      <c r="G332" s="173">
        <f t="shared" si="85"/>
        <v>0.60042694275519082</v>
      </c>
      <c r="H332" s="173">
        <f t="shared" si="85"/>
        <v>0.60332647259173566</v>
      </c>
      <c r="I332" s="173">
        <f t="shared" si="85"/>
        <v>0.60641101026056055</v>
      </c>
      <c r="J332" s="173" t="str">
        <f t="shared" si="85"/>
        <v/>
      </c>
      <c r="K332" s="173">
        <f t="shared" si="85"/>
        <v>0.61220681976051361</v>
      </c>
      <c r="L332" s="173">
        <f t="shared" si="85"/>
        <v>0.61677433924749403</v>
      </c>
      <c r="M332" s="173">
        <f t="shared" si="85"/>
        <v>0.61792430255661213</v>
      </c>
      <c r="N332" s="173">
        <f t="shared" si="85"/>
        <v>0.62090480243677781</v>
      </c>
      <c r="O332" s="173">
        <f t="shared" si="85"/>
        <v>0.62293008823041807</v>
      </c>
      <c r="P332" s="173">
        <f t="shared" si="85"/>
        <v>0.62635210527597707</v>
      </c>
      <c r="Q332" s="173">
        <f t="shared" si="85"/>
        <v>0.62898739017538097</v>
      </c>
    </row>
    <row r="333" spans="1:17" ht="12" customHeight="1" x14ac:dyDescent="0.25">
      <c r="A333" s="147" t="s">
        <v>59</v>
      </c>
      <c r="B333" s="172"/>
      <c r="C333" s="172">
        <f t="shared" si="85"/>
        <v>1.0313892451495446</v>
      </c>
      <c r="D333" s="172">
        <f t="shared" si="85"/>
        <v>1.037715635399423</v>
      </c>
      <c r="E333" s="172">
        <f t="shared" si="85"/>
        <v>1.0394219542554755</v>
      </c>
      <c r="F333" s="172" t="str">
        <f t="shared" si="85"/>
        <v/>
      </c>
      <c r="G333" s="172">
        <f t="shared" si="85"/>
        <v>1.0418658276216113</v>
      </c>
      <c r="H333" s="172">
        <f t="shared" si="85"/>
        <v>1.037512718087557</v>
      </c>
      <c r="I333" s="172">
        <f t="shared" si="85"/>
        <v>1.0374184244622922</v>
      </c>
      <c r="J333" s="172" t="str">
        <f t="shared" si="85"/>
        <v/>
      </c>
      <c r="K333" s="172">
        <f t="shared" si="85"/>
        <v>1.0368198349523117</v>
      </c>
      <c r="L333" s="172">
        <f t="shared" si="85"/>
        <v>1.0317397341929768</v>
      </c>
      <c r="M333" s="172">
        <f t="shared" si="85"/>
        <v>1.03293878548781</v>
      </c>
      <c r="N333" s="172">
        <f t="shared" si="85"/>
        <v>1.0319982591690644</v>
      </c>
      <c r="O333" s="172">
        <f t="shared" si="85"/>
        <v>1.0314971751420299</v>
      </c>
      <c r="P333" s="172">
        <f t="shared" si="85"/>
        <v>1.0281542704860371</v>
      </c>
      <c r="Q333" s="172">
        <f t="shared" si="85"/>
        <v>1.0280487900901767</v>
      </c>
    </row>
    <row r="334" spans="1:17" ht="12" customHeight="1" x14ac:dyDescent="0.25">
      <c r="A334" s="163" t="s">
        <v>142</v>
      </c>
      <c r="B334" s="171"/>
      <c r="C334" s="171">
        <f t="shared" si="85"/>
        <v>0.75988098952678951</v>
      </c>
      <c r="D334" s="171" t="str">
        <f t="shared" si="85"/>
        <v/>
      </c>
      <c r="E334" s="171">
        <f t="shared" si="85"/>
        <v>0.77125707436840885</v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>
        <f t="shared" si="85"/>
        <v>0.79300229986831061</v>
      </c>
      <c r="J334" s="171" t="str">
        <f t="shared" si="85"/>
        <v/>
      </c>
      <c r="K334" s="171">
        <f t="shared" si="85"/>
        <v>0.79150885921189829</v>
      </c>
      <c r="L334" s="171">
        <f t="shared" si="85"/>
        <v>0.80109156216666866</v>
      </c>
      <c r="M334" s="171">
        <f t="shared" si="85"/>
        <v>0.80165944879259954</v>
      </c>
      <c r="N334" s="171">
        <f t="shared" si="85"/>
        <v>0.80813026397934262</v>
      </c>
      <c r="O334" s="171">
        <f t="shared" si="85"/>
        <v>0.81293366224388364</v>
      </c>
      <c r="P334" s="171">
        <f t="shared" si="85"/>
        <v>0.81498917584138864</v>
      </c>
      <c r="Q334" s="171">
        <f t="shared" si="85"/>
        <v>0.81761115461017375</v>
      </c>
    </row>
    <row r="335" spans="1:17" ht="12" customHeight="1" x14ac:dyDescent="0.25">
      <c r="A335" s="161" t="s">
        <v>141</v>
      </c>
      <c r="B335" s="170"/>
      <c r="C335" s="170">
        <f t="shared" si="85"/>
        <v>0.77809781345486595</v>
      </c>
      <c r="D335" s="170" t="str">
        <f t="shared" si="85"/>
        <v/>
      </c>
      <c r="E335" s="170">
        <f t="shared" si="85"/>
        <v>0.79029987764785958</v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>
        <f t="shared" si="85"/>
        <v>0.80469435420262592</v>
      </c>
      <c r="J335" s="170" t="str">
        <f t="shared" si="85"/>
        <v/>
      </c>
      <c r="K335" s="170">
        <f t="shared" si="85"/>
        <v>0.80163522501145279</v>
      </c>
      <c r="L335" s="170">
        <f t="shared" si="85"/>
        <v>0.80677774737126406</v>
      </c>
      <c r="M335" s="170">
        <f t="shared" si="85"/>
        <v>0.81146403197890626</v>
      </c>
      <c r="N335" s="170">
        <f t="shared" si="85"/>
        <v>0.81857200630920834</v>
      </c>
      <c r="O335" s="170">
        <f t="shared" si="85"/>
        <v>0.82372684746475011</v>
      </c>
      <c r="P335" s="170">
        <f t="shared" si="85"/>
        <v>0.82652050254778042</v>
      </c>
      <c r="Q335" s="170">
        <f t="shared" si="85"/>
        <v>0.82906184236082814</v>
      </c>
    </row>
    <row r="336" spans="1:17" ht="12" customHeight="1" x14ac:dyDescent="0.25">
      <c r="A336" s="148" t="s">
        <v>60</v>
      </c>
      <c r="B336" s="73"/>
      <c r="C336" s="73">
        <f t="shared" si="85"/>
        <v>0.75869797654029081</v>
      </c>
      <c r="D336" s="73" t="str">
        <f t="shared" si="85"/>
        <v/>
      </c>
      <c r="E336" s="73">
        <f t="shared" si="85"/>
        <v>0.77060403109203035</v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>
        <f t="shared" si="85"/>
        <v>0.7863472549958439</v>
      </c>
      <c r="J336" s="73" t="str">
        <f t="shared" si="85"/>
        <v/>
      </c>
      <c r="K336" s="73">
        <f t="shared" si="85"/>
        <v>0.78586142141505699</v>
      </c>
      <c r="L336" s="73">
        <f t="shared" si="85"/>
        <v>0.79226741849746729</v>
      </c>
      <c r="M336" s="73">
        <f t="shared" si="85"/>
        <v>0.79748247471544986</v>
      </c>
      <c r="N336" s="73">
        <f t="shared" si="85"/>
        <v>0.80561492441086102</v>
      </c>
      <c r="O336" s="73">
        <f t="shared" si="85"/>
        <v>0.81107357579179162</v>
      </c>
      <c r="P336" s="73">
        <f t="shared" si="85"/>
        <v>0.81422706454439175</v>
      </c>
      <c r="Q336" s="73">
        <f t="shared" si="85"/>
        <v>0.81680325348723815</v>
      </c>
    </row>
    <row r="337" spans="1:17" ht="12" customHeight="1" x14ac:dyDescent="0.25">
      <c r="A337" s="148" t="s">
        <v>59</v>
      </c>
      <c r="B337" s="73"/>
      <c r="C337" s="73">
        <f t="shared" si="85"/>
        <v>1.0231847436806942</v>
      </c>
      <c r="D337" s="73" t="str">
        <f t="shared" si="85"/>
        <v/>
      </c>
      <c r="E337" s="73">
        <f t="shared" si="85"/>
        <v>1.0305130198226893</v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>
        <f t="shared" si="85"/>
        <v>1.0303495425752904</v>
      </c>
      <c r="J337" s="73" t="str">
        <f t="shared" si="85"/>
        <v/>
      </c>
      <c r="K337" s="73">
        <f t="shared" si="85"/>
        <v>1.0106168239751245</v>
      </c>
      <c r="L337" s="73">
        <f t="shared" si="85"/>
        <v>1.0088970664168602</v>
      </c>
      <c r="M337" s="73">
        <f t="shared" si="85"/>
        <v>1.0079925028383483</v>
      </c>
      <c r="N337" s="73">
        <f t="shared" si="85"/>
        <v>1.0085110217241626</v>
      </c>
      <c r="O337" s="73">
        <f t="shared" si="85"/>
        <v>1.0086957178460085</v>
      </c>
      <c r="P337" s="73">
        <f t="shared" si="85"/>
        <v>1.0063243095236056</v>
      </c>
      <c r="Q337" s="73">
        <f t="shared" si="85"/>
        <v>1.0079279768415959</v>
      </c>
    </row>
    <row r="338" spans="1:17" ht="12" customHeight="1" x14ac:dyDescent="0.25">
      <c r="A338" s="158" t="s">
        <v>62</v>
      </c>
      <c r="B338" s="169"/>
      <c r="C338" s="169">
        <f t="shared" si="85"/>
        <v>0.83900326898594124</v>
      </c>
      <c r="D338" s="169">
        <f t="shared" si="85"/>
        <v>0.84239687002521879</v>
      </c>
      <c r="E338" s="169">
        <f t="shared" si="85"/>
        <v>0.84646550339296134</v>
      </c>
      <c r="F338" s="169" t="str">
        <f t="shared" si="85"/>
        <v/>
      </c>
      <c r="G338" s="169">
        <f t="shared" si="85"/>
        <v>0.85334340438723433</v>
      </c>
      <c r="H338" s="169">
        <f t="shared" si="85"/>
        <v>0.85728777273726231</v>
      </c>
      <c r="I338" s="169">
        <f t="shared" si="85"/>
        <v>0.8626786651430407</v>
      </c>
      <c r="J338" s="169" t="str">
        <f t="shared" si="85"/>
        <v/>
      </c>
      <c r="K338" s="169">
        <f t="shared" si="85"/>
        <v>0.86820945617174239</v>
      </c>
      <c r="L338" s="169">
        <f t="shared" si="85"/>
        <v>0.86749055742782022</v>
      </c>
      <c r="M338" s="169">
        <f t="shared" si="85"/>
        <v>0.86708388470863851</v>
      </c>
      <c r="N338" s="169">
        <f t="shared" si="85"/>
        <v>0.86570743381680737</v>
      </c>
      <c r="O338" s="169">
        <f t="shared" si="85"/>
        <v>0.8652203115916326</v>
      </c>
      <c r="P338" s="169">
        <f t="shared" si="85"/>
        <v>0.86617857195423109</v>
      </c>
      <c r="Q338" s="169">
        <f t="shared" si="85"/>
        <v>0.86883091671237267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0.83900326898594124</v>
      </c>
      <c r="D340" s="65">
        <f t="shared" si="86"/>
        <v>0.84239687002521879</v>
      </c>
      <c r="E340" s="65">
        <f t="shared" si="86"/>
        <v>0.84646550339296134</v>
      </c>
      <c r="F340" s="65" t="str">
        <f t="shared" si="86"/>
        <v/>
      </c>
      <c r="G340" s="65">
        <f t="shared" si="86"/>
        <v>0.85334340438723433</v>
      </c>
      <c r="H340" s="65">
        <f t="shared" si="86"/>
        <v>0.85728777273726231</v>
      </c>
      <c r="I340" s="65">
        <f t="shared" si="86"/>
        <v>0.8626786651430407</v>
      </c>
      <c r="J340" s="65" t="str">
        <f t="shared" si="86"/>
        <v/>
      </c>
      <c r="K340" s="65">
        <f t="shared" si="86"/>
        <v>0.86820945617174239</v>
      </c>
      <c r="L340" s="65">
        <f t="shared" si="86"/>
        <v>0.86749055742782022</v>
      </c>
      <c r="M340" s="65">
        <f t="shared" si="86"/>
        <v>0.86708388470863851</v>
      </c>
      <c r="N340" s="65">
        <f t="shared" si="86"/>
        <v>0.86570743381680737</v>
      </c>
      <c r="O340" s="65">
        <f t="shared" si="86"/>
        <v>0.8652203115916326</v>
      </c>
      <c r="P340" s="65">
        <f t="shared" si="86"/>
        <v>0.86617857195423109</v>
      </c>
      <c r="Q340" s="65">
        <f t="shared" si="86"/>
        <v>0.86883091671237267</v>
      </c>
    </row>
    <row r="342" spans="1:17" ht="12" customHeight="1" x14ac:dyDescent="0.25">
      <c r="A342" s="152" t="s">
        <v>190</v>
      </c>
      <c r="B342" s="168"/>
      <c r="C342" s="168">
        <f>SUM(C343,C346,C348,C357)</f>
        <v>230.84463027482826</v>
      </c>
      <c r="D342" s="168">
        <f t="shared" ref="D342:Q342" si="87">SUM(D343,D346,D348,D357)</f>
        <v>24.641327045252318</v>
      </c>
      <c r="E342" s="168">
        <f t="shared" si="87"/>
        <v>93.023319037584287</v>
      </c>
      <c r="F342" s="168">
        <f t="shared" si="87"/>
        <v>0</v>
      </c>
      <c r="G342" s="168">
        <f t="shared" si="87"/>
        <v>5.663658848272803</v>
      </c>
      <c r="H342" s="168">
        <f t="shared" si="87"/>
        <v>3.9902198108531151</v>
      </c>
      <c r="I342" s="168">
        <f t="shared" si="87"/>
        <v>78.467511532739806</v>
      </c>
      <c r="J342" s="168">
        <f t="shared" si="87"/>
        <v>0</v>
      </c>
      <c r="K342" s="168">
        <f t="shared" si="87"/>
        <v>35.43916279140106</v>
      </c>
      <c r="L342" s="168">
        <f t="shared" si="87"/>
        <v>81.987380222043257</v>
      </c>
      <c r="M342" s="168">
        <f t="shared" si="87"/>
        <v>12.124203217167754</v>
      </c>
      <c r="N342" s="168">
        <f t="shared" si="87"/>
        <v>52.38069486574549</v>
      </c>
      <c r="O342" s="168">
        <f t="shared" si="87"/>
        <v>37.668867088157818</v>
      </c>
      <c r="P342" s="168">
        <f t="shared" si="87"/>
        <v>53.551324219913013</v>
      </c>
      <c r="Q342" s="168">
        <f t="shared" si="87"/>
        <v>34.496789817050704</v>
      </c>
    </row>
    <row r="343" spans="1:17" ht="12" customHeight="1" x14ac:dyDescent="0.25">
      <c r="A343" s="158" t="s">
        <v>65</v>
      </c>
      <c r="B343" s="157"/>
      <c r="C343" s="157">
        <f>SUM(C344:C345)</f>
        <v>205.84907309084832</v>
      </c>
      <c r="D343" s="157">
        <f t="shared" ref="D343:Q343" si="88">SUM(D344:D345)</f>
        <v>20.974668387891981</v>
      </c>
      <c r="E343" s="157">
        <f t="shared" si="88"/>
        <v>84.906387637648805</v>
      </c>
      <c r="F343" s="157">
        <f t="shared" si="88"/>
        <v>0</v>
      </c>
      <c r="G343" s="157">
        <f t="shared" si="88"/>
        <v>4.8436251134486774</v>
      </c>
      <c r="H343" s="157">
        <f t="shared" si="88"/>
        <v>3.4486138728693754</v>
      </c>
      <c r="I343" s="157">
        <f t="shared" si="88"/>
        <v>71.348680776699723</v>
      </c>
      <c r="J343" s="157">
        <f t="shared" si="88"/>
        <v>0</v>
      </c>
      <c r="K343" s="157">
        <f t="shared" si="88"/>
        <v>32.503320814882947</v>
      </c>
      <c r="L343" s="157">
        <f t="shared" si="88"/>
        <v>74.930673313203272</v>
      </c>
      <c r="M343" s="157">
        <f t="shared" si="88"/>
        <v>11.717869541684816</v>
      </c>
      <c r="N343" s="157">
        <f t="shared" si="88"/>
        <v>48.794211330654008</v>
      </c>
      <c r="O343" s="157">
        <f t="shared" si="88"/>
        <v>35.230397573231684</v>
      </c>
      <c r="P343" s="157">
        <f t="shared" si="88"/>
        <v>48.270220589599212</v>
      </c>
      <c r="Q343" s="157">
        <f t="shared" si="88"/>
        <v>30.017799038011578</v>
      </c>
    </row>
    <row r="344" spans="1:17" ht="12" customHeight="1" x14ac:dyDescent="0.25">
      <c r="A344" s="23" t="s">
        <v>166</v>
      </c>
      <c r="B344" s="156"/>
      <c r="C344" s="156">
        <f>RES_hhdet_in_emi!C$45</f>
        <v>205.84907309084832</v>
      </c>
      <c r="D344" s="156">
        <f>RES_hhdet_in_emi!D$45</f>
        <v>20.974668387891981</v>
      </c>
      <c r="E344" s="156">
        <f>RES_hhdet_in_emi!E$45</f>
        <v>84.906387637648805</v>
      </c>
      <c r="F344" s="156">
        <f>RES_hhdet_in_emi!F$45</f>
        <v>0</v>
      </c>
      <c r="G344" s="156">
        <f>RES_hhdet_in_emi!G$45</f>
        <v>4.8436251134486774</v>
      </c>
      <c r="H344" s="156">
        <f>RES_hhdet_in_emi!H$45</f>
        <v>3.4486138728693754</v>
      </c>
      <c r="I344" s="156">
        <f>RES_hhdet_in_emi!I$45</f>
        <v>71.348680776699723</v>
      </c>
      <c r="J344" s="156">
        <f>RES_hhdet_in_emi!J$45</f>
        <v>0</v>
      </c>
      <c r="K344" s="156">
        <f>RES_hhdet_in_emi!K$45</f>
        <v>32.503320814882947</v>
      </c>
      <c r="L344" s="156">
        <f>RES_hhdet_in_emi!L$45</f>
        <v>74.930673313203272</v>
      </c>
      <c r="M344" s="156">
        <f>RES_hhdet_in_emi!M$45</f>
        <v>11.717869541684816</v>
      </c>
      <c r="N344" s="156">
        <f>RES_hhdet_in_emi!N$45</f>
        <v>48.794211330654008</v>
      </c>
      <c r="O344" s="156">
        <f>RES_hhdet_in_emi!O$45</f>
        <v>35.230397573231684</v>
      </c>
      <c r="P344" s="156">
        <f>RES_hhdet_in_emi!P$45</f>
        <v>48.270220589599212</v>
      </c>
      <c r="Q344" s="156">
        <f>RES_hhdet_in_emi!Q$45</f>
        <v>30.017799038011578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24.995557183979948</v>
      </c>
      <c r="D348" s="157">
        <f t="shared" ref="D348:Q348" si="90">SUM(D349:D350,D353:D354)</f>
        <v>3.6666586573603355</v>
      </c>
      <c r="E348" s="157">
        <f t="shared" si="90"/>
        <v>8.116931399935476</v>
      </c>
      <c r="F348" s="157">
        <f t="shared" si="90"/>
        <v>0</v>
      </c>
      <c r="G348" s="157">
        <f t="shared" si="90"/>
        <v>0.82003373482412534</v>
      </c>
      <c r="H348" s="157">
        <f t="shared" si="90"/>
        <v>0.54160593798373979</v>
      </c>
      <c r="I348" s="157">
        <f t="shared" si="90"/>
        <v>7.1188307560400883</v>
      </c>
      <c r="J348" s="157">
        <f t="shared" si="90"/>
        <v>0</v>
      </c>
      <c r="K348" s="157">
        <f t="shared" si="90"/>
        <v>2.9358419765181103</v>
      </c>
      <c r="L348" s="157">
        <f t="shared" si="90"/>
        <v>7.0567069088399812</v>
      </c>
      <c r="M348" s="157">
        <f t="shared" si="90"/>
        <v>0.40633367548293764</v>
      </c>
      <c r="N348" s="157">
        <f t="shared" si="90"/>
        <v>3.586483535091483</v>
      </c>
      <c r="O348" s="157">
        <f t="shared" si="90"/>
        <v>2.4384695149261302</v>
      </c>
      <c r="P348" s="157">
        <f t="shared" si="90"/>
        <v>5.2811036303138037</v>
      </c>
      <c r="Q348" s="157">
        <f t="shared" si="90"/>
        <v>4.4789907790391288</v>
      </c>
    </row>
    <row r="349" spans="1:17" ht="12" customHeight="1" x14ac:dyDescent="0.25">
      <c r="A349" s="167" t="s">
        <v>165</v>
      </c>
      <c r="B349" s="132"/>
      <c r="C349" s="132">
        <f>RES_hhdet_in_emi!C$50</f>
        <v>24.371837067778952</v>
      </c>
      <c r="D349" s="132">
        <f>RES_hhdet_in_emi!D$50</f>
        <v>3.6390051581045761</v>
      </c>
      <c r="E349" s="132">
        <f>RES_hhdet_in_emi!E$50</f>
        <v>8.0566957028824646</v>
      </c>
      <c r="F349" s="132">
        <f>RES_hhdet_in_emi!F$50</f>
        <v>0</v>
      </c>
      <c r="G349" s="132">
        <f>RES_hhdet_in_emi!G$50</f>
        <v>0.45350980653556444</v>
      </c>
      <c r="H349" s="132">
        <f>RES_hhdet_in_emi!H$50</f>
        <v>0</v>
      </c>
      <c r="I349" s="132">
        <f>RES_hhdet_in_emi!I$50</f>
        <v>7.040619973624902</v>
      </c>
      <c r="J349" s="132">
        <f>RES_hhdet_in_emi!J$50</f>
        <v>0</v>
      </c>
      <c r="K349" s="132">
        <f>RES_hhdet_in_emi!K$50</f>
        <v>2.8938972684919744</v>
      </c>
      <c r="L349" s="132">
        <f>RES_hhdet_in_emi!L$50</f>
        <v>6.3781610861257443</v>
      </c>
      <c r="M349" s="132">
        <f>RES_hhdet_in_emi!M$50</f>
        <v>0.33631586646987044</v>
      </c>
      <c r="N349" s="132">
        <f>RES_hhdet_in_emi!N$50</f>
        <v>3.3299178299435654</v>
      </c>
      <c r="O349" s="132">
        <f>RES_hhdet_in_emi!O$50</f>
        <v>2.2357992319208861</v>
      </c>
      <c r="P349" s="132">
        <f>RES_hhdet_in_emi!P$50</f>
        <v>4.8455143296071883</v>
      </c>
      <c r="Q349" s="132">
        <f>RES_hhdet_in_emi!Q$50</f>
        <v>4.1626600566539373</v>
      </c>
    </row>
    <row r="350" spans="1:17" ht="12" customHeight="1" x14ac:dyDescent="0.25">
      <c r="A350" s="167" t="s">
        <v>164</v>
      </c>
      <c r="B350" s="132"/>
      <c r="C350" s="132">
        <f>SUM(C351:C352)</f>
        <v>0.62372011620099765</v>
      </c>
      <c r="D350" s="132">
        <f t="shared" ref="D350:Q350" si="91">SUM(D351:D352)</f>
        <v>2.7653499255759113E-2</v>
      </c>
      <c r="E350" s="132">
        <f t="shared" si="91"/>
        <v>6.023569705301051E-2</v>
      </c>
      <c r="F350" s="132">
        <f t="shared" si="91"/>
        <v>0</v>
      </c>
      <c r="G350" s="132">
        <f t="shared" si="91"/>
        <v>0.36652392828856084</v>
      </c>
      <c r="H350" s="132">
        <f t="shared" si="91"/>
        <v>0.54160593798373979</v>
      </c>
      <c r="I350" s="132">
        <f t="shared" si="91"/>
        <v>7.8210782415186475E-2</v>
      </c>
      <c r="J350" s="132">
        <f t="shared" si="91"/>
        <v>0</v>
      </c>
      <c r="K350" s="132">
        <f t="shared" si="91"/>
        <v>4.1944708026136084E-2</v>
      </c>
      <c r="L350" s="132">
        <f t="shared" si="91"/>
        <v>0.67854582271423725</v>
      </c>
      <c r="M350" s="132">
        <f t="shared" si="91"/>
        <v>7.00178090130672E-2</v>
      </c>
      <c r="N350" s="132">
        <f t="shared" si="91"/>
        <v>0.25656570514791771</v>
      </c>
      <c r="O350" s="132">
        <f t="shared" si="91"/>
        <v>0.20267028300524384</v>
      </c>
      <c r="P350" s="132">
        <f t="shared" si="91"/>
        <v>0.43558930070661517</v>
      </c>
      <c r="Q350" s="132">
        <f t="shared" si="91"/>
        <v>0.31633072238519172</v>
      </c>
    </row>
    <row r="351" spans="1:17" ht="12" customHeight="1" x14ac:dyDescent="0.25">
      <c r="A351" s="166" t="s">
        <v>163</v>
      </c>
      <c r="B351" s="165"/>
      <c r="C351" s="165">
        <f>RES_hhdet_in_emi!C$52</f>
        <v>0.62372011620099765</v>
      </c>
      <c r="D351" s="165">
        <f>RES_hhdet_in_emi!D$52</f>
        <v>2.7653499255759113E-2</v>
      </c>
      <c r="E351" s="165">
        <f>RES_hhdet_in_emi!E$52</f>
        <v>6.023569705301051E-2</v>
      </c>
      <c r="F351" s="165">
        <f>RES_hhdet_in_emi!F$52</f>
        <v>0</v>
      </c>
      <c r="G351" s="165">
        <f>RES_hhdet_in_emi!G$52</f>
        <v>0.36652392828856084</v>
      </c>
      <c r="H351" s="165">
        <f>RES_hhdet_in_emi!H$52</f>
        <v>0.54160593798373979</v>
      </c>
      <c r="I351" s="165">
        <f>RES_hhdet_in_emi!I$52</f>
        <v>7.8210782415186475E-2</v>
      </c>
      <c r="J351" s="165">
        <f>RES_hhdet_in_emi!J$52</f>
        <v>0</v>
      </c>
      <c r="K351" s="165">
        <f>RES_hhdet_in_emi!K$52</f>
        <v>4.1944708026136084E-2</v>
      </c>
      <c r="L351" s="165">
        <f>RES_hhdet_in_emi!L$52</f>
        <v>0.67854582271423725</v>
      </c>
      <c r="M351" s="165">
        <f>RES_hhdet_in_emi!M$52</f>
        <v>7.00178090130672E-2</v>
      </c>
      <c r="N351" s="165">
        <f>RES_hhdet_in_emi!N$52</f>
        <v>0.25656570514791771</v>
      </c>
      <c r="O351" s="165">
        <f>RES_hhdet_in_emi!O$52</f>
        <v>0.20267028300524384</v>
      </c>
      <c r="P351" s="165">
        <f>RES_hhdet_in_emi!P$52</f>
        <v>0.43558930070661517</v>
      </c>
      <c r="Q351" s="165">
        <f>RES_hhdet_in_emi!Q$52</f>
        <v>0.31633072238519172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27655.107620444349</v>
      </c>
      <c r="D361" s="168">
        <f t="shared" si="94"/>
        <v>27139.222803174627</v>
      </c>
      <c r="E361" s="168">
        <f t="shared" si="94"/>
        <v>29143.176330023874</v>
      </c>
      <c r="F361" s="168">
        <f t="shared" si="94"/>
        <v>0</v>
      </c>
      <c r="G361" s="168">
        <f t="shared" si="94"/>
        <v>26698.93452799533</v>
      </c>
      <c r="H361" s="168">
        <f t="shared" si="94"/>
        <v>26934.810636619746</v>
      </c>
      <c r="I361" s="168">
        <f t="shared" si="94"/>
        <v>27128.900609774719</v>
      </c>
      <c r="J361" s="168">
        <f t="shared" si="94"/>
        <v>0</v>
      </c>
      <c r="K361" s="168">
        <f t="shared" si="94"/>
        <v>27714.026850238486</v>
      </c>
      <c r="L361" s="168">
        <f t="shared" si="94"/>
        <v>30411.462207136727</v>
      </c>
      <c r="M361" s="168">
        <f t="shared" si="94"/>
        <v>25910.17749354821</v>
      </c>
      <c r="N361" s="168">
        <f t="shared" si="94"/>
        <v>28353.915295537372</v>
      </c>
      <c r="O361" s="168">
        <f t="shared" si="94"/>
        <v>26333.92327320913</v>
      </c>
      <c r="P361" s="168">
        <f t="shared" si="94"/>
        <v>26849.845937610971</v>
      </c>
      <c r="Q361" s="168">
        <f t="shared" si="94"/>
        <v>26566.138922848455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23017.501527897886</v>
      </c>
      <c r="D362" s="157">
        <f t="shared" si="95"/>
        <v>22361.816033105548</v>
      </c>
      <c r="E362" s="157">
        <f t="shared" si="95"/>
        <v>24654.650214552057</v>
      </c>
      <c r="F362" s="157">
        <f t="shared" si="95"/>
        <v>0</v>
      </c>
      <c r="G362" s="157">
        <f t="shared" si="95"/>
        <v>21920.423665112747</v>
      </c>
      <c r="H362" s="157">
        <f t="shared" si="95"/>
        <v>22066.818034386015</v>
      </c>
      <c r="I362" s="157">
        <f t="shared" si="95"/>
        <v>22693.697112816732</v>
      </c>
      <c r="J362" s="157">
        <f t="shared" si="95"/>
        <v>0</v>
      </c>
      <c r="K362" s="157">
        <f t="shared" si="95"/>
        <v>23087.438978140101</v>
      </c>
      <c r="L362" s="157">
        <f t="shared" si="95"/>
        <v>25738.899974918546</v>
      </c>
      <c r="M362" s="157">
        <f t="shared" si="95"/>
        <v>21098.647320491269</v>
      </c>
      <c r="N362" s="157">
        <f t="shared" si="95"/>
        <v>23547.503026932423</v>
      </c>
      <c r="O362" s="157">
        <f t="shared" si="95"/>
        <v>21508.696119367327</v>
      </c>
      <c r="P362" s="157">
        <f t="shared" si="95"/>
        <v>22073.538507766407</v>
      </c>
      <c r="Q362" s="157">
        <f t="shared" si="95"/>
        <v>21852.782328236397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22740.038591710727</v>
      </c>
      <c r="D363" s="156">
        <f t="shared" si="96"/>
        <v>22087.237314041071</v>
      </c>
      <c r="E363" s="156">
        <f t="shared" si="96"/>
        <v>24356.071901052383</v>
      </c>
      <c r="F363" s="156">
        <f t="shared" si="96"/>
        <v>0</v>
      </c>
      <c r="G363" s="156">
        <f t="shared" si="96"/>
        <v>21596.12275075807</v>
      </c>
      <c r="H363" s="156">
        <f t="shared" si="96"/>
        <v>21735.833740878628</v>
      </c>
      <c r="I363" s="156">
        <f t="shared" si="96"/>
        <v>22451.705477192318</v>
      </c>
      <c r="J363" s="156">
        <f t="shared" si="96"/>
        <v>0</v>
      </c>
      <c r="K363" s="156">
        <f t="shared" si="96"/>
        <v>22670.205874780102</v>
      </c>
      <c r="L363" s="156">
        <f t="shared" si="96"/>
        <v>25234.071886801736</v>
      </c>
      <c r="M363" s="156">
        <f t="shared" si="96"/>
        <v>20599.853838179697</v>
      </c>
      <c r="N363" s="156">
        <f t="shared" si="96"/>
        <v>22954.28163842667</v>
      </c>
      <c r="O363" s="156">
        <f t="shared" si="96"/>
        <v>20992.958767470427</v>
      </c>
      <c r="P363" s="156">
        <f t="shared" si="96"/>
        <v>21593.433810744184</v>
      </c>
      <c r="Q363" s="156">
        <f t="shared" si="96"/>
        <v>21309.160194227436</v>
      </c>
    </row>
    <row r="364" spans="1:17" ht="12" customHeight="1" x14ac:dyDescent="0.25">
      <c r="A364" s="23" t="s">
        <v>60</v>
      </c>
      <c r="B364" s="156"/>
      <c r="C364" s="156">
        <f t="shared" si="96"/>
        <v>277.46293618715782</v>
      </c>
      <c r="D364" s="156">
        <f t="shared" si="96"/>
        <v>274.57871906447571</v>
      </c>
      <c r="E364" s="156">
        <f t="shared" si="96"/>
        <v>298.57831349967483</v>
      </c>
      <c r="F364" s="156">
        <f t="shared" si="96"/>
        <v>0</v>
      </c>
      <c r="G364" s="156">
        <f t="shared" si="96"/>
        <v>324.30091435467864</v>
      </c>
      <c r="H364" s="156">
        <f t="shared" si="96"/>
        <v>330.98429350738553</v>
      </c>
      <c r="I364" s="156">
        <f t="shared" si="96"/>
        <v>241.99163562441314</v>
      </c>
      <c r="J364" s="156">
        <f t="shared" si="96"/>
        <v>0</v>
      </c>
      <c r="K364" s="156">
        <f t="shared" si="96"/>
        <v>417.23310335999707</v>
      </c>
      <c r="L364" s="156">
        <f t="shared" si="96"/>
        <v>504.82808811681105</v>
      </c>
      <c r="M364" s="156">
        <f t="shared" si="96"/>
        <v>498.7934823115711</v>
      </c>
      <c r="N364" s="156">
        <f t="shared" si="96"/>
        <v>593.22138850575379</v>
      </c>
      <c r="O364" s="156">
        <f t="shared" si="96"/>
        <v>515.73735189689978</v>
      </c>
      <c r="P364" s="156">
        <f t="shared" si="96"/>
        <v>480.10469702222372</v>
      </c>
      <c r="Q364" s="156">
        <f t="shared" si="96"/>
        <v>543.62213400895973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22.932428607387383</v>
      </c>
      <c r="D365" s="157">
        <f t="shared" si="97"/>
        <v>77.856766285508783</v>
      </c>
      <c r="E365" s="157">
        <f t="shared" si="97"/>
        <v>20.808354709533035</v>
      </c>
      <c r="F365" s="157">
        <f t="shared" si="97"/>
        <v>0</v>
      </c>
      <c r="G365" s="157">
        <f t="shared" si="97"/>
        <v>156.07161508802332</v>
      </c>
      <c r="H365" s="157">
        <f t="shared" si="97"/>
        <v>345.57510634211172</v>
      </c>
      <c r="I365" s="157">
        <f t="shared" si="97"/>
        <v>30.638964595175104</v>
      </c>
      <c r="J365" s="157">
        <f t="shared" si="97"/>
        <v>0</v>
      </c>
      <c r="K365" s="157">
        <f t="shared" si="97"/>
        <v>121.54283392626303</v>
      </c>
      <c r="L365" s="157">
        <f t="shared" si="97"/>
        <v>51.880283205305901</v>
      </c>
      <c r="M365" s="157">
        <f t="shared" si="97"/>
        <v>167.33971304408229</v>
      </c>
      <c r="N365" s="157">
        <f t="shared" si="97"/>
        <v>29.676326951191751</v>
      </c>
      <c r="O365" s="157">
        <f t="shared" si="97"/>
        <v>45.907507384647126</v>
      </c>
      <c r="P365" s="157">
        <f t="shared" si="97"/>
        <v>15.11704463726614</v>
      </c>
      <c r="Q365" s="157">
        <f t="shared" si="97"/>
        <v>48.897681342891978</v>
      </c>
    </row>
    <row r="366" spans="1:17" ht="12" customHeight="1" x14ac:dyDescent="0.25">
      <c r="A366" s="23" t="s">
        <v>60</v>
      </c>
      <c r="B366" s="156"/>
      <c r="C366" s="156">
        <f t="shared" si="96"/>
        <v>22.932428607387383</v>
      </c>
      <c r="D366" s="156">
        <f t="shared" si="96"/>
        <v>77.856766285508783</v>
      </c>
      <c r="E366" s="156">
        <f t="shared" si="96"/>
        <v>20.808354709533035</v>
      </c>
      <c r="F366" s="156">
        <f t="shared" si="96"/>
        <v>0</v>
      </c>
      <c r="G366" s="156">
        <f t="shared" si="96"/>
        <v>156.07161508802332</v>
      </c>
      <c r="H366" s="156">
        <f t="shared" si="96"/>
        <v>345.57510634211172</v>
      </c>
      <c r="I366" s="156">
        <f t="shared" si="96"/>
        <v>30.638964595175104</v>
      </c>
      <c r="J366" s="156">
        <f t="shared" si="96"/>
        <v>0</v>
      </c>
      <c r="K366" s="156">
        <f t="shared" si="96"/>
        <v>121.54283392626303</v>
      </c>
      <c r="L366" s="156">
        <f t="shared" si="96"/>
        <v>51.880283205305901</v>
      </c>
      <c r="M366" s="156">
        <f t="shared" si="96"/>
        <v>167.33971304408229</v>
      </c>
      <c r="N366" s="156">
        <f t="shared" si="96"/>
        <v>29.676326951191751</v>
      </c>
      <c r="O366" s="156">
        <f t="shared" si="96"/>
        <v>45.907507384647126</v>
      </c>
      <c r="P366" s="156">
        <f t="shared" si="96"/>
        <v>15.11704463726614</v>
      </c>
      <c r="Q366" s="156">
        <f t="shared" si="96"/>
        <v>48.897681342891978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3780.8347909222516</v>
      </c>
      <c r="D367" s="157">
        <f t="shared" si="98"/>
        <v>3863.0482234891092</v>
      </c>
      <c r="E367" s="157">
        <f t="shared" si="98"/>
        <v>3631.3806714250677</v>
      </c>
      <c r="F367" s="157">
        <f t="shared" si="98"/>
        <v>0</v>
      </c>
      <c r="G367" s="157">
        <f t="shared" si="98"/>
        <v>3762.6415236421362</v>
      </c>
      <c r="H367" s="157">
        <f t="shared" si="98"/>
        <v>3641.0169072875133</v>
      </c>
      <c r="I367" s="157">
        <f t="shared" si="98"/>
        <v>3526.3395594250264</v>
      </c>
      <c r="J367" s="157">
        <f t="shared" si="98"/>
        <v>0</v>
      </c>
      <c r="K367" s="157">
        <f t="shared" si="98"/>
        <v>3544.8808292762706</v>
      </c>
      <c r="L367" s="157">
        <f t="shared" si="98"/>
        <v>3596.6081890943938</v>
      </c>
      <c r="M367" s="157">
        <f t="shared" si="98"/>
        <v>3605.7915960018358</v>
      </c>
      <c r="N367" s="157">
        <f t="shared" si="98"/>
        <v>3679.2332833761975</v>
      </c>
      <c r="O367" s="157">
        <f t="shared" si="98"/>
        <v>3683.9680265219326</v>
      </c>
      <c r="P367" s="157">
        <f t="shared" si="98"/>
        <v>3668.387569796088</v>
      </c>
      <c r="Q367" s="157">
        <f t="shared" si="98"/>
        <v>3584.6585337177908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4032.2964661521364</v>
      </c>
      <c r="D368" s="132">
        <f t="shared" si="99"/>
        <v>3864.1795043608959</v>
      </c>
      <c r="E368" s="132">
        <f t="shared" si="99"/>
        <v>4017.7127096491195</v>
      </c>
      <c r="F368" s="132">
        <f t="shared" si="99"/>
        <v>0</v>
      </c>
      <c r="G368" s="132">
        <f t="shared" si="99"/>
        <v>3809.3908769184377</v>
      </c>
      <c r="H368" s="132">
        <f t="shared" si="99"/>
        <v>0</v>
      </c>
      <c r="I368" s="132">
        <f t="shared" si="99"/>
        <v>3850.54513887945</v>
      </c>
      <c r="J368" s="132">
        <f t="shared" si="99"/>
        <v>0</v>
      </c>
      <c r="K368" s="132">
        <f t="shared" si="99"/>
        <v>3643.0738952999423</v>
      </c>
      <c r="L368" s="132">
        <f t="shared" si="99"/>
        <v>3620.6650114022032</v>
      </c>
      <c r="M368" s="132">
        <f t="shared" si="99"/>
        <v>3610.5998873350545</v>
      </c>
      <c r="N368" s="132">
        <f t="shared" si="99"/>
        <v>3614.4062878756754</v>
      </c>
      <c r="O368" s="132">
        <f t="shared" si="99"/>
        <v>3629.4027603477293</v>
      </c>
      <c r="P368" s="132">
        <f t="shared" si="99"/>
        <v>3644.2510710485171</v>
      </c>
      <c r="Q368" s="132">
        <f t="shared" si="99"/>
        <v>3587.0520500585085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3884.5576930421485</v>
      </c>
      <c r="D369" s="132">
        <f t="shared" si="100"/>
        <v>3728.2038395755117</v>
      </c>
      <c r="E369" s="132">
        <f t="shared" si="100"/>
        <v>3874.1707270092506</v>
      </c>
      <c r="F369" s="132">
        <f t="shared" si="100"/>
        <v>0</v>
      </c>
      <c r="G369" s="132">
        <f t="shared" si="100"/>
        <v>3709.7531476480285</v>
      </c>
      <c r="H369" s="132">
        <f t="shared" si="100"/>
        <v>3641.0169072875133</v>
      </c>
      <c r="I369" s="132">
        <f t="shared" si="100"/>
        <v>3780.2113393404074</v>
      </c>
      <c r="J369" s="132">
        <f t="shared" si="100"/>
        <v>0</v>
      </c>
      <c r="K369" s="132">
        <f t="shared" si="100"/>
        <v>3597.7447691602897</v>
      </c>
      <c r="L369" s="132">
        <f t="shared" si="100"/>
        <v>3581.1843234874514</v>
      </c>
      <c r="M369" s="132">
        <f t="shared" si="100"/>
        <v>3564.0111728951561</v>
      </c>
      <c r="N369" s="132">
        <f t="shared" si="100"/>
        <v>3553.2526710009197</v>
      </c>
      <c r="O369" s="132">
        <f t="shared" si="100"/>
        <v>3548.9281325117472</v>
      </c>
      <c r="P369" s="132">
        <f t="shared" si="100"/>
        <v>3541.3349301303733</v>
      </c>
      <c r="Q369" s="132">
        <f t="shared" si="100"/>
        <v>3473.4028186844107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3654.8189632318481</v>
      </c>
      <c r="D370" s="165">
        <f t="shared" si="101"/>
        <v>3500.1538591264753</v>
      </c>
      <c r="E370" s="165">
        <f t="shared" si="101"/>
        <v>3646.6830963974253</v>
      </c>
      <c r="F370" s="165">
        <f t="shared" si="101"/>
        <v>0</v>
      </c>
      <c r="G370" s="165">
        <f t="shared" si="101"/>
        <v>3483.0187449834161</v>
      </c>
      <c r="H370" s="165">
        <f t="shared" si="101"/>
        <v>3413.6198064099976</v>
      </c>
      <c r="I370" s="165">
        <f t="shared" si="101"/>
        <v>3554.8207427068328</v>
      </c>
      <c r="J370" s="165">
        <f t="shared" si="101"/>
        <v>0</v>
      </c>
      <c r="K370" s="165">
        <f t="shared" si="101"/>
        <v>3370.6055838660209</v>
      </c>
      <c r="L370" s="165">
        <f t="shared" si="101"/>
        <v>3354.209980969616</v>
      </c>
      <c r="M370" s="165">
        <f t="shared" si="101"/>
        <v>3338.1012031613418</v>
      </c>
      <c r="N370" s="165">
        <f t="shared" si="101"/>
        <v>3327.8483786899442</v>
      </c>
      <c r="O370" s="165">
        <f t="shared" si="101"/>
        <v>3323.5578084706726</v>
      </c>
      <c r="P370" s="165">
        <f t="shared" si="101"/>
        <v>3316.1291148975015</v>
      </c>
      <c r="Q370" s="165">
        <f t="shared" si="101"/>
        <v>3252.0959231389152</v>
      </c>
    </row>
    <row r="371" spans="1:17" ht="12" customHeight="1" x14ac:dyDescent="0.25">
      <c r="A371" s="147" t="s">
        <v>59</v>
      </c>
      <c r="B371" s="164"/>
      <c r="C371" s="164">
        <f t="shared" si="101"/>
        <v>229.73872981029982</v>
      </c>
      <c r="D371" s="164">
        <f t="shared" si="101"/>
        <v>228.04998044903675</v>
      </c>
      <c r="E371" s="164">
        <f t="shared" si="101"/>
        <v>227.48763061182552</v>
      </c>
      <c r="F371" s="164">
        <f t="shared" si="101"/>
        <v>0</v>
      </c>
      <c r="G371" s="164">
        <f t="shared" si="101"/>
        <v>226.73440266461276</v>
      </c>
      <c r="H371" s="164">
        <f t="shared" si="101"/>
        <v>227.39710087751615</v>
      </c>
      <c r="I371" s="164">
        <f t="shared" si="101"/>
        <v>225.39059663357409</v>
      </c>
      <c r="J371" s="164">
        <f t="shared" si="101"/>
        <v>0</v>
      </c>
      <c r="K371" s="164">
        <f t="shared" si="101"/>
        <v>227.1391852942684</v>
      </c>
      <c r="L371" s="164">
        <f t="shared" si="101"/>
        <v>226.97434251783517</v>
      </c>
      <c r="M371" s="164">
        <f t="shared" si="101"/>
        <v>225.90996973381422</v>
      </c>
      <c r="N371" s="164">
        <f t="shared" si="101"/>
        <v>225.40429231097497</v>
      </c>
      <c r="O371" s="164">
        <f t="shared" si="101"/>
        <v>225.37032404107435</v>
      </c>
      <c r="P371" s="164">
        <f t="shared" si="101"/>
        <v>225.20581523287223</v>
      </c>
      <c r="Q371" s="164">
        <f t="shared" si="101"/>
        <v>221.30689554549556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3239.9910349101847</v>
      </c>
      <c r="D372" s="162">
        <f t="shared" si="102"/>
        <v>0</v>
      </c>
      <c r="E372" s="162">
        <f t="shared" si="102"/>
        <v>3100.1421114419181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3076.2643852462434</v>
      </c>
      <c r="J372" s="162">
        <f t="shared" si="102"/>
        <v>0</v>
      </c>
      <c r="K372" s="162">
        <f t="shared" si="102"/>
        <v>3420.9632466987846</v>
      </c>
      <c r="L372" s="162">
        <f t="shared" si="102"/>
        <v>3559.8370086676418</v>
      </c>
      <c r="M372" s="162">
        <f t="shared" si="102"/>
        <v>3609.1486070987548</v>
      </c>
      <c r="N372" s="162">
        <f t="shared" si="102"/>
        <v>3744.1919967780868</v>
      </c>
      <c r="O372" s="162">
        <f t="shared" si="102"/>
        <v>3729.9861999309205</v>
      </c>
      <c r="P372" s="162">
        <f t="shared" si="102"/>
        <v>3734.909863169114</v>
      </c>
      <c r="Q372" s="162">
        <f t="shared" si="102"/>
        <v>3651.274864887856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3157.2016351684792</v>
      </c>
      <c r="D373" s="160">
        <f t="shared" si="103"/>
        <v>0</v>
      </c>
      <c r="E373" s="160">
        <f t="shared" si="103"/>
        <v>3028.0317493559796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3017.511333025177</v>
      </c>
      <c r="J373" s="160">
        <f t="shared" si="103"/>
        <v>0</v>
      </c>
      <c r="K373" s="160">
        <f t="shared" si="103"/>
        <v>3320.9183478271761</v>
      </c>
      <c r="L373" s="160">
        <f t="shared" si="103"/>
        <v>3466.2850043273952</v>
      </c>
      <c r="M373" s="160">
        <f t="shared" si="103"/>
        <v>3486.4270033523144</v>
      </c>
      <c r="N373" s="160">
        <f t="shared" si="103"/>
        <v>3613.4431409078029</v>
      </c>
      <c r="O373" s="160">
        <f t="shared" si="103"/>
        <v>3601.4391063256094</v>
      </c>
      <c r="P373" s="160">
        <f t="shared" si="103"/>
        <v>3596.9534700579129</v>
      </c>
      <c r="Q373" s="160">
        <f t="shared" si="103"/>
        <v>3520.5870864145872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2925.6240878646308</v>
      </c>
      <c r="D374" s="156">
        <f t="shared" si="104"/>
        <v>0</v>
      </c>
      <c r="E374" s="156">
        <f t="shared" si="104"/>
        <v>2798.5681629184264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2790.6176414380589</v>
      </c>
      <c r="J374" s="156">
        <f t="shared" si="104"/>
        <v>0</v>
      </c>
      <c r="K374" s="156">
        <f t="shared" si="104"/>
        <v>3087.8493618022758</v>
      </c>
      <c r="L374" s="156">
        <f t="shared" si="104"/>
        <v>3234.1056333771376</v>
      </c>
      <c r="M374" s="156">
        <f t="shared" si="104"/>
        <v>3254.8671141304426</v>
      </c>
      <c r="N374" s="156">
        <f t="shared" si="104"/>
        <v>3382.6862198445683</v>
      </c>
      <c r="O374" s="156">
        <f t="shared" si="104"/>
        <v>3370.8475999677194</v>
      </c>
      <c r="P374" s="156">
        <f t="shared" si="104"/>
        <v>3366.763159468007</v>
      </c>
      <c r="Q374" s="156">
        <f t="shared" si="104"/>
        <v>3294.7794100000074</v>
      </c>
    </row>
    <row r="375" spans="1:17" ht="12" customHeight="1" x14ac:dyDescent="0.25">
      <c r="A375" s="148" t="s">
        <v>59</v>
      </c>
      <c r="B375" s="156"/>
      <c r="C375" s="156">
        <f t="shared" si="104"/>
        <v>231.57754730384883</v>
      </c>
      <c r="D375" s="156">
        <f t="shared" si="104"/>
        <v>0</v>
      </c>
      <c r="E375" s="156">
        <f t="shared" si="104"/>
        <v>229.46358643755306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226.89369158711833</v>
      </c>
      <c r="J375" s="156">
        <f t="shared" si="104"/>
        <v>0</v>
      </c>
      <c r="K375" s="156">
        <f t="shared" si="104"/>
        <v>233.06898602490071</v>
      </c>
      <c r="L375" s="156">
        <f t="shared" si="104"/>
        <v>232.17937095025823</v>
      </c>
      <c r="M375" s="156">
        <f t="shared" si="104"/>
        <v>231.5598892218714</v>
      </c>
      <c r="N375" s="156">
        <f t="shared" si="104"/>
        <v>230.75692106323464</v>
      </c>
      <c r="O375" s="156">
        <f t="shared" si="104"/>
        <v>230.59150635789004</v>
      </c>
      <c r="P375" s="156">
        <f t="shared" si="104"/>
        <v>230.19031058990646</v>
      </c>
      <c r="Q375" s="156">
        <f t="shared" si="104"/>
        <v>225.8076764145797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833.83887301682478</v>
      </c>
      <c r="D376" s="157">
        <f t="shared" si="105"/>
        <v>836.5017802944617</v>
      </c>
      <c r="E376" s="157">
        <f t="shared" si="105"/>
        <v>836.33708933721573</v>
      </c>
      <c r="F376" s="157">
        <f t="shared" si="105"/>
        <v>0</v>
      </c>
      <c r="G376" s="157">
        <f t="shared" si="105"/>
        <v>859.79772415242428</v>
      </c>
      <c r="H376" s="157">
        <f t="shared" si="105"/>
        <v>881.40058860410511</v>
      </c>
      <c r="I376" s="157">
        <f t="shared" si="105"/>
        <v>878.22497293778622</v>
      </c>
      <c r="J376" s="157">
        <f t="shared" si="105"/>
        <v>0</v>
      </c>
      <c r="K376" s="157">
        <f t="shared" si="105"/>
        <v>960.16420889585356</v>
      </c>
      <c r="L376" s="157">
        <f t="shared" si="105"/>
        <v>1024.073759918484</v>
      </c>
      <c r="M376" s="157">
        <f t="shared" si="105"/>
        <v>1038.3988640110208</v>
      </c>
      <c r="N376" s="157">
        <f t="shared" si="105"/>
        <v>1097.5026582775608</v>
      </c>
      <c r="O376" s="157">
        <f t="shared" si="105"/>
        <v>1095.3516199352248</v>
      </c>
      <c r="P376" s="157">
        <f t="shared" si="105"/>
        <v>1092.8028154112096</v>
      </c>
      <c r="Q376" s="157">
        <f t="shared" si="105"/>
        <v>1079.8003795513764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833.83887301682478</v>
      </c>
      <c r="D378" s="57">
        <f t="shared" si="107"/>
        <v>836.5017802944617</v>
      </c>
      <c r="E378" s="57">
        <f t="shared" si="107"/>
        <v>836.33708933721573</v>
      </c>
      <c r="F378" s="57">
        <f t="shared" si="107"/>
        <v>0</v>
      </c>
      <c r="G378" s="57">
        <f t="shared" si="107"/>
        <v>859.79772415242428</v>
      </c>
      <c r="H378" s="57">
        <f t="shared" si="107"/>
        <v>881.40058860410511</v>
      </c>
      <c r="I378" s="57">
        <f t="shared" si="107"/>
        <v>878.22497293778622</v>
      </c>
      <c r="J378" s="57">
        <f t="shared" si="107"/>
        <v>0</v>
      </c>
      <c r="K378" s="57">
        <f t="shared" si="107"/>
        <v>960.16420889585356</v>
      </c>
      <c r="L378" s="57">
        <f t="shared" si="107"/>
        <v>1024.073759918484</v>
      </c>
      <c r="M378" s="57">
        <f t="shared" si="107"/>
        <v>1038.3988640110208</v>
      </c>
      <c r="N378" s="57">
        <f t="shared" si="107"/>
        <v>1097.5026582775608</v>
      </c>
      <c r="O378" s="57">
        <f t="shared" si="107"/>
        <v>1095.3516199352248</v>
      </c>
      <c r="P378" s="57">
        <f t="shared" si="107"/>
        <v>1092.8028154112096</v>
      </c>
      <c r="Q378" s="57">
        <f t="shared" si="107"/>
        <v>1079.8003795513764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18004.98836380029</v>
      </c>
      <c r="D380" s="168">
        <f t="shared" si="108"/>
        <v>17689.749238481068</v>
      </c>
      <c r="E380" s="168">
        <f t="shared" si="108"/>
        <v>19277.944540683508</v>
      </c>
      <c r="F380" s="168">
        <f t="shared" si="108"/>
        <v>0</v>
      </c>
      <c r="G380" s="168">
        <f t="shared" si="108"/>
        <v>17906.554194415348</v>
      </c>
      <c r="H380" s="168">
        <f t="shared" si="108"/>
        <v>18428.816781253092</v>
      </c>
      <c r="I380" s="168">
        <f t="shared" si="108"/>
        <v>18382.660412820933</v>
      </c>
      <c r="J380" s="168">
        <f t="shared" si="108"/>
        <v>0</v>
      </c>
      <c r="K380" s="168">
        <f t="shared" si="108"/>
        <v>19224.944829089996</v>
      </c>
      <c r="L380" s="168">
        <f t="shared" si="108"/>
        <v>21015.019810635</v>
      </c>
      <c r="M380" s="168">
        <f t="shared" si="108"/>
        <v>18475.521029703268</v>
      </c>
      <c r="N380" s="168">
        <f t="shared" si="108"/>
        <v>19829.61566747733</v>
      </c>
      <c r="O380" s="168">
        <f t="shared" si="108"/>
        <v>18572.714241573562</v>
      </c>
      <c r="P380" s="168">
        <f t="shared" si="108"/>
        <v>18848.876820367263</v>
      </c>
      <c r="Q380" s="168">
        <f t="shared" si="108"/>
        <v>18795.819802475875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14864.752423867098</v>
      </c>
      <c r="D381" s="157">
        <f t="shared" si="109"/>
        <v>14545.222754843935</v>
      </c>
      <c r="E381" s="157">
        <f t="shared" si="109"/>
        <v>16136.511393548793</v>
      </c>
      <c r="F381" s="157">
        <f t="shared" si="109"/>
        <v>0</v>
      </c>
      <c r="G381" s="157">
        <f t="shared" si="109"/>
        <v>14510.475484710947</v>
      </c>
      <c r="H381" s="157">
        <f t="shared" si="109"/>
        <v>14552.002418740627</v>
      </c>
      <c r="I381" s="157">
        <f t="shared" si="109"/>
        <v>15162.415701180262</v>
      </c>
      <c r="J381" s="157">
        <f t="shared" si="109"/>
        <v>0</v>
      </c>
      <c r="K381" s="157">
        <f t="shared" si="109"/>
        <v>15603.424115463769</v>
      </c>
      <c r="L381" s="157">
        <f t="shared" si="109"/>
        <v>17524.093826365832</v>
      </c>
      <c r="M381" s="157">
        <f t="shared" si="109"/>
        <v>14283.42509667109</v>
      </c>
      <c r="N381" s="157">
        <f t="shared" si="109"/>
        <v>16125.433831775792</v>
      </c>
      <c r="O381" s="157">
        <f t="shared" si="109"/>
        <v>14751.845426601891</v>
      </c>
      <c r="P381" s="157">
        <f t="shared" si="109"/>
        <v>15320.883974054428</v>
      </c>
      <c r="Q381" s="157">
        <f t="shared" si="109"/>
        <v>15367.862573408493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14582.412334483692</v>
      </c>
      <c r="D382" s="156">
        <f t="shared" si="110"/>
        <v>14264.063041339092</v>
      </c>
      <c r="E382" s="156">
        <f t="shared" si="110"/>
        <v>15829.609992771382</v>
      </c>
      <c r="F382" s="156">
        <f t="shared" si="110"/>
        <v>0</v>
      </c>
      <c r="G382" s="156">
        <f t="shared" si="110"/>
        <v>14174.357379193274</v>
      </c>
      <c r="H382" s="156">
        <f t="shared" si="110"/>
        <v>14210.594362898499</v>
      </c>
      <c r="I382" s="156">
        <f t="shared" si="110"/>
        <v>14910.097392748557</v>
      </c>
      <c r="J382" s="156">
        <f t="shared" si="110"/>
        <v>0</v>
      </c>
      <c r="K382" s="156">
        <f t="shared" si="110"/>
        <v>15168.292204940115</v>
      </c>
      <c r="L382" s="156">
        <f t="shared" si="110"/>
        <v>16997.908011667809</v>
      </c>
      <c r="M382" s="156">
        <f t="shared" si="110"/>
        <v>13769.642254228345</v>
      </c>
      <c r="N382" s="156">
        <f t="shared" si="110"/>
        <v>15512.284080440859</v>
      </c>
      <c r="O382" s="156">
        <f t="shared" si="110"/>
        <v>14221.565760576919</v>
      </c>
      <c r="P382" s="156">
        <f t="shared" si="110"/>
        <v>14825.396923854394</v>
      </c>
      <c r="Q382" s="156">
        <f t="shared" si="110"/>
        <v>14803.458466423868</v>
      </c>
    </row>
    <row r="383" spans="1:17" ht="12" customHeight="1" x14ac:dyDescent="0.25">
      <c r="A383" s="23" t="s">
        <v>60</v>
      </c>
      <c r="B383" s="156"/>
      <c r="C383" s="156">
        <f t="shared" si="110"/>
        <v>282.34008938340514</v>
      </c>
      <c r="D383" s="156">
        <f t="shared" si="110"/>
        <v>281.15971350484301</v>
      </c>
      <c r="E383" s="156">
        <f t="shared" si="110"/>
        <v>306.90140077741086</v>
      </c>
      <c r="F383" s="156">
        <f t="shared" si="110"/>
        <v>0</v>
      </c>
      <c r="G383" s="156">
        <f t="shared" si="110"/>
        <v>336.1181055176724</v>
      </c>
      <c r="H383" s="156">
        <f t="shared" si="110"/>
        <v>341.40805584212848</v>
      </c>
      <c r="I383" s="156">
        <f t="shared" si="110"/>
        <v>252.318308431704</v>
      </c>
      <c r="J383" s="156">
        <f t="shared" si="110"/>
        <v>0</v>
      </c>
      <c r="K383" s="156">
        <f t="shared" si="110"/>
        <v>435.13191052365454</v>
      </c>
      <c r="L383" s="156">
        <f t="shared" si="110"/>
        <v>526.18581469802268</v>
      </c>
      <c r="M383" s="156">
        <f t="shared" si="110"/>
        <v>513.78284244274482</v>
      </c>
      <c r="N383" s="156">
        <f t="shared" si="110"/>
        <v>613.14975133493283</v>
      </c>
      <c r="O383" s="156">
        <f t="shared" si="110"/>
        <v>530.27966602497168</v>
      </c>
      <c r="P383" s="156">
        <f t="shared" si="110"/>
        <v>495.48705020003433</v>
      </c>
      <c r="Q383" s="156">
        <f t="shared" si="110"/>
        <v>564.40410698462426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45.014299726396985</v>
      </c>
      <c r="D384" s="157">
        <f t="shared" si="111"/>
        <v>157.07143487097909</v>
      </c>
      <c r="E384" s="157">
        <f t="shared" si="111"/>
        <v>43.338669816921765</v>
      </c>
      <c r="F384" s="157">
        <f t="shared" si="111"/>
        <v>0</v>
      </c>
      <c r="G384" s="157">
        <f t="shared" si="111"/>
        <v>353.03607091264695</v>
      </c>
      <c r="H384" s="157">
        <f t="shared" si="111"/>
        <v>825.7458342314485</v>
      </c>
      <c r="I384" s="157">
        <f t="shared" si="111"/>
        <v>78.054822101792197</v>
      </c>
      <c r="J384" s="157">
        <f t="shared" si="111"/>
        <v>0</v>
      </c>
      <c r="K384" s="157">
        <f t="shared" si="111"/>
        <v>343.71482044782368</v>
      </c>
      <c r="L384" s="157">
        <f t="shared" si="111"/>
        <v>156.41003107469933</v>
      </c>
      <c r="M384" s="157">
        <f t="shared" si="111"/>
        <v>529.97175643844093</v>
      </c>
      <c r="N384" s="157">
        <f t="shared" si="111"/>
        <v>98.516740694442959</v>
      </c>
      <c r="O384" s="157">
        <f t="shared" si="111"/>
        <v>158.60348713152538</v>
      </c>
      <c r="P384" s="157">
        <f t="shared" si="111"/>
        <v>54.145672513918655</v>
      </c>
      <c r="Q384" s="157">
        <f t="shared" si="111"/>
        <v>182.81919607761398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45.014299726396985</v>
      </c>
      <c r="D385" s="156">
        <f t="shared" si="112"/>
        <v>157.07143487097909</v>
      </c>
      <c r="E385" s="156">
        <f t="shared" si="112"/>
        <v>43.338669816921765</v>
      </c>
      <c r="F385" s="156">
        <f t="shared" si="112"/>
        <v>0</v>
      </c>
      <c r="G385" s="156">
        <f t="shared" si="112"/>
        <v>353.03607091264695</v>
      </c>
      <c r="H385" s="156">
        <f t="shared" si="112"/>
        <v>825.7458342314485</v>
      </c>
      <c r="I385" s="156">
        <f t="shared" si="112"/>
        <v>78.054822101792197</v>
      </c>
      <c r="J385" s="156">
        <f t="shared" si="112"/>
        <v>0</v>
      </c>
      <c r="K385" s="156">
        <f t="shared" si="112"/>
        <v>343.71482044782368</v>
      </c>
      <c r="L385" s="156">
        <f t="shared" si="112"/>
        <v>156.41003107469933</v>
      </c>
      <c r="M385" s="156">
        <f t="shared" si="112"/>
        <v>529.97175643844093</v>
      </c>
      <c r="N385" s="156">
        <f t="shared" si="112"/>
        <v>98.516740694442959</v>
      </c>
      <c r="O385" s="156">
        <f t="shared" si="112"/>
        <v>158.60348713152538</v>
      </c>
      <c r="P385" s="156">
        <f t="shared" si="112"/>
        <v>54.145672513918655</v>
      </c>
      <c r="Q385" s="156">
        <f t="shared" si="112"/>
        <v>182.81919607761398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2395.628099938127</v>
      </c>
      <c r="D386" s="157">
        <f t="shared" si="113"/>
        <v>2282.788567275576</v>
      </c>
      <c r="E386" s="157">
        <f t="shared" si="113"/>
        <v>2390.163981985761</v>
      </c>
      <c r="F386" s="157">
        <f t="shared" si="113"/>
        <v>0</v>
      </c>
      <c r="G386" s="157">
        <f t="shared" si="113"/>
        <v>2309.3399217791275</v>
      </c>
      <c r="H386" s="157">
        <f t="shared" si="113"/>
        <v>2295.4545807872892</v>
      </c>
      <c r="I386" s="157">
        <f t="shared" si="113"/>
        <v>2384.5639421896244</v>
      </c>
      <c r="J386" s="157">
        <f t="shared" si="113"/>
        <v>0</v>
      </c>
      <c r="K386" s="157">
        <f t="shared" si="113"/>
        <v>2444.1822475373633</v>
      </c>
      <c r="L386" s="157">
        <f t="shared" si="113"/>
        <v>2446.1416363555786</v>
      </c>
      <c r="M386" s="157">
        <f t="shared" si="113"/>
        <v>2761.7452557100255</v>
      </c>
      <c r="N386" s="157">
        <f t="shared" si="113"/>
        <v>2655.5488851025057</v>
      </c>
      <c r="O386" s="157">
        <f t="shared" si="113"/>
        <v>2714.5448579373933</v>
      </c>
      <c r="P386" s="157">
        <f t="shared" si="113"/>
        <v>2527.2847917184722</v>
      </c>
      <c r="Q386" s="157">
        <f t="shared" si="113"/>
        <v>2306.9740793577789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2364.982411981533</v>
      </c>
      <c r="D387" s="132">
        <f t="shared" si="114"/>
        <v>2282.6070130889511</v>
      </c>
      <c r="E387" s="132">
        <f t="shared" si="114"/>
        <v>2389.4419134224663</v>
      </c>
      <c r="F387" s="132">
        <f t="shared" si="114"/>
        <v>0</v>
      </c>
      <c r="G387" s="132">
        <f t="shared" si="114"/>
        <v>2293.2655696007746</v>
      </c>
      <c r="H387" s="132">
        <f t="shared" si="114"/>
        <v>0</v>
      </c>
      <c r="I387" s="132">
        <f t="shared" si="114"/>
        <v>2344.7349963061342</v>
      </c>
      <c r="J387" s="132">
        <f t="shared" si="114"/>
        <v>0</v>
      </c>
      <c r="K387" s="132">
        <f t="shared" si="114"/>
        <v>2239.0121588625857</v>
      </c>
      <c r="L387" s="132">
        <f t="shared" si="114"/>
        <v>2231.8224947730096</v>
      </c>
      <c r="M387" s="132">
        <f t="shared" si="114"/>
        <v>2230.5365061700286</v>
      </c>
      <c r="N387" s="132">
        <f t="shared" si="114"/>
        <v>2234.4866604842532</v>
      </c>
      <c r="O387" s="132">
        <f t="shared" si="114"/>
        <v>2242.4817022109701</v>
      </c>
      <c r="P387" s="132">
        <f t="shared" si="114"/>
        <v>2249.044174572979</v>
      </c>
      <c r="Q387" s="132">
        <f t="shared" si="114"/>
        <v>2222.4675262675273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2378.4632546086063</v>
      </c>
      <c r="D388" s="132">
        <f t="shared" si="115"/>
        <v>2304.4291368749409</v>
      </c>
      <c r="E388" s="132">
        <f t="shared" si="115"/>
        <v>2401.6541648882694</v>
      </c>
      <c r="F388" s="132">
        <f t="shared" si="115"/>
        <v>0</v>
      </c>
      <c r="G388" s="132">
        <f t="shared" si="115"/>
        <v>2327.5251226918726</v>
      </c>
      <c r="H388" s="132">
        <f t="shared" si="115"/>
        <v>2295.4545807872892</v>
      </c>
      <c r="I388" s="132">
        <f t="shared" si="115"/>
        <v>2389.5067955282652</v>
      </c>
      <c r="J388" s="132">
        <f t="shared" si="115"/>
        <v>0</v>
      </c>
      <c r="K388" s="132">
        <f t="shared" si="115"/>
        <v>2299.0101377736519</v>
      </c>
      <c r="L388" s="132">
        <f t="shared" si="115"/>
        <v>2302.9690925278614</v>
      </c>
      <c r="M388" s="132">
        <f t="shared" si="115"/>
        <v>2296.045027593294</v>
      </c>
      <c r="N388" s="132">
        <f t="shared" si="115"/>
        <v>2298.8938773841919</v>
      </c>
      <c r="O388" s="132">
        <f t="shared" si="115"/>
        <v>2302.8130114787432</v>
      </c>
      <c r="P388" s="132">
        <f t="shared" si="115"/>
        <v>2308.6107731529796</v>
      </c>
      <c r="Q388" s="132">
        <f t="shared" si="115"/>
        <v>2273.0416134993025</v>
      </c>
    </row>
    <row r="389" spans="1:17" ht="12" customHeight="1" x14ac:dyDescent="0.25">
      <c r="A389" s="166" t="s">
        <v>163</v>
      </c>
      <c r="B389" s="165"/>
      <c r="C389" s="165">
        <f t="shared" si="115"/>
        <v>2141.5131994879462</v>
      </c>
      <c r="D389" s="165">
        <f t="shared" si="115"/>
        <v>2067.7781065104427</v>
      </c>
      <c r="E389" s="165">
        <f t="shared" si="115"/>
        <v>2165.198527308778</v>
      </c>
      <c r="F389" s="165">
        <f t="shared" si="115"/>
        <v>0</v>
      </c>
      <c r="G389" s="165">
        <f t="shared" si="115"/>
        <v>2091.2982966094141</v>
      </c>
      <c r="H389" s="165">
        <f t="shared" si="115"/>
        <v>2059.5271965706274</v>
      </c>
      <c r="I389" s="165">
        <f t="shared" si="115"/>
        <v>2155.682437880047</v>
      </c>
      <c r="J389" s="165">
        <f t="shared" si="115"/>
        <v>0</v>
      </c>
      <c r="K389" s="165">
        <f t="shared" si="115"/>
        <v>2063.5077251656458</v>
      </c>
      <c r="L389" s="165">
        <f t="shared" si="115"/>
        <v>2068.7906447098844</v>
      </c>
      <c r="M389" s="165">
        <f t="shared" si="115"/>
        <v>2062.69385782686</v>
      </c>
      <c r="N389" s="165">
        <f t="shared" si="115"/>
        <v>2066.2770401100311</v>
      </c>
      <c r="O389" s="165">
        <f t="shared" si="115"/>
        <v>2070.3441588695314</v>
      </c>
      <c r="P389" s="165">
        <f t="shared" si="115"/>
        <v>2077.0644524830122</v>
      </c>
      <c r="Q389" s="165">
        <f t="shared" si="115"/>
        <v>2045.5273272951426</v>
      </c>
    </row>
    <row r="390" spans="1:17" ht="12" customHeight="1" x14ac:dyDescent="0.25">
      <c r="A390" s="147" t="s">
        <v>59</v>
      </c>
      <c r="B390" s="164"/>
      <c r="C390" s="164">
        <f t="shared" si="115"/>
        <v>236.95005512066032</v>
      </c>
      <c r="D390" s="164">
        <f t="shared" si="115"/>
        <v>236.65103036449818</v>
      </c>
      <c r="E390" s="164">
        <f t="shared" si="115"/>
        <v>236.45563757949142</v>
      </c>
      <c r="F390" s="164">
        <f t="shared" si="115"/>
        <v>0</v>
      </c>
      <c r="G390" s="164">
        <f t="shared" si="115"/>
        <v>236.22682608245842</v>
      </c>
      <c r="H390" s="164">
        <f t="shared" si="115"/>
        <v>235.92738421666218</v>
      </c>
      <c r="I390" s="164">
        <f t="shared" si="115"/>
        <v>233.82435764821841</v>
      </c>
      <c r="J390" s="164">
        <f t="shared" si="115"/>
        <v>0</v>
      </c>
      <c r="K390" s="164">
        <f t="shared" si="115"/>
        <v>235.5024126080059</v>
      </c>
      <c r="L390" s="164">
        <f t="shared" si="115"/>
        <v>234.17844781797697</v>
      </c>
      <c r="M390" s="164">
        <f t="shared" si="115"/>
        <v>233.35116976643403</v>
      </c>
      <c r="N390" s="164">
        <f t="shared" si="115"/>
        <v>232.61683727416107</v>
      </c>
      <c r="O390" s="164">
        <f t="shared" si="115"/>
        <v>232.46885260921212</v>
      </c>
      <c r="P390" s="164">
        <f t="shared" si="115"/>
        <v>231.546320669967</v>
      </c>
      <c r="Q390" s="164">
        <f t="shared" si="115"/>
        <v>227.51428620415979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2462.007593665478</v>
      </c>
      <c r="D391" s="162">
        <f t="shared" si="116"/>
        <v>0</v>
      </c>
      <c r="E391" s="162">
        <f t="shared" si="116"/>
        <v>2391.0065349969955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2439.4847325032456</v>
      </c>
      <c r="J391" s="162">
        <f t="shared" si="116"/>
        <v>0</v>
      </c>
      <c r="K391" s="162">
        <f t="shared" si="116"/>
        <v>2707.7227168003865</v>
      </c>
      <c r="L391" s="162">
        <f t="shared" si="116"/>
        <v>2851.7553903322814</v>
      </c>
      <c r="M391" s="162">
        <f t="shared" si="116"/>
        <v>2893.3080829773662</v>
      </c>
      <c r="N391" s="162">
        <f t="shared" si="116"/>
        <v>3025.7948667456171</v>
      </c>
      <c r="O391" s="162">
        <f t="shared" si="116"/>
        <v>3032.2313416289899</v>
      </c>
      <c r="P391" s="162">
        <f t="shared" si="116"/>
        <v>3043.9111112260694</v>
      </c>
      <c r="Q391" s="162">
        <f t="shared" si="116"/>
        <v>2985.3230580800659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2456.6116889607215</v>
      </c>
      <c r="D392" s="160">
        <f t="shared" si="117"/>
        <v>0</v>
      </c>
      <c r="E392" s="160">
        <f t="shared" si="117"/>
        <v>2393.0531210298645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2428.1743334277999</v>
      </c>
      <c r="J392" s="160">
        <f t="shared" si="117"/>
        <v>0</v>
      </c>
      <c r="K392" s="160">
        <f t="shared" si="117"/>
        <v>2662.1651270051007</v>
      </c>
      <c r="L392" s="160">
        <f t="shared" si="117"/>
        <v>2796.5216075380486</v>
      </c>
      <c r="M392" s="160">
        <f t="shared" si="117"/>
        <v>2829.1101133404045</v>
      </c>
      <c r="N392" s="160">
        <f t="shared" si="117"/>
        <v>2957.8634015371481</v>
      </c>
      <c r="O392" s="160">
        <f t="shared" si="117"/>
        <v>2966.6020813898613</v>
      </c>
      <c r="P392" s="160">
        <f t="shared" si="117"/>
        <v>2972.955789713249</v>
      </c>
      <c r="Q392" s="160">
        <f t="shared" si="117"/>
        <v>2918.7844160546183</v>
      </c>
    </row>
    <row r="393" spans="1:17" ht="12" customHeight="1" x14ac:dyDescent="0.25">
      <c r="A393" s="148" t="s">
        <v>60</v>
      </c>
      <c r="B393" s="156"/>
      <c r="C393" s="156">
        <f t="shared" si="117"/>
        <v>2219.6650755804289</v>
      </c>
      <c r="D393" s="156">
        <f t="shared" si="117"/>
        <v>0</v>
      </c>
      <c r="E393" s="156">
        <f t="shared" si="117"/>
        <v>2156.5879076307569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2194.394522087794</v>
      </c>
      <c r="J393" s="156">
        <f t="shared" si="117"/>
        <v>0</v>
      </c>
      <c r="K393" s="156">
        <f t="shared" si="117"/>
        <v>2426.6216885815129</v>
      </c>
      <c r="L393" s="156">
        <f t="shared" si="117"/>
        <v>2562.276521303821</v>
      </c>
      <c r="M393" s="156">
        <f t="shared" si="117"/>
        <v>2595.6994810466799</v>
      </c>
      <c r="N393" s="156">
        <f t="shared" si="117"/>
        <v>2725.142503305743</v>
      </c>
      <c r="O393" s="156">
        <f t="shared" si="117"/>
        <v>2734.0054163549971</v>
      </c>
      <c r="P393" s="156">
        <f t="shared" si="117"/>
        <v>2741.3096843498374</v>
      </c>
      <c r="Q393" s="156">
        <f t="shared" si="117"/>
        <v>2691.1865416107689</v>
      </c>
    </row>
    <row r="394" spans="1:17" ht="12" customHeight="1" x14ac:dyDescent="0.25">
      <c r="A394" s="148" t="s">
        <v>59</v>
      </c>
      <c r="B394" s="156"/>
      <c r="C394" s="156">
        <f t="shared" si="117"/>
        <v>236.9466133802924</v>
      </c>
      <c r="D394" s="156">
        <f t="shared" si="117"/>
        <v>0</v>
      </c>
      <c r="E394" s="156">
        <f t="shared" si="117"/>
        <v>236.46521339910751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233.77981134000643</v>
      </c>
      <c r="J394" s="156">
        <f t="shared" si="117"/>
        <v>0</v>
      </c>
      <c r="K394" s="156">
        <f t="shared" si="117"/>
        <v>235.54343842358784</v>
      </c>
      <c r="L394" s="156">
        <f t="shared" si="117"/>
        <v>234.2450862342275</v>
      </c>
      <c r="M394" s="156">
        <f t="shared" si="117"/>
        <v>233.4106322937248</v>
      </c>
      <c r="N394" s="156">
        <f t="shared" si="117"/>
        <v>232.72089823140473</v>
      </c>
      <c r="O394" s="156">
        <f t="shared" si="117"/>
        <v>232.59666503486432</v>
      </c>
      <c r="P394" s="156">
        <f t="shared" si="117"/>
        <v>231.64610536341192</v>
      </c>
      <c r="Q394" s="156">
        <f t="shared" si="117"/>
        <v>227.59787444384904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699.59354026866913</v>
      </c>
      <c r="D395" s="157">
        <f t="shared" si="118"/>
        <v>704.66648149057789</v>
      </c>
      <c r="E395" s="157">
        <f t="shared" si="118"/>
        <v>707.93049533203032</v>
      </c>
      <c r="F395" s="157">
        <f t="shared" si="118"/>
        <v>0</v>
      </c>
      <c r="G395" s="157">
        <f t="shared" si="118"/>
        <v>733.70271701262595</v>
      </c>
      <c r="H395" s="157">
        <f t="shared" si="118"/>
        <v>755.61394749372539</v>
      </c>
      <c r="I395" s="157">
        <f t="shared" si="118"/>
        <v>757.62594734925256</v>
      </c>
      <c r="J395" s="157">
        <f t="shared" si="118"/>
        <v>0</v>
      </c>
      <c r="K395" s="157">
        <f t="shared" si="118"/>
        <v>833.6236456410403</v>
      </c>
      <c r="L395" s="157">
        <f t="shared" si="118"/>
        <v>888.3743168388894</v>
      </c>
      <c r="M395" s="157">
        <f t="shared" si="118"/>
        <v>900.37892088371314</v>
      </c>
      <c r="N395" s="157">
        <f t="shared" si="118"/>
        <v>950.11620990459187</v>
      </c>
      <c r="O395" s="157">
        <f t="shared" si="118"/>
        <v>947.72046990275464</v>
      </c>
      <c r="P395" s="157">
        <f t="shared" si="118"/>
        <v>946.56238208044465</v>
      </c>
      <c r="Q395" s="157">
        <f t="shared" si="118"/>
        <v>938.16395363199035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699.59354026866913</v>
      </c>
      <c r="D397" s="57">
        <f t="shared" si="120"/>
        <v>704.66648149057789</v>
      </c>
      <c r="E397" s="57">
        <f t="shared" si="120"/>
        <v>707.93049533203032</v>
      </c>
      <c r="F397" s="57">
        <f t="shared" si="120"/>
        <v>0</v>
      </c>
      <c r="G397" s="57">
        <f t="shared" si="120"/>
        <v>733.70271701262595</v>
      </c>
      <c r="H397" s="57">
        <f t="shared" si="120"/>
        <v>755.61394749372539</v>
      </c>
      <c r="I397" s="57">
        <f t="shared" si="120"/>
        <v>757.62594734925256</v>
      </c>
      <c r="J397" s="57">
        <f t="shared" si="120"/>
        <v>0</v>
      </c>
      <c r="K397" s="57">
        <f t="shared" si="120"/>
        <v>833.6236456410403</v>
      </c>
      <c r="L397" s="57">
        <f t="shared" si="120"/>
        <v>888.3743168388894</v>
      </c>
      <c r="M397" s="57">
        <f t="shared" si="120"/>
        <v>900.37892088371314</v>
      </c>
      <c r="N397" s="57">
        <f t="shared" si="120"/>
        <v>950.11620990459187</v>
      </c>
      <c r="O397" s="57">
        <f t="shared" si="120"/>
        <v>947.72046990275464</v>
      </c>
      <c r="P397" s="57">
        <f t="shared" si="120"/>
        <v>946.56238208044465</v>
      </c>
      <c r="Q397" s="57">
        <f t="shared" si="120"/>
        <v>938.16395363199035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6805.5551409912096</v>
      </c>
      <c r="D399" s="168">
        <f t="shared" si="121"/>
        <v>6925.0052970933866</v>
      </c>
      <c r="E399" s="168">
        <f t="shared" si="121"/>
        <v>7121.3167764933842</v>
      </c>
      <c r="F399" s="168">
        <f t="shared" si="121"/>
        <v>0</v>
      </c>
      <c r="G399" s="168">
        <f t="shared" si="121"/>
        <v>6739.5983648611718</v>
      </c>
      <c r="H399" s="168">
        <f t="shared" si="121"/>
        <v>6712.2596333554975</v>
      </c>
      <c r="I399" s="168">
        <f t="shared" si="121"/>
        <v>6590.102279825508</v>
      </c>
      <c r="J399" s="168">
        <f t="shared" si="121"/>
        <v>0</v>
      </c>
      <c r="K399" s="168">
        <f t="shared" si="121"/>
        <v>6513.5776321469148</v>
      </c>
      <c r="L399" s="168">
        <f t="shared" si="121"/>
        <v>7229.6297085886736</v>
      </c>
      <c r="M399" s="168">
        <f t="shared" si="121"/>
        <v>5579.0319649729845</v>
      </c>
      <c r="N399" s="168">
        <f t="shared" si="121"/>
        <v>6531.5864317736477</v>
      </c>
      <c r="O399" s="168">
        <f t="shared" si="121"/>
        <v>5992.9195831932047</v>
      </c>
      <c r="P399" s="168">
        <f t="shared" si="121"/>
        <v>6396.2026603162649</v>
      </c>
      <c r="Q399" s="168">
        <f t="shared" si="121"/>
        <v>6538.224819549996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6068.658456442583</v>
      </c>
      <c r="D400" s="157">
        <f t="shared" si="122"/>
        <v>5894.5563047065953</v>
      </c>
      <c r="E400" s="157">
        <f t="shared" si="122"/>
        <v>6499.932371485731</v>
      </c>
      <c r="F400" s="157">
        <f t="shared" si="122"/>
        <v>0</v>
      </c>
      <c r="G400" s="157">
        <f t="shared" si="122"/>
        <v>5763.7807588912956</v>
      </c>
      <c r="H400" s="157">
        <f t="shared" si="122"/>
        <v>5801.1820869943003</v>
      </c>
      <c r="I400" s="157">
        <f t="shared" si="122"/>
        <v>5992.2265236216508</v>
      </c>
      <c r="J400" s="157">
        <f t="shared" si="122"/>
        <v>0</v>
      </c>
      <c r="K400" s="157">
        <f t="shared" si="122"/>
        <v>5973.9815152091214</v>
      </c>
      <c r="L400" s="157">
        <f t="shared" si="122"/>
        <v>6607.3707978296752</v>
      </c>
      <c r="M400" s="157">
        <f t="shared" si="122"/>
        <v>5392.0548479320651</v>
      </c>
      <c r="N400" s="157">
        <f t="shared" si="122"/>
        <v>6084.3715321694381</v>
      </c>
      <c r="O400" s="157">
        <f t="shared" si="122"/>
        <v>5604.9718470741491</v>
      </c>
      <c r="P400" s="157">
        <f t="shared" si="122"/>
        <v>5765.4244380840246</v>
      </c>
      <c r="Q400" s="157">
        <f t="shared" si="122"/>
        <v>5689.3154331010956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6068.658456442583</v>
      </c>
      <c r="D401" s="156">
        <f t="shared" si="123"/>
        <v>5894.5563047065953</v>
      </c>
      <c r="E401" s="156">
        <f t="shared" si="123"/>
        <v>6499.932371485731</v>
      </c>
      <c r="F401" s="156">
        <f t="shared" si="123"/>
        <v>0</v>
      </c>
      <c r="G401" s="156">
        <f t="shared" si="123"/>
        <v>5763.7807588912956</v>
      </c>
      <c r="H401" s="156">
        <f t="shared" si="123"/>
        <v>5801.1820869943003</v>
      </c>
      <c r="I401" s="156">
        <f t="shared" si="123"/>
        <v>5992.2265236216508</v>
      </c>
      <c r="J401" s="156">
        <f t="shared" si="123"/>
        <v>0</v>
      </c>
      <c r="K401" s="156">
        <f t="shared" si="123"/>
        <v>5973.9815152091214</v>
      </c>
      <c r="L401" s="156">
        <f t="shared" si="123"/>
        <v>6607.3707978296752</v>
      </c>
      <c r="M401" s="156">
        <f t="shared" si="123"/>
        <v>5392.0548479320651</v>
      </c>
      <c r="N401" s="156">
        <f t="shared" si="123"/>
        <v>6084.3715321694381</v>
      </c>
      <c r="O401" s="156">
        <f t="shared" si="123"/>
        <v>5604.9718470741491</v>
      </c>
      <c r="P401" s="156">
        <f t="shared" si="123"/>
        <v>5765.4244380840246</v>
      </c>
      <c r="Q401" s="156">
        <f t="shared" si="123"/>
        <v>5689.3154331010956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736.89668454862669</v>
      </c>
      <c r="D405" s="157">
        <f t="shared" si="127"/>
        <v>1030.4489923867916</v>
      </c>
      <c r="E405" s="157">
        <f t="shared" si="127"/>
        <v>621.38440500765341</v>
      </c>
      <c r="F405" s="157">
        <f t="shared" si="127"/>
        <v>0</v>
      </c>
      <c r="G405" s="157">
        <f t="shared" si="127"/>
        <v>975.81760596987658</v>
      </c>
      <c r="H405" s="157">
        <f t="shared" si="127"/>
        <v>911.07754636119751</v>
      </c>
      <c r="I405" s="157">
        <f t="shared" si="127"/>
        <v>597.87575620385758</v>
      </c>
      <c r="J405" s="157">
        <f t="shared" si="127"/>
        <v>0</v>
      </c>
      <c r="K405" s="157">
        <f t="shared" si="127"/>
        <v>539.59611693779368</v>
      </c>
      <c r="L405" s="157">
        <f t="shared" si="127"/>
        <v>622.25891075899824</v>
      </c>
      <c r="M405" s="157">
        <f t="shared" si="127"/>
        <v>186.97711704091958</v>
      </c>
      <c r="N405" s="157">
        <f t="shared" si="127"/>
        <v>447.21489960420985</v>
      </c>
      <c r="O405" s="157">
        <f t="shared" si="127"/>
        <v>387.947736119056</v>
      </c>
      <c r="P405" s="157">
        <f t="shared" si="127"/>
        <v>630.77822223224007</v>
      </c>
      <c r="Q405" s="157">
        <f t="shared" si="127"/>
        <v>848.90938644890082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1076.103277024245</v>
      </c>
      <c r="D406" s="132">
        <f t="shared" si="128"/>
        <v>1031.2572521448194</v>
      </c>
      <c r="E406" s="132">
        <f t="shared" si="128"/>
        <v>1072.2115210888987</v>
      </c>
      <c r="F406" s="132">
        <f t="shared" si="128"/>
        <v>0</v>
      </c>
      <c r="G406" s="132">
        <f t="shared" si="128"/>
        <v>1016.6868420262063</v>
      </c>
      <c r="H406" s="132">
        <f t="shared" si="128"/>
        <v>0</v>
      </c>
      <c r="I406" s="132">
        <f t="shared" si="128"/>
        <v>1027.6875730013037</v>
      </c>
      <c r="J406" s="132">
        <f t="shared" si="128"/>
        <v>0</v>
      </c>
      <c r="K406" s="132">
        <f t="shared" si="128"/>
        <v>960.01140127598626</v>
      </c>
      <c r="L406" s="132">
        <f t="shared" si="128"/>
        <v>948.04660826757549</v>
      </c>
      <c r="M406" s="132">
        <f t="shared" si="128"/>
        <v>945.08207579439193</v>
      </c>
      <c r="N406" s="132">
        <f t="shared" si="128"/>
        <v>958.05179486994848</v>
      </c>
      <c r="O406" s="132">
        <f t="shared" si="128"/>
        <v>969.02492491740622</v>
      </c>
      <c r="P406" s="132">
        <f t="shared" si="128"/>
        <v>973.01125738893791</v>
      </c>
      <c r="Q406" s="132">
        <f t="shared" si="128"/>
        <v>957.70412356575207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975.36545149350536</v>
      </c>
      <c r="D407" s="132">
        <f t="shared" si="129"/>
        <v>934.10749857073392</v>
      </c>
      <c r="E407" s="132">
        <f t="shared" si="129"/>
        <v>973.19442983740191</v>
      </c>
      <c r="F407" s="132">
        <f t="shared" si="129"/>
        <v>0</v>
      </c>
      <c r="G407" s="132">
        <f t="shared" si="129"/>
        <v>929.58151131496186</v>
      </c>
      <c r="H407" s="132">
        <f t="shared" si="129"/>
        <v>911.07754636119751</v>
      </c>
      <c r="I407" s="132">
        <f t="shared" si="129"/>
        <v>948.76049228453178</v>
      </c>
      <c r="J407" s="132">
        <f t="shared" si="129"/>
        <v>0</v>
      </c>
      <c r="K407" s="132">
        <f t="shared" si="129"/>
        <v>888.21140682612224</v>
      </c>
      <c r="L407" s="132">
        <f t="shared" si="129"/>
        <v>878.2771634109198</v>
      </c>
      <c r="M407" s="132">
        <f t="shared" si="129"/>
        <v>873.75497500056395</v>
      </c>
      <c r="N407" s="132">
        <f t="shared" si="129"/>
        <v>882.09538671780194</v>
      </c>
      <c r="O407" s="132">
        <f t="shared" si="129"/>
        <v>887.36648106350935</v>
      </c>
      <c r="P407" s="132">
        <f t="shared" si="129"/>
        <v>885.40303531340476</v>
      </c>
      <c r="Q407" s="132">
        <f t="shared" si="129"/>
        <v>868.2744583454562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975.36545149350536</v>
      </c>
      <c r="D408" s="165">
        <f t="shared" si="130"/>
        <v>934.10749857073392</v>
      </c>
      <c r="E408" s="165">
        <f t="shared" si="130"/>
        <v>973.19442983740191</v>
      </c>
      <c r="F408" s="165">
        <f t="shared" si="130"/>
        <v>0</v>
      </c>
      <c r="G408" s="165">
        <f t="shared" si="130"/>
        <v>929.58151131496186</v>
      </c>
      <c r="H408" s="165">
        <f t="shared" si="130"/>
        <v>911.07754636119751</v>
      </c>
      <c r="I408" s="165">
        <f t="shared" si="130"/>
        <v>948.76049228453178</v>
      </c>
      <c r="J408" s="165">
        <f t="shared" si="130"/>
        <v>0</v>
      </c>
      <c r="K408" s="165">
        <f t="shared" si="130"/>
        <v>888.21140682612224</v>
      </c>
      <c r="L408" s="165">
        <f t="shared" si="130"/>
        <v>878.2771634109198</v>
      </c>
      <c r="M408" s="165">
        <f t="shared" si="130"/>
        <v>873.75497500056395</v>
      </c>
      <c r="N408" s="165">
        <f t="shared" si="130"/>
        <v>882.09538671780194</v>
      </c>
      <c r="O408" s="165">
        <f t="shared" si="130"/>
        <v>887.36648106350935</v>
      </c>
      <c r="P408" s="165">
        <f t="shared" si="130"/>
        <v>885.40303531340476</v>
      </c>
      <c r="Q408" s="165">
        <f t="shared" si="130"/>
        <v>868.2744583454562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311.74524737147635</v>
      </c>
      <c r="D418" s="184">
        <f>D361/RES_summary!D$21</f>
        <v>302.2270189382686</v>
      </c>
      <c r="E418" s="184">
        <f>E361/RES_summary!E$21</f>
        <v>318.29911736325488</v>
      </c>
      <c r="F418" s="184">
        <f>F361/RES_summary!F$21</f>
        <v>0</v>
      </c>
      <c r="G418" s="184">
        <f>G361/RES_summary!G$21</f>
        <v>286.57563420361123</v>
      </c>
      <c r="H418" s="184">
        <f>H361/RES_summary!H$21</f>
        <v>281.87155632589594</v>
      </c>
      <c r="I418" s="184">
        <f>I361/RES_summary!I$21</f>
        <v>279.73129988465996</v>
      </c>
      <c r="J418" s="184">
        <f>J361/RES_summary!J$21</f>
        <v>0</v>
      </c>
      <c r="K418" s="184">
        <f>K361/RES_summary!K$21</f>
        <v>277.25214252044452</v>
      </c>
      <c r="L418" s="184">
        <f>L361/RES_summary!L$21</f>
        <v>303.2690126546629</v>
      </c>
      <c r="M418" s="184">
        <f>M361/RES_summary!M$21</f>
        <v>254.58175363047542</v>
      </c>
      <c r="N418" s="184">
        <f>N361/RES_summary!N$21</f>
        <v>275.2522546692378</v>
      </c>
      <c r="O418" s="184">
        <f>O361/RES_summary!O$21</f>
        <v>253.09913933601464</v>
      </c>
      <c r="P418" s="184">
        <f>P361/RES_summary!P$21</f>
        <v>256.23661690182433</v>
      </c>
      <c r="Q418" s="184">
        <f>Q361/RES_summary!Q$21</f>
        <v>252.07273624147791</v>
      </c>
    </row>
    <row r="419" spans="1:17" ht="12" customHeight="1" x14ac:dyDescent="0.25">
      <c r="A419" s="158" t="s">
        <v>65</v>
      </c>
      <c r="B419" s="157"/>
      <c r="C419" s="178">
        <f>C362/RES_summary!C$21</f>
        <v>259.46732177542566</v>
      </c>
      <c r="D419" s="178">
        <f>D362/RES_summary!D$21</f>
        <v>249.02500144333192</v>
      </c>
      <c r="E419" s="178">
        <f>E362/RES_summary!E$21</f>
        <v>269.27584396855872</v>
      </c>
      <c r="F419" s="178">
        <f>F362/RES_summary!F$21</f>
        <v>0</v>
      </c>
      <c r="G419" s="178">
        <f>G362/RES_summary!G$21</f>
        <v>235.28501885551469</v>
      </c>
      <c r="H419" s="178">
        <f>H362/RES_summary!H$21</f>
        <v>230.92823730701122</v>
      </c>
      <c r="I419" s="178">
        <f>I362/RES_summary!I$21</f>
        <v>233.99906556735675</v>
      </c>
      <c r="J419" s="178">
        <f>J362/RES_summary!J$21</f>
        <v>0</v>
      </c>
      <c r="K419" s="178">
        <f>K362/RES_summary!K$21</f>
        <v>230.96758751766467</v>
      </c>
      <c r="L419" s="178">
        <f>L362/RES_summary!L$21</f>
        <v>256.67331380004703</v>
      </c>
      <c r="M419" s="178">
        <f>M362/RES_summary!M$21</f>
        <v>207.30582163781364</v>
      </c>
      <c r="N419" s="178">
        <f>N362/RES_summary!N$21</f>
        <v>228.59288505436058</v>
      </c>
      <c r="O419" s="178">
        <f>O362/RES_summary!O$21</f>
        <v>206.72318437222921</v>
      </c>
      <c r="P419" s="178">
        <f>P362/RES_summary!P$21</f>
        <v>210.65479643439133</v>
      </c>
      <c r="Q419" s="178">
        <f>Q362/RES_summary!Q$21</f>
        <v>207.35006513236044</v>
      </c>
    </row>
    <row r="420" spans="1:17" ht="12" customHeight="1" x14ac:dyDescent="0.25">
      <c r="A420" s="23" t="s">
        <v>166</v>
      </c>
      <c r="B420" s="156"/>
      <c r="C420" s="177">
        <f>C363/RES_summary!C$21</f>
        <v>256.33959025959757</v>
      </c>
      <c r="D420" s="177">
        <f>D363/RES_summary!D$21</f>
        <v>245.96724594574127</v>
      </c>
      <c r="E420" s="177">
        <f>E363/RES_summary!E$21</f>
        <v>266.01479882459319</v>
      </c>
      <c r="F420" s="177">
        <f>F363/RES_summary!F$21</f>
        <v>0</v>
      </c>
      <c r="G420" s="177">
        <f>G363/RES_summary!G$21</f>
        <v>231.80410316179839</v>
      </c>
      <c r="H420" s="177">
        <f>H363/RES_summary!H$21</f>
        <v>227.46450187597338</v>
      </c>
      <c r="I420" s="177">
        <f>I363/RES_summary!I$21</f>
        <v>231.50384337726027</v>
      </c>
      <c r="J420" s="177">
        <f>J363/RES_summary!J$21</f>
        <v>0</v>
      </c>
      <c r="K420" s="177">
        <f>K363/RES_summary!K$21</f>
        <v>226.79357222706398</v>
      </c>
      <c r="L420" s="177">
        <f>L363/RES_summary!L$21</f>
        <v>251.63906997445423</v>
      </c>
      <c r="M420" s="177">
        <f>M363/RES_summary!M$21</f>
        <v>202.4049011613734</v>
      </c>
      <c r="N420" s="177">
        <f>N363/RES_summary!N$21</f>
        <v>222.8340498810777</v>
      </c>
      <c r="O420" s="177">
        <f>O363/RES_summary!O$21</f>
        <v>201.76635820795849</v>
      </c>
      <c r="P420" s="177">
        <f>P363/RES_summary!P$21</f>
        <v>206.07300465765252</v>
      </c>
      <c r="Q420" s="177">
        <f>Q363/RES_summary!Q$21</f>
        <v>202.19190800613936</v>
      </c>
    </row>
    <row r="421" spans="1:17" ht="12" customHeight="1" x14ac:dyDescent="0.25">
      <c r="A421" s="23" t="s">
        <v>60</v>
      </c>
      <c r="B421" s="156"/>
      <c r="C421" s="177">
        <f>C364/RES_summary!C$21</f>
        <v>3.1277315158281009</v>
      </c>
      <c r="D421" s="177">
        <f>D364/RES_summary!D$21</f>
        <v>3.0577554975906529</v>
      </c>
      <c r="E421" s="177">
        <f>E364/RES_summary!E$21</f>
        <v>3.2610451439655357</v>
      </c>
      <c r="F421" s="177">
        <f>F364/RES_summary!F$21</f>
        <v>0</v>
      </c>
      <c r="G421" s="177">
        <f>G364/RES_summary!G$21</f>
        <v>3.4809156937163035</v>
      </c>
      <c r="H421" s="177">
        <f>H364/RES_summary!H$21</f>
        <v>3.4637354310378106</v>
      </c>
      <c r="I421" s="177">
        <f>I364/RES_summary!I$21</f>
        <v>2.4952221900964897</v>
      </c>
      <c r="J421" s="177">
        <f>J364/RES_summary!J$21</f>
        <v>0</v>
      </c>
      <c r="K421" s="177">
        <f>K364/RES_summary!K$21</f>
        <v>4.1740152906006811</v>
      </c>
      <c r="L421" s="177">
        <f>L364/RES_summary!L$21</f>
        <v>5.034243825592787</v>
      </c>
      <c r="M421" s="177">
        <f>M364/RES_summary!M$21</f>
        <v>4.9009204764402332</v>
      </c>
      <c r="N421" s="177">
        <f>N364/RES_summary!N$21</f>
        <v>5.7588351732828986</v>
      </c>
      <c r="O421" s="177">
        <f>O364/RES_summary!O$21</f>
        <v>4.9568261642707201</v>
      </c>
      <c r="P421" s="177">
        <f>P364/RES_summary!P$21</f>
        <v>4.5817917767388137</v>
      </c>
      <c r="Q421" s="177">
        <f>Q364/RES_summary!Q$21</f>
        <v>5.1581571262210764</v>
      </c>
    </row>
    <row r="422" spans="1:17" ht="12" customHeight="1" x14ac:dyDescent="0.25">
      <c r="A422" s="158" t="s">
        <v>112</v>
      </c>
      <c r="B422" s="157"/>
      <c r="C422" s="178">
        <f>C365/RES_summary!C$21</f>
        <v>0.25850832790662026</v>
      </c>
      <c r="D422" s="178">
        <f>D365/RES_summary!D$21</f>
        <v>0.8670262427666251</v>
      </c>
      <c r="E422" s="178">
        <f>E365/RES_summary!E$21</f>
        <v>0.22726695480349746</v>
      </c>
      <c r="F422" s="178">
        <f>F365/RES_summary!F$21</f>
        <v>0</v>
      </c>
      <c r="G422" s="178">
        <f>G365/RES_summary!G$21</f>
        <v>1.6752099986662061</v>
      </c>
      <c r="H422" s="178">
        <f>H365/RES_summary!H$21</f>
        <v>3.6164276172673504</v>
      </c>
      <c r="I422" s="178">
        <f>I365/RES_summary!I$21</f>
        <v>0.31592424317557255</v>
      </c>
      <c r="J422" s="178">
        <f>J365/RES_summary!J$21</f>
        <v>0</v>
      </c>
      <c r="K422" s="178">
        <f>K365/RES_summary!K$21</f>
        <v>1.2159189747545842</v>
      </c>
      <c r="L422" s="178">
        <f>L365/RES_summary!L$21</f>
        <v>0.51736026886024411</v>
      </c>
      <c r="M422" s="178">
        <f>M365/RES_summary!M$21</f>
        <v>1.6442047766516101</v>
      </c>
      <c r="N422" s="178">
        <f>N365/RES_summary!N$21</f>
        <v>0.2880898746601897</v>
      </c>
      <c r="O422" s="178">
        <f>O365/RES_summary!O$21</f>
        <v>0.44122368275967033</v>
      </c>
      <c r="P422" s="178">
        <f>P365/RES_summary!P$21</f>
        <v>0.14426676355639453</v>
      </c>
      <c r="Q422" s="178">
        <f>Q365/RES_summary!Q$21</f>
        <v>0.46396551519068319</v>
      </c>
    </row>
    <row r="423" spans="1:17" ht="12" customHeight="1" x14ac:dyDescent="0.25">
      <c r="A423" s="23" t="s">
        <v>60</v>
      </c>
      <c r="B423" s="156"/>
      <c r="C423" s="177">
        <f>C366/RES_summary!C$21</f>
        <v>0.25850832790662026</v>
      </c>
      <c r="D423" s="177">
        <f>D366/RES_summary!D$21</f>
        <v>0.8670262427666251</v>
      </c>
      <c r="E423" s="177">
        <f>E366/RES_summary!E$21</f>
        <v>0.22726695480349746</v>
      </c>
      <c r="F423" s="177">
        <f>F366/RES_summary!F$21</f>
        <v>0</v>
      </c>
      <c r="G423" s="177">
        <f>G366/RES_summary!G$21</f>
        <v>1.6752099986662061</v>
      </c>
      <c r="H423" s="177">
        <f>H366/RES_summary!H$21</f>
        <v>3.6164276172673504</v>
      </c>
      <c r="I423" s="177">
        <f>I366/RES_summary!I$21</f>
        <v>0.31592424317557255</v>
      </c>
      <c r="J423" s="177">
        <f>J366/RES_summary!J$21</f>
        <v>0</v>
      </c>
      <c r="K423" s="177">
        <f>K366/RES_summary!K$21</f>
        <v>1.2159189747545842</v>
      </c>
      <c r="L423" s="177">
        <f>L366/RES_summary!L$21</f>
        <v>0.51736026886024411</v>
      </c>
      <c r="M423" s="177">
        <f>M366/RES_summary!M$21</f>
        <v>1.6442047766516101</v>
      </c>
      <c r="N423" s="177">
        <f>N366/RES_summary!N$21</f>
        <v>0.2880898746601897</v>
      </c>
      <c r="O423" s="177">
        <f>O366/RES_summary!O$21</f>
        <v>0.44122368275967033</v>
      </c>
      <c r="P423" s="177">
        <f>P366/RES_summary!P$21</f>
        <v>0.14426676355639453</v>
      </c>
      <c r="Q423" s="177">
        <f>Q366/RES_summary!Q$21</f>
        <v>0.46396551519068319</v>
      </c>
    </row>
    <row r="424" spans="1:17" ht="12" customHeight="1" x14ac:dyDescent="0.25">
      <c r="A424" s="158" t="s">
        <v>63</v>
      </c>
      <c r="B424" s="157"/>
      <c r="C424" s="178">
        <f>C367/RES_summary!C$21</f>
        <v>42.619876709335443</v>
      </c>
      <c r="D424" s="178">
        <f>D367/RES_summary!D$21</f>
        <v>43.019564600918372</v>
      </c>
      <c r="E424" s="178">
        <f>E367/RES_summary!E$21</f>
        <v>39.661608928117687</v>
      </c>
      <c r="F424" s="178">
        <f>F367/RES_summary!F$21</f>
        <v>0</v>
      </c>
      <c r="G424" s="178">
        <f>G367/RES_summary!G$21</f>
        <v>40.386682089802072</v>
      </c>
      <c r="H424" s="178">
        <f>H367/RES_summary!H$21</f>
        <v>38.103074720366024</v>
      </c>
      <c r="I424" s="178">
        <f>I367/RES_summary!I$21</f>
        <v>36.36076385776007</v>
      </c>
      <c r="J424" s="178">
        <f>J367/RES_summary!J$21</f>
        <v>0</v>
      </c>
      <c r="K424" s="178">
        <f>K367/RES_summary!K$21</f>
        <v>35.463118016284909</v>
      </c>
      <c r="L424" s="178">
        <f>L367/RES_summary!L$21</f>
        <v>35.866075987505972</v>
      </c>
      <c r="M424" s="178">
        <f>M367/RES_summary!M$21</f>
        <v>35.428886890672899</v>
      </c>
      <c r="N424" s="178">
        <f>N367/RES_summary!N$21</f>
        <v>35.717016367852125</v>
      </c>
      <c r="O424" s="178">
        <f>O367/RES_summary!O$21</f>
        <v>35.407148687286025</v>
      </c>
      <c r="P424" s="178">
        <f>P367/RES_summary!P$21</f>
        <v>35.008588971177204</v>
      </c>
      <c r="Q424" s="178">
        <f>Q367/RES_summary!Q$21</f>
        <v>34.013022656764875</v>
      </c>
    </row>
    <row r="425" spans="1:17" ht="12" customHeight="1" x14ac:dyDescent="0.25">
      <c r="A425" s="167" t="s">
        <v>165</v>
      </c>
      <c r="B425" s="132"/>
      <c r="C425" s="183">
        <f>C368/RES_summary!C$21</f>
        <v>45.454506146504372</v>
      </c>
      <c r="D425" s="183">
        <f>D368/RES_summary!D$21</f>
        <v>43.032162737863615</v>
      </c>
      <c r="E425" s="183">
        <f>E368/RES_summary!E$21</f>
        <v>43.88109226045362</v>
      </c>
      <c r="F425" s="183">
        <f>F368/RES_summary!F$21</f>
        <v>0</v>
      </c>
      <c r="G425" s="183">
        <f>G368/RES_summary!G$21</f>
        <v>40.888470861549393</v>
      </c>
      <c r="H425" s="183">
        <f>H368/RES_summary!H$21</f>
        <v>0</v>
      </c>
      <c r="I425" s="183">
        <f>I368/RES_summary!I$21</f>
        <v>39.703709798517025</v>
      </c>
      <c r="J425" s="183">
        <f>J368/RES_summary!J$21</f>
        <v>0</v>
      </c>
      <c r="K425" s="183">
        <f>K368/RES_summary!K$21</f>
        <v>36.445445055326523</v>
      </c>
      <c r="L425" s="183">
        <f>L368/RES_summary!L$21</f>
        <v>36.105975295839329</v>
      </c>
      <c r="M425" s="183">
        <f>M368/RES_summary!M$21</f>
        <v>35.476130999281644</v>
      </c>
      <c r="N425" s="183">
        <f>N368/RES_summary!N$21</f>
        <v>35.087693168958332</v>
      </c>
      <c r="O425" s="183">
        <f>O368/RES_summary!O$21</f>
        <v>34.882714034573965</v>
      </c>
      <c r="P425" s="183">
        <f>P368/RES_summary!P$21</f>
        <v>34.778246689239964</v>
      </c>
      <c r="Q425" s="183">
        <f>Q368/RES_summary!Q$21</f>
        <v>34.035733529993216</v>
      </c>
    </row>
    <row r="426" spans="1:17" ht="12" customHeight="1" x14ac:dyDescent="0.25">
      <c r="A426" s="167" t="s">
        <v>164</v>
      </c>
      <c r="B426" s="132"/>
      <c r="C426" s="183">
        <f>C369/RES_summary!C$21</f>
        <v>43.789104550472125</v>
      </c>
      <c r="D426" s="183">
        <f>D369/RES_summary!D$21</f>
        <v>41.517914518071976</v>
      </c>
      <c r="E426" s="183">
        <f>E369/RES_summary!E$21</f>
        <v>42.313339800617186</v>
      </c>
      <c r="F426" s="183">
        <f>F369/RES_summary!F$21</f>
        <v>0</v>
      </c>
      <c r="G426" s="183">
        <f>G369/RES_summary!G$21</f>
        <v>39.818999515180302</v>
      </c>
      <c r="H426" s="183">
        <f>H369/RES_summary!H$21</f>
        <v>38.103074720366024</v>
      </c>
      <c r="I426" s="183">
        <f>I369/RES_summary!I$21</f>
        <v>38.978484495292072</v>
      </c>
      <c r="J426" s="183">
        <f>J369/RES_summary!J$21</f>
        <v>0</v>
      </c>
      <c r="K426" s="183">
        <f>K369/RES_summary!K$21</f>
        <v>35.991970812528422</v>
      </c>
      <c r="L426" s="183">
        <f>L369/RES_summary!L$21</f>
        <v>35.712266201508974</v>
      </c>
      <c r="M426" s="183">
        <f>M369/RES_summary!M$21</f>
        <v>35.018371239648495</v>
      </c>
      <c r="N426" s="183">
        <f>N369/RES_summary!N$21</f>
        <v>34.494030150976315</v>
      </c>
      <c r="O426" s="183">
        <f>O369/RES_summary!O$21</f>
        <v>34.109260765482283</v>
      </c>
      <c r="P426" s="183">
        <f>P369/RES_summary!P$21</f>
        <v>33.796085233463543</v>
      </c>
      <c r="Q426" s="183">
        <f>Q369/RES_summary!Q$21</f>
        <v>32.957373110083992</v>
      </c>
    </row>
    <row r="427" spans="1:17" ht="12" customHeight="1" x14ac:dyDescent="0.25">
      <c r="A427" s="166" t="s">
        <v>163</v>
      </c>
      <c r="B427" s="165"/>
      <c r="C427" s="182">
        <f>C370/RES_summary!C$21</f>
        <v>41.199349408728438</v>
      </c>
      <c r="D427" s="182">
        <f>D370/RES_summary!D$21</f>
        <v>38.978310998107489</v>
      </c>
      <c r="E427" s="182">
        <f>E370/RES_summary!E$21</f>
        <v>39.828740619840694</v>
      </c>
      <c r="F427" s="182">
        <f>F370/RES_summary!F$21</f>
        <v>0</v>
      </c>
      <c r="G427" s="182">
        <f>G370/RES_summary!G$21</f>
        <v>37.385323550648586</v>
      </c>
      <c r="H427" s="182">
        <f>H370/RES_summary!H$21</f>
        <v>35.723374502938171</v>
      </c>
      <c r="I427" s="182">
        <f>I370/RES_summary!I$21</f>
        <v>36.654438803762211</v>
      </c>
      <c r="J427" s="182">
        <f>J370/RES_summary!J$21</f>
        <v>0</v>
      </c>
      <c r="K427" s="182">
        <f>K370/RES_summary!K$21</f>
        <v>33.719662060231663</v>
      </c>
      <c r="L427" s="182">
        <f>L370/RES_summary!L$21</f>
        <v>33.448833937565681</v>
      </c>
      <c r="M427" s="182">
        <f>M370/RES_summary!M$21</f>
        <v>32.798681456675645</v>
      </c>
      <c r="N427" s="182">
        <f>N370/RES_summary!N$21</f>
        <v>32.305865341141924</v>
      </c>
      <c r="O427" s="182">
        <f>O370/RES_summary!O$21</f>
        <v>31.943194036461868</v>
      </c>
      <c r="P427" s="182">
        <f>P370/RES_summary!P$21</f>
        <v>31.646874532740139</v>
      </c>
      <c r="Q427" s="182">
        <f>Q370/RES_summary!Q$21</f>
        <v>30.857503239220627</v>
      </c>
    </row>
    <row r="428" spans="1:17" ht="12" customHeight="1" x14ac:dyDescent="0.25">
      <c r="A428" s="147" t="s">
        <v>59</v>
      </c>
      <c r="B428" s="164"/>
      <c r="C428" s="181">
        <f>C371/RES_summary!C$21</f>
        <v>2.5897551417436837</v>
      </c>
      <c r="D428" s="181">
        <f>D371/RES_summary!D$21</f>
        <v>2.5396035199644889</v>
      </c>
      <c r="E428" s="181">
        <f>E371/RES_summary!E$21</f>
        <v>2.4845991807764936</v>
      </c>
      <c r="F428" s="181">
        <f>F371/RES_summary!F$21</f>
        <v>0</v>
      </c>
      <c r="G428" s="181">
        <f>G371/RES_summary!G$21</f>
        <v>2.433675964531723</v>
      </c>
      <c r="H428" s="181">
        <f>H371/RES_summary!H$21</f>
        <v>2.3797002174278599</v>
      </c>
      <c r="I428" s="181">
        <f>I371/RES_summary!I$21</f>
        <v>2.3240456915298608</v>
      </c>
      <c r="J428" s="181">
        <f>J371/RES_summary!J$21</f>
        <v>0</v>
      </c>
      <c r="K428" s="181">
        <f>K371/RES_summary!K$21</f>
        <v>2.2723087522967544</v>
      </c>
      <c r="L428" s="181">
        <f>L371/RES_summary!L$21</f>
        <v>2.2634322639432853</v>
      </c>
      <c r="M428" s="181">
        <f>M371/RES_summary!M$21</f>
        <v>2.2196897829728499</v>
      </c>
      <c r="N428" s="181">
        <f>N371/RES_summary!N$21</f>
        <v>2.1881648098343853</v>
      </c>
      <c r="O428" s="181">
        <f>O371/RES_summary!O$21</f>
        <v>2.1660667290204136</v>
      </c>
      <c r="P428" s="181">
        <f>P371/RES_summary!P$21</f>
        <v>2.1492107007234114</v>
      </c>
      <c r="Q428" s="181">
        <f>Q371/RES_summary!Q$21</f>
        <v>2.0998698708633654</v>
      </c>
    </row>
    <row r="429" spans="1:17" ht="12" customHeight="1" x14ac:dyDescent="0.25">
      <c r="A429" s="163" t="s">
        <v>142</v>
      </c>
      <c r="B429" s="162"/>
      <c r="C429" s="180">
        <f>C372/RES_summary!C$21</f>
        <v>36.523155885777463</v>
      </c>
      <c r="D429" s="180">
        <f>D372/RES_summary!D$21</f>
        <v>0</v>
      </c>
      <c r="E429" s="180">
        <f>E372/RES_summary!E$21</f>
        <v>33.859469763974467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31.71995237299673</v>
      </c>
      <c r="J429" s="180">
        <f>J372/RES_summary!J$21</f>
        <v>0</v>
      </c>
      <c r="K429" s="180">
        <f>K372/RES_summary!K$21</f>
        <v>34.223441968801161</v>
      </c>
      <c r="L429" s="180">
        <f>L372/RES_summary!L$21</f>
        <v>35.499386628532946</v>
      </c>
      <c r="M429" s="180">
        <f>M372/RES_summary!M$21</f>
        <v>35.461871372242868</v>
      </c>
      <c r="N429" s="180">
        <f>N372/RES_summary!N$21</f>
        <v>36.347618249035605</v>
      </c>
      <c r="O429" s="180">
        <f>O372/RES_summary!O$21</f>
        <v>35.84943599718639</v>
      </c>
      <c r="P429" s="180">
        <f>P372/RES_summary!P$21</f>
        <v>35.643432368121161</v>
      </c>
      <c r="Q429" s="180">
        <f>Q372/RES_summary!Q$21</f>
        <v>34.645111532200382</v>
      </c>
    </row>
    <row r="430" spans="1:17" ht="12" customHeight="1" x14ac:dyDescent="0.25">
      <c r="A430" s="161" t="s">
        <v>141</v>
      </c>
      <c r="B430" s="160"/>
      <c r="C430" s="179">
        <f>C373/RES_summary!C$21</f>
        <v>35.58990325641021</v>
      </c>
      <c r="D430" s="179">
        <f>D373/RES_summary!D$21</f>
        <v>0</v>
      </c>
      <c r="E430" s="179">
        <f>E373/RES_summary!E$21</f>
        <v>33.071886957461622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31.114138377568235</v>
      </c>
      <c r="J430" s="179">
        <f>J373/RES_summary!J$21</f>
        <v>0</v>
      </c>
      <c r="K430" s="179">
        <f>K373/RES_summary!K$21</f>
        <v>33.222589125932679</v>
      </c>
      <c r="L430" s="179">
        <f>L373/RES_summary!L$21</f>
        <v>34.566467856167129</v>
      </c>
      <c r="M430" s="179">
        <f>M373/RES_summary!M$21</f>
        <v>34.256064075172333</v>
      </c>
      <c r="N430" s="179">
        <f>N373/RES_summary!N$21</f>
        <v>35.078343194828783</v>
      </c>
      <c r="O430" s="179">
        <f>O373/RES_summary!O$21</f>
        <v>34.613951317668466</v>
      </c>
      <c r="P430" s="179">
        <f>P373/RES_summary!P$21</f>
        <v>34.326870644343259</v>
      </c>
      <c r="Q430" s="179">
        <f>Q373/RES_summary!Q$21</f>
        <v>33.405080904914001</v>
      </c>
    </row>
    <row r="431" spans="1:17" ht="12" customHeight="1" x14ac:dyDescent="0.25">
      <c r="A431" s="148" t="s">
        <v>60</v>
      </c>
      <c r="B431" s="156"/>
      <c r="C431" s="177">
        <f>C374/RES_summary!C$21</f>
        <v>32.979419841890845</v>
      </c>
      <c r="D431" s="177">
        <f>D374/RES_summary!D$21</f>
        <v>0</v>
      </c>
      <c r="E431" s="177">
        <f>E374/RES_summary!E$21</f>
        <v>30.565706567136946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28.774593985547227</v>
      </c>
      <c r="J431" s="177">
        <f>J374/RES_summary!J$21</f>
        <v>0</v>
      </c>
      <c r="K431" s="177">
        <f>K374/RES_summary!K$21</f>
        <v>30.890958429330571</v>
      </c>
      <c r="L431" s="177">
        <f>L374/RES_summary!L$21</f>
        <v>32.251130036917473</v>
      </c>
      <c r="M431" s="177">
        <f>M374/RES_summary!M$21</f>
        <v>31.980860723776463</v>
      </c>
      <c r="N431" s="177">
        <f>N374/RES_summary!N$21</f>
        <v>32.838216491297878</v>
      </c>
      <c r="O431" s="177">
        <f>O374/RES_summary!O$21</f>
        <v>32.397703051434917</v>
      </c>
      <c r="P431" s="177">
        <f>P374/RES_summary!P$21</f>
        <v>32.130091319568265</v>
      </c>
      <c r="Q431" s="177">
        <f>Q374/RES_summary!Q$21</f>
        <v>31.262505387129632</v>
      </c>
    </row>
    <row r="432" spans="1:17" ht="12" customHeight="1" x14ac:dyDescent="0.25">
      <c r="A432" s="148" t="s">
        <v>59</v>
      </c>
      <c r="B432" s="156"/>
      <c r="C432" s="177">
        <f>C375/RES_summary!C$21</f>
        <v>2.6104834145193663</v>
      </c>
      <c r="D432" s="177">
        <f>D375/RES_summary!D$21</f>
        <v>0</v>
      </c>
      <c r="E432" s="177">
        <f>E375/RES_summary!E$21</f>
        <v>2.5061803903246753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2.3395443920210082</v>
      </c>
      <c r="J432" s="177">
        <f>J375/RES_summary!J$21</f>
        <v>0</v>
      </c>
      <c r="K432" s="177">
        <f>K375/RES_summary!K$21</f>
        <v>2.3316306966021147</v>
      </c>
      <c r="L432" s="177">
        <f>L375/RES_summary!L$21</f>
        <v>2.3153378192496645</v>
      </c>
      <c r="M432" s="177">
        <f>M375/RES_summary!M$21</f>
        <v>2.2752033513958669</v>
      </c>
      <c r="N432" s="177">
        <f>N375/RES_summary!N$21</f>
        <v>2.240126703530906</v>
      </c>
      <c r="O432" s="177">
        <f>O375/RES_summary!O$21</f>
        <v>2.2162482662335519</v>
      </c>
      <c r="P432" s="177">
        <f>P375/RES_summary!P$21</f>
        <v>2.1967793247750005</v>
      </c>
      <c r="Q432" s="177">
        <f>Q375/RES_summary!Q$21</f>
        <v>2.1425755177843628</v>
      </c>
    </row>
    <row r="433" spans="1:17" ht="12" customHeight="1" x14ac:dyDescent="0.25">
      <c r="A433" s="158" t="s">
        <v>62</v>
      </c>
      <c r="B433" s="157"/>
      <c r="C433" s="178">
        <f>C376/RES_summary!C$21</f>
        <v>9.399540558808587</v>
      </c>
      <c r="D433" s="178">
        <f>D376/RES_summary!D$21</f>
        <v>9.3154266512516575</v>
      </c>
      <c r="E433" s="178">
        <f>E376/RES_summary!E$21</f>
        <v>9.1343975117749743</v>
      </c>
      <c r="F433" s="178">
        <f>F376/RES_summary!F$21</f>
        <v>0</v>
      </c>
      <c r="G433" s="178">
        <f>G376/RES_summary!G$21</f>
        <v>9.2287232596282607</v>
      </c>
      <c r="H433" s="178">
        <f>H376/RES_summary!H$21</f>
        <v>9.223816681251364</v>
      </c>
      <c r="I433" s="178">
        <f>I376/RES_summary!I$21</f>
        <v>9.0555462163675671</v>
      </c>
      <c r="J433" s="178">
        <f>J376/RES_summary!J$21</f>
        <v>0</v>
      </c>
      <c r="K433" s="178">
        <f>K376/RES_summary!K$21</f>
        <v>9.6055180117404078</v>
      </c>
      <c r="L433" s="178">
        <f>L376/RES_summary!L$21</f>
        <v>10.21226259824971</v>
      </c>
      <c r="M433" s="178">
        <f>M376/RES_summary!M$21</f>
        <v>10.202840325337247</v>
      </c>
      <c r="N433" s="178">
        <f>N376/RES_summary!N$21</f>
        <v>10.654263372364897</v>
      </c>
      <c r="O433" s="178">
        <f>O376/RES_summary!O$21</f>
        <v>10.52758259373976</v>
      </c>
      <c r="P433" s="178">
        <f>P376/RES_summary!P$21</f>
        <v>10.428964732699404</v>
      </c>
      <c r="Q433" s="178">
        <f>Q376/RES_summary!Q$21</f>
        <v>10.245682937161931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9.399540558808587</v>
      </c>
      <c r="D435" s="176">
        <f>D378/RES_summary!D$21</f>
        <v>9.3154266512516575</v>
      </c>
      <c r="E435" s="176">
        <f>E378/RES_summary!E$21</f>
        <v>9.1343975117749743</v>
      </c>
      <c r="F435" s="176">
        <f>F378/RES_summary!F$21</f>
        <v>0</v>
      </c>
      <c r="G435" s="176">
        <f>G378/RES_summary!G$21</f>
        <v>9.2287232596282607</v>
      </c>
      <c r="H435" s="176">
        <f>H378/RES_summary!H$21</f>
        <v>9.223816681251364</v>
      </c>
      <c r="I435" s="176">
        <f>I378/RES_summary!I$21</f>
        <v>9.0555462163675671</v>
      </c>
      <c r="J435" s="176">
        <f>J378/RES_summary!J$21</f>
        <v>0</v>
      </c>
      <c r="K435" s="176">
        <f>K378/RES_summary!K$21</f>
        <v>9.6055180117404078</v>
      </c>
      <c r="L435" s="176">
        <f>L378/RES_summary!L$21</f>
        <v>10.21226259824971</v>
      </c>
      <c r="M435" s="176">
        <f>M378/RES_summary!M$21</f>
        <v>10.202840325337247</v>
      </c>
      <c r="N435" s="176">
        <f>N378/RES_summary!N$21</f>
        <v>10.654263372364897</v>
      </c>
      <c r="O435" s="176">
        <f>O378/RES_summary!O$21</f>
        <v>10.52758259373976</v>
      </c>
      <c r="P435" s="176">
        <f>P378/RES_summary!P$21</f>
        <v>10.428964732699404</v>
      </c>
      <c r="Q435" s="176">
        <f>Q378/RES_summary!Q$21</f>
        <v>10.245682937161931</v>
      </c>
    </row>
    <row r="437" spans="1:17" ht="12" customHeight="1" x14ac:dyDescent="0.25">
      <c r="A437" s="152" t="s">
        <v>185</v>
      </c>
      <c r="B437" s="168"/>
      <c r="C437" s="184">
        <f>C380/RES_summary!C$21</f>
        <v>202.96321491238831</v>
      </c>
      <c r="D437" s="184">
        <f>D380/RES_summary!D$21</f>
        <v>196.99606790089254</v>
      </c>
      <c r="E437" s="184">
        <f>E380/RES_summary!E$21</f>
        <v>210.55195433710335</v>
      </c>
      <c r="F437" s="184">
        <f>F380/RES_summary!F$21</f>
        <v>0</v>
      </c>
      <c r="G437" s="184">
        <f>G380/RES_summary!G$21</f>
        <v>192.20175693847114</v>
      </c>
      <c r="H437" s="184">
        <f>H380/RES_summary!H$21</f>
        <v>192.85672126887849</v>
      </c>
      <c r="I437" s="184">
        <f>I380/RES_summary!I$21</f>
        <v>189.54713891958858</v>
      </c>
      <c r="J437" s="184">
        <f>J380/RES_summary!J$21</f>
        <v>0</v>
      </c>
      <c r="K437" s="184">
        <f>K380/RES_summary!K$21</f>
        <v>192.32705418471787</v>
      </c>
      <c r="L437" s="184">
        <f>L380/RES_summary!L$21</f>
        <v>209.56586255145086</v>
      </c>
      <c r="M437" s="184">
        <f>M380/RES_summary!M$21</f>
        <v>181.53216218413758</v>
      </c>
      <c r="N437" s="184">
        <f>N380/RES_summary!N$21</f>
        <v>192.50062521547551</v>
      </c>
      <c r="O437" s="184">
        <f>O380/RES_summary!O$21</f>
        <v>178.50503857350856</v>
      </c>
      <c r="P437" s="184">
        <f>P380/RES_summary!P$21</f>
        <v>179.8808246450543</v>
      </c>
      <c r="Q437" s="184">
        <f>Q380/RES_summary!Q$21</f>
        <v>178.34408459849473</v>
      </c>
    </row>
    <row r="438" spans="1:17" ht="12" customHeight="1" x14ac:dyDescent="0.25">
      <c r="A438" s="158" t="s">
        <v>65</v>
      </c>
      <c r="B438" s="157"/>
      <c r="C438" s="178">
        <f>C381/RES_summary!C$21</f>
        <v>167.56455932460202</v>
      </c>
      <c r="D438" s="178">
        <f>D381/RES_summary!D$21</f>
        <v>161.97808407672355</v>
      </c>
      <c r="E438" s="178">
        <f>E381/RES_summary!E$21</f>
        <v>176.24150764229614</v>
      </c>
      <c r="F438" s="178">
        <f>F381/RES_summary!F$21</f>
        <v>0</v>
      </c>
      <c r="G438" s="178">
        <f>G381/RES_summary!G$21</f>
        <v>155.74961278948157</v>
      </c>
      <c r="H438" s="178">
        <f>H381/RES_summary!H$21</f>
        <v>152.28603700862655</v>
      </c>
      <c r="I438" s="178">
        <f>I381/RES_summary!I$21</f>
        <v>156.34257777311211</v>
      </c>
      <c r="J438" s="178">
        <f>J381/RES_summary!J$21</f>
        <v>0</v>
      </c>
      <c r="K438" s="178">
        <f>K381/RES_summary!K$21</f>
        <v>156.0972279504837</v>
      </c>
      <c r="L438" s="178">
        <f>L381/RES_summary!L$21</f>
        <v>174.75367005347314</v>
      </c>
      <c r="M438" s="178">
        <f>M381/RES_summary!M$21</f>
        <v>140.34251250750904</v>
      </c>
      <c r="N438" s="178">
        <f>N381/RES_summary!N$21</f>
        <v>156.54141494929553</v>
      </c>
      <c r="O438" s="178">
        <f>O381/RES_summary!O$21</f>
        <v>141.7821166392373</v>
      </c>
      <c r="P438" s="178">
        <f>P381/RES_summary!P$21</f>
        <v>146.21206715968179</v>
      </c>
      <c r="Q438" s="178">
        <f>Q381/RES_summary!Q$21</f>
        <v>145.81792184073709</v>
      </c>
    </row>
    <row r="439" spans="1:17" ht="12" customHeight="1" x14ac:dyDescent="0.25">
      <c r="A439" s="23" t="s">
        <v>166</v>
      </c>
      <c r="B439" s="156"/>
      <c r="C439" s="177">
        <f>C382/RES_summary!C$21</f>
        <v>164.38184956206086</v>
      </c>
      <c r="D439" s="177">
        <f>D382/RES_summary!D$21</f>
        <v>158.84704150139356</v>
      </c>
      <c r="E439" s="177">
        <f>E382/RES_summary!E$21</f>
        <v>172.88955849719358</v>
      </c>
      <c r="F439" s="177">
        <f>F382/RES_summary!F$21</f>
        <v>0</v>
      </c>
      <c r="G439" s="177">
        <f>G382/RES_summary!G$21</f>
        <v>152.14185611458345</v>
      </c>
      <c r="H439" s="177">
        <f>H382/RES_summary!H$21</f>
        <v>148.71321738346893</v>
      </c>
      <c r="I439" s="177">
        <f>I382/RES_summary!I$21</f>
        <v>153.74087527814007</v>
      </c>
      <c r="J439" s="177">
        <f>J382/RES_summary!J$21</f>
        <v>0</v>
      </c>
      <c r="K439" s="177">
        <f>K382/RES_summary!K$21</f>
        <v>151.74415233561109</v>
      </c>
      <c r="L439" s="177">
        <f>L382/RES_summary!L$21</f>
        <v>169.50644282679573</v>
      </c>
      <c r="M439" s="177">
        <f>M382/RES_summary!M$21</f>
        <v>135.29431331833351</v>
      </c>
      <c r="N439" s="177">
        <f>N382/RES_summary!N$21</f>
        <v>150.58912053966296</v>
      </c>
      <c r="O439" s="177">
        <f>O382/RES_summary!O$21</f>
        <v>136.68552219389494</v>
      </c>
      <c r="P439" s="177">
        <f>P382/RES_summary!P$21</f>
        <v>141.48347669562725</v>
      </c>
      <c r="Q439" s="177">
        <f>Q382/RES_summary!Q$21</f>
        <v>140.46257502098598</v>
      </c>
    </row>
    <row r="440" spans="1:17" ht="12" customHeight="1" x14ac:dyDescent="0.25">
      <c r="A440" s="23" t="s">
        <v>60</v>
      </c>
      <c r="B440" s="156"/>
      <c r="C440" s="177">
        <f>C383/RES_summary!C$21</f>
        <v>3.1827097625411498</v>
      </c>
      <c r="D440" s="177">
        <f>D383/RES_summary!D$21</f>
        <v>3.1310425753299929</v>
      </c>
      <c r="E440" s="177">
        <f>E383/RES_summary!E$21</f>
        <v>3.3519491451025507</v>
      </c>
      <c r="F440" s="177">
        <f>F383/RES_summary!F$21</f>
        <v>0</v>
      </c>
      <c r="G440" s="177">
        <f>G383/RES_summary!G$21</f>
        <v>3.6077566748981291</v>
      </c>
      <c r="H440" s="177">
        <f>H383/RES_summary!H$21</f>
        <v>3.5728196251576168</v>
      </c>
      <c r="I440" s="177">
        <f>I383/RES_summary!I$21</f>
        <v>2.6017024949720304</v>
      </c>
      <c r="J440" s="177">
        <f>J383/RES_summary!J$21</f>
        <v>0</v>
      </c>
      <c r="K440" s="177">
        <f>K383/RES_summary!K$21</f>
        <v>4.3530756148725978</v>
      </c>
      <c r="L440" s="177">
        <f>L383/RES_summary!L$21</f>
        <v>5.2472272266774045</v>
      </c>
      <c r="M440" s="177">
        <f>M383/RES_summary!M$21</f>
        <v>5.0481991891755333</v>
      </c>
      <c r="N440" s="177">
        <f>N383/RES_summary!N$21</f>
        <v>5.9522944096325787</v>
      </c>
      <c r="O440" s="177">
        <f>O383/RES_summary!O$21</f>
        <v>5.0965944453423626</v>
      </c>
      <c r="P440" s="177">
        <f>P383/RES_summary!P$21</f>
        <v>4.7285904640545562</v>
      </c>
      <c r="Q440" s="177">
        <f>Q383/RES_summary!Q$21</f>
        <v>5.3553468197510883</v>
      </c>
    </row>
    <row r="441" spans="1:17" ht="12" customHeight="1" x14ac:dyDescent="0.25">
      <c r="A441" s="158" t="s">
        <v>112</v>
      </c>
      <c r="B441" s="157"/>
      <c r="C441" s="178">
        <f>C384/RES_summary!C$21</f>
        <v>0.50742865282091176</v>
      </c>
      <c r="D441" s="178">
        <f>D384/RES_summary!D$21</f>
        <v>1.7491743173964229</v>
      </c>
      <c r="E441" s="178">
        <f>E384/RES_summary!E$21</f>
        <v>0.47334100422719544</v>
      </c>
      <c r="F441" s="178">
        <f>F384/RES_summary!F$21</f>
        <v>0</v>
      </c>
      <c r="G441" s="178">
        <f>G384/RES_summary!G$21</f>
        <v>3.789347316929776</v>
      </c>
      <c r="H441" s="178">
        <f>H384/RES_summary!H$21</f>
        <v>8.6413922326967505</v>
      </c>
      <c r="I441" s="178">
        <f>I384/RES_summary!I$21</f>
        <v>0.8048382484372828</v>
      </c>
      <c r="J441" s="178">
        <f>J384/RES_summary!J$21</f>
        <v>0</v>
      </c>
      <c r="K441" s="178">
        <f>K384/RES_summary!K$21</f>
        <v>3.4385356880885385</v>
      </c>
      <c r="L441" s="178">
        <f>L384/RES_summary!L$21</f>
        <v>1.559751233604864</v>
      </c>
      <c r="M441" s="178">
        <f>M384/RES_summary!M$21</f>
        <v>5.2072641788084111</v>
      </c>
      <c r="N441" s="178">
        <f>N384/RES_summary!N$21</f>
        <v>0.95637426846224716</v>
      </c>
      <c r="O441" s="178">
        <f>O384/RES_summary!O$21</f>
        <v>1.5243610179998781</v>
      </c>
      <c r="P441" s="178">
        <f>P384/RES_summary!P$21</f>
        <v>0.51672936884177501</v>
      </c>
      <c r="Q441" s="178">
        <f>Q384/RES_summary!Q$21</f>
        <v>1.7346794401167824</v>
      </c>
    </row>
    <row r="442" spans="1:17" ht="12" customHeight="1" x14ac:dyDescent="0.25">
      <c r="A442" s="23" t="s">
        <v>60</v>
      </c>
      <c r="B442" s="156"/>
      <c r="C442" s="177">
        <f>C385/RES_summary!C$21</f>
        <v>0.50742865282091176</v>
      </c>
      <c r="D442" s="177">
        <f>D385/RES_summary!D$21</f>
        <v>1.7491743173964229</v>
      </c>
      <c r="E442" s="177">
        <f>E385/RES_summary!E$21</f>
        <v>0.47334100422719544</v>
      </c>
      <c r="F442" s="177">
        <f>F385/RES_summary!F$21</f>
        <v>0</v>
      </c>
      <c r="G442" s="177">
        <f>G385/RES_summary!G$21</f>
        <v>3.789347316929776</v>
      </c>
      <c r="H442" s="177">
        <f>H385/RES_summary!H$21</f>
        <v>8.6413922326967505</v>
      </c>
      <c r="I442" s="177">
        <f>I385/RES_summary!I$21</f>
        <v>0.8048382484372828</v>
      </c>
      <c r="J442" s="177">
        <f>J385/RES_summary!J$21</f>
        <v>0</v>
      </c>
      <c r="K442" s="177">
        <f>K385/RES_summary!K$21</f>
        <v>3.4385356880885385</v>
      </c>
      <c r="L442" s="177">
        <f>L385/RES_summary!L$21</f>
        <v>1.559751233604864</v>
      </c>
      <c r="M442" s="177">
        <f>M385/RES_summary!M$21</f>
        <v>5.2072641788084111</v>
      </c>
      <c r="N442" s="177">
        <f>N385/RES_summary!N$21</f>
        <v>0.95637426846224716</v>
      </c>
      <c r="O442" s="177">
        <f>O385/RES_summary!O$21</f>
        <v>1.5243610179998781</v>
      </c>
      <c r="P442" s="177">
        <f>P385/RES_summary!P$21</f>
        <v>0.51672936884177501</v>
      </c>
      <c r="Q442" s="177">
        <f>Q385/RES_summary!Q$21</f>
        <v>1.7346794401167824</v>
      </c>
    </row>
    <row r="443" spans="1:17" ht="12" customHeight="1" x14ac:dyDescent="0.25">
      <c r="A443" s="158" t="s">
        <v>63</v>
      </c>
      <c r="B443" s="157"/>
      <c r="C443" s="178">
        <f>C386/RES_summary!C$21</f>
        <v>27.004981679159041</v>
      </c>
      <c r="D443" s="178">
        <f>D386/RES_summary!D$21</f>
        <v>25.421523252808647</v>
      </c>
      <c r="E443" s="178">
        <f>E386/RES_summary!E$21</f>
        <v>26.105153302583989</v>
      </c>
      <c r="F443" s="178">
        <f>F386/RES_summary!F$21</f>
        <v>0</v>
      </c>
      <c r="G443" s="178">
        <f>G386/RES_summary!G$21</f>
        <v>24.787526707540948</v>
      </c>
      <c r="H443" s="178">
        <f>H386/RES_summary!H$21</f>
        <v>24.021826768748362</v>
      </c>
      <c r="I443" s="178">
        <f>I386/RES_summary!I$21</f>
        <v>24.587696375962061</v>
      </c>
      <c r="J443" s="178">
        <f>J386/RES_summary!J$21</f>
        <v>0</v>
      </c>
      <c r="K443" s="178">
        <f>K386/RES_summary!K$21</f>
        <v>24.451688976924626</v>
      </c>
      <c r="L443" s="178">
        <f>L386/RES_summary!L$21</f>
        <v>24.393399890417921</v>
      </c>
      <c r="M443" s="178">
        <f>M386/RES_summary!M$21</f>
        <v>27.135667073464766</v>
      </c>
      <c r="N443" s="178">
        <f>N386/RES_summary!N$21</f>
        <v>25.779360994419317</v>
      </c>
      <c r="O443" s="178">
        <f>O386/RES_summary!O$21</f>
        <v>26.089882624209249</v>
      </c>
      <c r="P443" s="178">
        <f>P386/RES_summary!P$21</f>
        <v>24.118682337400156</v>
      </c>
      <c r="Q443" s="178">
        <f>Q386/RES_summary!Q$21</f>
        <v>21.889717219002176</v>
      </c>
    </row>
    <row r="444" spans="1:17" ht="12" customHeight="1" x14ac:dyDescent="0.25">
      <c r="A444" s="167" t="s">
        <v>165</v>
      </c>
      <c r="B444" s="132"/>
      <c r="C444" s="183">
        <f>C387/RES_summary!C$21</f>
        <v>26.659524785480752</v>
      </c>
      <c r="D444" s="183">
        <f>D387/RES_summary!D$21</f>
        <v>25.419501434387488</v>
      </c>
      <c r="E444" s="183">
        <f>E387/RES_summary!E$21</f>
        <v>26.097266935505477</v>
      </c>
      <c r="F444" s="183">
        <f>F387/RES_summary!F$21</f>
        <v>0</v>
      </c>
      <c r="G444" s="183">
        <f>G387/RES_summary!G$21</f>
        <v>24.61499107076887</v>
      </c>
      <c r="H444" s="183">
        <f>H387/RES_summary!H$21</f>
        <v>0</v>
      </c>
      <c r="I444" s="183">
        <f>I387/RES_summary!I$21</f>
        <v>24.177012472280015</v>
      </c>
      <c r="J444" s="183">
        <f>J387/RES_summary!J$21</f>
        <v>0</v>
      </c>
      <c r="K444" s="183">
        <f>K387/RES_summary!K$21</f>
        <v>22.399159874113927</v>
      </c>
      <c r="L444" s="183">
        <f>L387/RES_summary!L$21</f>
        <v>22.256167750179436</v>
      </c>
      <c r="M444" s="183">
        <f>M387/RES_summary!M$21</f>
        <v>21.916248756650109</v>
      </c>
      <c r="N444" s="183">
        <f>N387/RES_summary!N$21</f>
        <v>21.69180111162386</v>
      </c>
      <c r="O444" s="183">
        <f>O387/RES_summary!O$21</f>
        <v>21.552815466116904</v>
      </c>
      <c r="P444" s="183">
        <f>P387/RES_summary!P$21</f>
        <v>21.463343659193178</v>
      </c>
      <c r="Q444" s="183">
        <f>Q387/RES_summary!Q$21</f>
        <v>21.087877021988277</v>
      </c>
    </row>
    <row r="445" spans="1:17" ht="12" customHeight="1" x14ac:dyDescent="0.25">
      <c r="A445" s="167" t="s">
        <v>164</v>
      </c>
      <c r="B445" s="132"/>
      <c r="C445" s="183">
        <f>C388/RES_summary!C$21</f>
        <v>26.811489069157815</v>
      </c>
      <c r="D445" s="183">
        <f>D388/RES_summary!D$21</f>
        <v>25.662516330818868</v>
      </c>
      <c r="E445" s="183">
        <f>E388/RES_summary!E$21</f>
        <v>26.230648033659097</v>
      </c>
      <c r="F445" s="183">
        <f>F388/RES_summary!F$21</f>
        <v>0</v>
      </c>
      <c r="G445" s="183">
        <f>G388/RES_summary!G$21</f>
        <v>24.982719346379234</v>
      </c>
      <c r="H445" s="183">
        <f>H388/RES_summary!H$21</f>
        <v>24.021826768748362</v>
      </c>
      <c r="I445" s="183">
        <f>I388/RES_summary!I$21</f>
        <v>24.63866308520862</v>
      </c>
      <c r="J445" s="183">
        <f>J388/RES_summary!J$21</f>
        <v>0</v>
      </c>
      <c r="K445" s="183">
        <f>K388/RES_summary!K$21</f>
        <v>22.99938185881069</v>
      </c>
      <c r="L445" s="183">
        <f>L388/RES_summary!L$21</f>
        <v>22.965655452805883</v>
      </c>
      <c r="M445" s="183">
        <f>M388/RES_summary!M$21</f>
        <v>22.559906032476462</v>
      </c>
      <c r="N445" s="183">
        <f>N388/RES_summary!N$21</f>
        <v>22.317049211714963</v>
      </c>
      <c r="O445" s="183">
        <f>O388/RES_summary!O$21</f>
        <v>22.132668391648249</v>
      </c>
      <c r="P445" s="183">
        <f>P388/RES_summary!P$21</f>
        <v>22.031806649109555</v>
      </c>
      <c r="Q445" s="183">
        <f>Q388/RES_summary!Q$21</f>
        <v>21.567749109853647</v>
      </c>
    </row>
    <row r="446" spans="1:17" ht="12" customHeight="1" x14ac:dyDescent="0.25">
      <c r="A446" s="166" t="s">
        <v>163</v>
      </c>
      <c r="B446" s="165"/>
      <c r="C446" s="182">
        <f>C389/RES_summary!C$21</f>
        <v>24.140443468392647</v>
      </c>
      <c r="D446" s="182">
        <f>D389/RES_summary!D$21</f>
        <v>23.027130050436305</v>
      </c>
      <c r="E446" s="182">
        <f>E389/RES_summary!E$21</f>
        <v>23.648101097634843</v>
      </c>
      <c r="F446" s="182">
        <f>F389/RES_summary!F$21</f>
        <v>0</v>
      </c>
      <c r="G446" s="182">
        <f>G389/RES_summary!G$21</f>
        <v>22.447155523429565</v>
      </c>
      <c r="H446" s="182">
        <f>H389/RES_summary!H$21</f>
        <v>21.552857527931234</v>
      </c>
      <c r="I446" s="182">
        <f>I389/RES_summary!I$21</f>
        <v>22.227655265523339</v>
      </c>
      <c r="J446" s="182">
        <f>J389/RES_summary!J$21</f>
        <v>0</v>
      </c>
      <c r="K446" s="182">
        <f>K389/RES_summary!K$21</f>
        <v>20.643407073293673</v>
      </c>
      <c r="L446" s="182">
        <f>L389/RES_summary!L$21</f>
        <v>20.630382450441228</v>
      </c>
      <c r="M446" s="182">
        <f>M389/RES_summary!M$21</f>
        <v>20.267102363892786</v>
      </c>
      <c r="N446" s="182">
        <f>N389/RES_summary!N$21</f>
        <v>20.058866937190871</v>
      </c>
      <c r="O446" s="182">
        <f>O389/RES_summary!O$21</f>
        <v>19.898376679494557</v>
      </c>
      <c r="P446" s="182">
        <f>P389/RES_summary!P$21</f>
        <v>19.822086488986486</v>
      </c>
      <c r="Q446" s="182">
        <f>Q389/RES_summary!Q$21</f>
        <v>19.408980429765748</v>
      </c>
    </row>
    <row r="447" spans="1:17" ht="12" customHeight="1" x14ac:dyDescent="0.25">
      <c r="A447" s="147" t="s">
        <v>59</v>
      </c>
      <c r="B447" s="164"/>
      <c r="C447" s="181">
        <f>C390/RES_summary!C$21</f>
        <v>2.6710456007651699</v>
      </c>
      <c r="D447" s="181">
        <f>D390/RES_summary!D$21</f>
        <v>2.6353862803825612</v>
      </c>
      <c r="E447" s="181">
        <f>E390/RES_summary!E$21</f>
        <v>2.5825469360242566</v>
      </c>
      <c r="F447" s="181">
        <f>F390/RES_summary!F$21</f>
        <v>0</v>
      </c>
      <c r="G447" s="181">
        <f>G390/RES_summary!G$21</f>
        <v>2.5355638229496664</v>
      </c>
      <c r="H447" s="181">
        <f>H390/RES_summary!H$21</f>
        <v>2.4689692408171293</v>
      </c>
      <c r="I447" s="181">
        <f>I390/RES_summary!I$21</f>
        <v>2.411007819685286</v>
      </c>
      <c r="J447" s="181">
        <f>J390/RES_summary!J$21</f>
        <v>0</v>
      </c>
      <c r="K447" s="181">
        <f>K390/RES_summary!K$21</f>
        <v>2.3559747855170143</v>
      </c>
      <c r="L447" s="181">
        <f>L390/RES_summary!L$21</f>
        <v>2.3352730023646537</v>
      </c>
      <c r="M447" s="181">
        <f>M390/RES_summary!M$21</f>
        <v>2.292803668583677</v>
      </c>
      <c r="N447" s="181">
        <f>N390/RES_summary!N$21</f>
        <v>2.258182274524092</v>
      </c>
      <c r="O447" s="181">
        <f>O390/RES_summary!O$21</f>
        <v>2.2342917121536936</v>
      </c>
      <c r="P447" s="181">
        <f>P390/RES_summary!P$21</f>
        <v>2.2097201601230636</v>
      </c>
      <c r="Q447" s="181">
        <f>Q390/RES_summary!Q$21</f>
        <v>2.1587686800878978</v>
      </c>
    </row>
    <row r="448" spans="1:17" ht="12" customHeight="1" x14ac:dyDescent="0.25">
      <c r="A448" s="163" t="s">
        <v>142</v>
      </c>
      <c r="B448" s="162"/>
      <c r="C448" s="180">
        <f>C391/RES_summary!C$21</f>
        <v>27.753251835125763</v>
      </c>
      <c r="D448" s="180">
        <f>D391/RES_summary!D$21</f>
        <v>0</v>
      </c>
      <c r="E448" s="180">
        <f>E391/RES_summary!E$21</f>
        <v>26.114355589828548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25.153995183499681</v>
      </c>
      <c r="J448" s="180">
        <f>J391/RES_summary!J$21</f>
        <v>0</v>
      </c>
      <c r="K448" s="180">
        <f>K391/RES_summary!K$21</f>
        <v>27.08815751103041</v>
      </c>
      <c r="L448" s="180">
        <f>L391/RES_summary!L$21</f>
        <v>28.43825909021</v>
      </c>
      <c r="M448" s="180">
        <f>M391/RES_summary!M$21</f>
        <v>28.428344257426282</v>
      </c>
      <c r="N448" s="180">
        <f>N391/RES_summary!N$21</f>
        <v>29.373610330613513</v>
      </c>
      <c r="O448" s="180">
        <f>O391/RES_summary!O$21</f>
        <v>29.143213294570444</v>
      </c>
      <c r="P448" s="180">
        <f>P391/RES_summary!P$21</f>
        <v>29.049011569853338</v>
      </c>
      <c r="Q448" s="180">
        <f>Q391/RES_summary!Q$21</f>
        <v>28.326229641440598</v>
      </c>
    </row>
    <row r="449" spans="1:17" ht="12" customHeight="1" x14ac:dyDescent="0.25">
      <c r="A449" s="161" t="s">
        <v>141</v>
      </c>
      <c r="B449" s="160"/>
      <c r="C449" s="179">
        <f>C392/RES_summary!C$21</f>
        <v>27.692425904883002</v>
      </c>
      <c r="D449" s="179">
        <f>D392/RES_summary!D$21</f>
        <v>0</v>
      </c>
      <c r="E449" s="179">
        <f>E392/RES_summary!E$21</f>
        <v>26.13670821606576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25.037371488308409</v>
      </c>
      <c r="J449" s="179">
        <f>J392/RES_summary!J$21</f>
        <v>0</v>
      </c>
      <c r="K449" s="179">
        <f>K392/RES_summary!K$21</f>
        <v>26.632397709430091</v>
      </c>
      <c r="L449" s="179">
        <f>L392/RES_summary!L$21</f>
        <v>27.887457071579728</v>
      </c>
      <c r="M449" s="179">
        <f>M392/RES_summary!M$21</f>
        <v>27.797563874167103</v>
      </c>
      <c r="N449" s="179">
        <f>N392/RES_summary!N$21</f>
        <v>28.714149766993966</v>
      </c>
      <c r="O449" s="179">
        <f>O392/RES_summary!O$21</f>
        <v>28.512440997201381</v>
      </c>
      <c r="P449" s="179">
        <f>P392/RES_summary!P$21</f>
        <v>28.371862375855244</v>
      </c>
      <c r="Q449" s="179">
        <f>Q392/RES_summary!Q$21</f>
        <v>27.694877919240525</v>
      </c>
    </row>
    <row r="450" spans="1:17" ht="12" customHeight="1" x14ac:dyDescent="0.25">
      <c r="A450" s="148" t="s">
        <v>60</v>
      </c>
      <c r="B450" s="156"/>
      <c r="C450" s="177">
        <f>C393/RES_summary!C$21</f>
        <v>25.021419101515299</v>
      </c>
      <c r="D450" s="177">
        <f>D393/RES_summary!D$21</f>
        <v>0</v>
      </c>
      <c r="E450" s="177">
        <f>E393/RES_summary!E$21</f>
        <v>23.554056693811873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22.626822994154985</v>
      </c>
      <c r="J450" s="177">
        <f>J393/RES_summary!J$21</f>
        <v>0</v>
      </c>
      <c r="K450" s="177">
        <f>K393/RES_summary!K$21</f>
        <v>24.276012500147157</v>
      </c>
      <c r="L450" s="177">
        <f>L393/RES_summary!L$21</f>
        <v>25.55151953797473</v>
      </c>
      <c r="M450" s="177">
        <f>M393/RES_summary!M$21</f>
        <v>25.504175953527387</v>
      </c>
      <c r="N450" s="177">
        <f>N393/RES_summary!N$21</f>
        <v>26.454957296424428</v>
      </c>
      <c r="O450" s="177">
        <f>O393/RES_summary!O$21</f>
        <v>26.276920861367959</v>
      </c>
      <c r="P450" s="177">
        <f>P393/RES_summary!P$21</f>
        <v>26.16118993867531</v>
      </c>
      <c r="Q450" s="177">
        <f>Q393/RES_summary!Q$21</f>
        <v>25.535316112369795</v>
      </c>
    </row>
    <row r="451" spans="1:17" ht="12" customHeight="1" x14ac:dyDescent="0.25">
      <c r="A451" s="148" t="s">
        <v>59</v>
      </c>
      <c r="B451" s="156"/>
      <c r="C451" s="177">
        <f>C394/RES_summary!C$21</f>
        <v>2.6710068033677015</v>
      </c>
      <c r="D451" s="177">
        <f>D394/RES_summary!D$21</f>
        <v>0</v>
      </c>
      <c r="E451" s="177">
        <f>E394/RES_summary!E$21</f>
        <v>2.5826515222538875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2.4105484941534319</v>
      </c>
      <c r="J451" s="177">
        <f>J394/RES_summary!J$21</f>
        <v>0</v>
      </c>
      <c r="K451" s="177">
        <f>K394/RES_summary!K$21</f>
        <v>2.3563852092829363</v>
      </c>
      <c r="L451" s="177">
        <f>L394/RES_summary!L$21</f>
        <v>2.335937533604997</v>
      </c>
      <c r="M451" s="177">
        <f>M394/RES_summary!M$21</f>
        <v>2.2933879206397174</v>
      </c>
      <c r="N451" s="177">
        <f>N394/RES_summary!N$21</f>
        <v>2.2591924705695345</v>
      </c>
      <c r="O451" s="177">
        <f>O394/RES_summary!O$21</f>
        <v>2.2355201358334242</v>
      </c>
      <c r="P451" s="177">
        <f>P394/RES_summary!P$21</f>
        <v>2.2106724371799347</v>
      </c>
      <c r="Q451" s="177">
        <f>Q394/RES_summary!Q$21</f>
        <v>2.1595618068707272</v>
      </c>
    </row>
    <row r="452" spans="1:17" ht="12" customHeight="1" x14ac:dyDescent="0.25">
      <c r="A452" s="158" t="s">
        <v>62</v>
      </c>
      <c r="B452" s="157"/>
      <c r="C452" s="178">
        <f>C395/RES_summary!C$21</f>
        <v>7.8862452558063447</v>
      </c>
      <c r="D452" s="178">
        <f>D395/RES_summary!D$21</f>
        <v>7.8472862539639037</v>
      </c>
      <c r="E452" s="178">
        <f>E395/RES_summary!E$21</f>
        <v>7.7319523879960164</v>
      </c>
      <c r="F452" s="178">
        <f>F395/RES_summary!F$21</f>
        <v>0</v>
      </c>
      <c r="G452" s="178">
        <f>G395/RES_summary!G$21</f>
        <v>7.8752701245188339</v>
      </c>
      <c r="H452" s="178">
        <f>H395/RES_summary!H$21</f>
        <v>7.9074652588067886</v>
      </c>
      <c r="I452" s="178">
        <f>I395/RES_summary!I$21</f>
        <v>7.8120265220770877</v>
      </c>
      <c r="J452" s="178">
        <f>J395/RES_summary!J$21</f>
        <v>0</v>
      </c>
      <c r="K452" s="178">
        <f>K395/RES_summary!K$21</f>
        <v>8.339601569221017</v>
      </c>
      <c r="L452" s="178">
        <f>L395/RES_summary!L$21</f>
        <v>8.8590413739549199</v>
      </c>
      <c r="M452" s="178">
        <f>M395/RES_summary!M$21</f>
        <v>8.8467184243553696</v>
      </c>
      <c r="N452" s="178">
        <f>N395/RES_summary!N$21</f>
        <v>9.2234750032984216</v>
      </c>
      <c r="O452" s="178">
        <f>O395/RES_summary!O$21</f>
        <v>9.1086782920621623</v>
      </c>
      <c r="P452" s="178">
        <f>P395/RES_summary!P$21</f>
        <v>9.0333457791306078</v>
      </c>
      <c r="Q452" s="178">
        <f>Q395/RES_summary!Q$21</f>
        <v>8.9017660986387153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7.8862452558063447</v>
      </c>
      <c r="D454" s="176">
        <f>D397/RES_summary!D$21</f>
        <v>7.8472862539639037</v>
      </c>
      <c r="E454" s="176">
        <f>E397/RES_summary!E$21</f>
        <v>7.7319523879960164</v>
      </c>
      <c r="F454" s="176">
        <f>F397/RES_summary!F$21</f>
        <v>0</v>
      </c>
      <c r="G454" s="176">
        <f>G397/RES_summary!G$21</f>
        <v>7.8752701245188339</v>
      </c>
      <c r="H454" s="176">
        <f>H397/RES_summary!H$21</f>
        <v>7.9074652588067886</v>
      </c>
      <c r="I454" s="176">
        <f>I397/RES_summary!I$21</f>
        <v>7.8120265220770877</v>
      </c>
      <c r="J454" s="176">
        <f>J397/RES_summary!J$21</f>
        <v>0</v>
      </c>
      <c r="K454" s="176">
        <f>K397/RES_summary!K$21</f>
        <v>8.339601569221017</v>
      </c>
      <c r="L454" s="176">
        <f>L397/RES_summary!L$21</f>
        <v>8.8590413739549199</v>
      </c>
      <c r="M454" s="176">
        <f>M397/RES_summary!M$21</f>
        <v>8.8467184243553696</v>
      </c>
      <c r="N454" s="176">
        <f>N397/RES_summary!N$21</f>
        <v>9.2234750032984216</v>
      </c>
      <c r="O454" s="176">
        <f>O397/RES_summary!O$21</f>
        <v>9.1086782920621623</v>
      </c>
      <c r="P454" s="176">
        <f>P397/RES_summary!P$21</f>
        <v>9.0333457791306078</v>
      </c>
      <c r="Q454" s="176">
        <f>Q397/RES_summary!Q$21</f>
        <v>8.9017660986387153</v>
      </c>
    </row>
    <row r="456" spans="1:17" ht="12" customHeight="1" x14ac:dyDescent="0.25">
      <c r="A456" s="152" t="s">
        <v>184</v>
      </c>
      <c r="B456" s="168"/>
      <c r="C456" s="184">
        <f>C399/RES_summary!C$21</f>
        <v>76.716370084205025</v>
      </c>
      <c r="D456" s="184">
        <f>D399/RES_summary!D$21</f>
        <v>77.118041376904586</v>
      </c>
      <c r="E456" s="184">
        <f>E399/RES_summary!E$21</f>
        <v>77.77837318599947</v>
      </c>
      <c r="F456" s="184">
        <f>F399/RES_summary!F$21</f>
        <v>0</v>
      </c>
      <c r="G456" s="184">
        <f>G399/RES_summary!G$21</f>
        <v>72.340140527425362</v>
      </c>
      <c r="H456" s="184">
        <f>H399/RES_summary!H$21</f>
        <v>70.243488801257925</v>
      </c>
      <c r="I456" s="184">
        <f>I399/RES_summary!I$21</f>
        <v>67.951809165618769</v>
      </c>
      <c r="J456" s="184">
        <f>J399/RES_summary!J$21</f>
        <v>0</v>
      </c>
      <c r="K456" s="184">
        <f>K399/RES_summary!K$21</f>
        <v>65.162069869699792</v>
      </c>
      <c r="L456" s="184">
        <f>L399/RES_summary!L$21</f>
        <v>72.095272783956474</v>
      </c>
      <c r="M456" s="184">
        <f>M399/RES_summary!M$21</f>
        <v>54.817059495519381</v>
      </c>
      <c r="N456" s="184">
        <f>N399/RES_summary!N$21</f>
        <v>63.406900711016078</v>
      </c>
      <c r="O456" s="184">
        <f>O399/RES_summary!O$21</f>
        <v>57.598815523217922</v>
      </c>
      <c r="P456" s="184">
        <f>P399/RES_summary!P$21</f>
        <v>61.040995710224067</v>
      </c>
      <c r="Q456" s="184">
        <f>Q399/RES_summary!Q$21</f>
        <v>62.037928251908667</v>
      </c>
    </row>
    <row r="457" spans="1:17" ht="12" customHeight="1" x14ac:dyDescent="0.25">
      <c r="A457" s="158" t="s">
        <v>65</v>
      </c>
      <c r="B457" s="157"/>
      <c r="C457" s="178">
        <f>C400/RES_summary!C$21</f>
        <v>68.409621024873701</v>
      </c>
      <c r="D457" s="178">
        <f>D400/RES_summary!D$21</f>
        <v>65.64278545687975</v>
      </c>
      <c r="E457" s="178">
        <f>E400/RES_summary!E$21</f>
        <v>70.991669313454736</v>
      </c>
      <c r="F457" s="178">
        <f>F400/RES_summary!F$21</f>
        <v>0</v>
      </c>
      <c r="G457" s="178">
        <f>G400/RES_summary!G$21</f>
        <v>61.866106479188616</v>
      </c>
      <c r="H457" s="178">
        <f>H400/RES_summary!H$21</f>
        <v>60.70910411999855</v>
      </c>
      <c r="I457" s="178">
        <f>I400/RES_summary!I$21</f>
        <v>61.786997518508763</v>
      </c>
      <c r="J457" s="178">
        <f>J400/RES_summary!J$21</f>
        <v>0</v>
      </c>
      <c r="K457" s="178">
        <f>K400/RES_summary!K$21</f>
        <v>59.763930496986141</v>
      </c>
      <c r="L457" s="178">
        <f>L400/RES_summary!L$21</f>
        <v>65.889985968212315</v>
      </c>
      <c r="M457" s="178">
        <f>M400/RES_summary!M$21</f>
        <v>52.979906417085211</v>
      </c>
      <c r="N457" s="178">
        <f>N400/RES_summary!N$21</f>
        <v>59.065457627947062</v>
      </c>
      <c r="O457" s="178">
        <f>O400/RES_summary!O$21</f>
        <v>53.870193809681552</v>
      </c>
      <c r="P457" s="178">
        <f>P400/RES_summary!P$21</f>
        <v>55.021278574576414</v>
      </c>
      <c r="Q457" s="178">
        <f>Q400/RES_summary!Q$21</f>
        <v>53.983053868969748</v>
      </c>
    </row>
    <row r="458" spans="1:17" ht="12" customHeight="1" x14ac:dyDescent="0.25">
      <c r="A458" s="23" t="s">
        <v>166</v>
      </c>
      <c r="B458" s="156"/>
      <c r="C458" s="177">
        <f>C401/RES_summary!C$21</f>
        <v>68.409621024873701</v>
      </c>
      <c r="D458" s="177">
        <f>D401/RES_summary!D$21</f>
        <v>65.64278545687975</v>
      </c>
      <c r="E458" s="177">
        <f>E401/RES_summary!E$21</f>
        <v>70.991669313454736</v>
      </c>
      <c r="F458" s="177">
        <f>F401/RES_summary!F$21</f>
        <v>0</v>
      </c>
      <c r="G458" s="177">
        <f>G401/RES_summary!G$21</f>
        <v>61.866106479188616</v>
      </c>
      <c r="H458" s="177">
        <f>H401/RES_summary!H$21</f>
        <v>60.70910411999855</v>
      </c>
      <c r="I458" s="177">
        <f>I401/RES_summary!I$21</f>
        <v>61.786997518508763</v>
      </c>
      <c r="J458" s="177">
        <f>J401/RES_summary!J$21</f>
        <v>0</v>
      </c>
      <c r="K458" s="177">
        <f>K401/RES_summary!K$21</f>
        <v>59.763930496986141</v>
      </c>
      <c r="L458" s="177">
        <f>L401/RES_summary!L$21</f>
        <v>65.889985968212315</v>
      </c>
      <c r="M458" s="177">
        <f>M401/RES_summary!M$21</f>
        <v>52.979906417085211</v>
      </c>
      <c r="N458" s="177">
        <f>N401/RES_summary!N$21</f>
        <v>59.065457627947062</v>
      </c>
      <c r="O458" s="177">
        <f>O401/RES_summary!O$21</f>
        <v>53.870193809681552</v>
      </c>
      <c r="P458" s="177">
        <f>P401/RES_summary!P$21</f>
        <v>55.021278574576414</v>
      </c>
      <c r="Q458" s="177">
        <f>Q401/RES_summary!Q$21</f>
        <v>53.983053868969748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8.3067490593313149</v>
      </c>
      <c r="D462" s="178">
        <f>D405/RES_summary!D$21</f>
        <v>11.475255920024836</v>
      </c>
      <c r="E462" s="178">
        <f>E405/RES_summary!E$21</f>
        <v>6.7867038725447442</v>
      </c>
      <c r="F462" s="178">
        <f>F405/RES_summary!F$21</f>
        <v>0</v>
      </c>
      <c r="G462" s="178">
        <f>G405/RES_summary!G$21</f>
        <v>10.474034048236755</v>
      </c>
      <c r="H462" s="178">
        <f>H405/RES_summary!H$21</f>
        <v>9.5343846812593753</v>
      </c>
      <c r="I462" s="178">
        <f>I405/RES_summary!I$21</f>
        <v>6.1648116471100138</v>
      </c>
      <c r="J462" s="178">
        <f>J405/RES_summary!J$21</f>
        <v>0</v>
      </c>
      <c r="K462" s="178">
        <f>K405/RES_summary!K$21</f>
        <v>5.3981393727136497</v>
      </c>
      <c r="L462" s="178">
        <f>L405/RES_summary!L$21</f>
        <v>6.2052868157441621</v>
      </c>
      <c r="M462" s="178">
        <f>M405/RES_summary!M$21</f>
        <v>1.8371530784341745</v>
      </c>
      <c r="N462" s="178">
        <f>N405/RES_summary!N$21</f>
        <v>4.3414430830690192</v>
      </c>
      <c r="O462" s="178">
        <f>O405/RES_summary!O$21</f>
        <v>3.7286217135363731</v>
      </c>
      <c r="P462" s="178">
        <f>P405/RES_summary!P$21</f>
        <v>6.019717135647654</v>
      </c>
      <c r="Q462" s="178">
        <f>Q405/RES_summary!Q$21</f>
        <v>8.0548743829389213</v>
      </c>
    </row>
    <row r="463" spans="1:17" ht="12" customHeight="1" x14ac:dyDescent="0.25">
      <c r="A463" s="167" t="s">
        <v>165</v>
      </c>
      <c r="B463" s="132"/>
      <c r="C463" s="183">
        <f>C406/RES_summary!C$21</f>
        <v>12.130492742873274</v>
      </c>
      <c r="D463" s="183">
        <f>D406/RES_summary!D$21</f>
        <v>11.484256838694028</v>
      </c>
      <c r="E463" s="183">
        <f>E406/RES_summary!E$21</f>
        <v>11.71059657068718</v>
      </c>
      <c r="F463" s="183">
        <f>F406/RES_summary!F$21</f>
        <v>0</v>
      </c>
      <c r="G463" s="183">
        <f>G406/RES_summary!G$21</f>
        <v>10.912708004681681</v>
      </c>
      <c r="H463" s="183">
        <f>H406/RES_summary!H$21</f>
        <v>0</v>
      </c>
      <c r="I463" s="183">
        <f>I406/RES_summary!I$21</f>
        <v>10.596683765629134</v>
      </c>
      <c r="J463" s="183">
        <f>J406/RES_summary!J$21</f>
        <v>0</v>
      </c>
      <c r="K463" s="183">
        <f>K406/RES_summary!K$21</f>
        <v>9.6039893186987726</v>
      </c>
      <c r="L463" s="183">
        <f>L406/RES_summary!L$21</f>
        <v>9.4541050634664394</v>
      </c>
      <c r="M463" s="183">
        <f>M406/RES_summary!M$21</f>
        <v>9.2859515238896844</v>
      </c>
      <c r="N463" s="183">
        <f>N406/RES_summary!N$21</f>
        <v>9.3005115476721532</v>
      </c>
      <c r="O463" s="183">
        <f>O406/RES_summary!O$21</f>
        <v>9.3134384856834771</v>
      </c>
      <c r="P463" s="183">
        <f>P406/RES_summary!P$21</f>
        <v>9.2857558058270051</v>
      </c>
      <c r="Q463" s="183">
        <f>Q406/RES_summary!Q$21</f>
        <v>9.0871729474145653</v>
      </c>
    </row>
    <row r="464" spans="1:17" ht="12" customHeight="1" x14ac:dyDescent="0.25">
      <c r="A464" s="167" t="s">
        <v>164</v>
      </c>
      <c r="B464" s="132"/>
      <c r="C464" s="183">
        <f>C407/RES_summary!C$21</f>
        <v>10.994914506449096</v>
      </c>
      <c r="D464" s="183">
        <f>D407/RES_summary!D$21</f>
        <v>10.402380595360757</v>
      </c>
      <c r="E464" s="183">
        <f>E407/RES_summary!E$21</f>
        <v>10.629140919034041</v>
      </c>
      <c r="F464" s="183">
        <f>F407/RES_summary!F$21</f>
        <v>0</v>
      </c>
      <c r="G464" s="183">
        <f>G407/RES_summary!G$21</f>
        <v>9.9777543882774076</v>
      </c>
      <c r="H464" s="183">
        <f>H407/RES_summary!H$21</f>
        <v>9.5343846812593753</v>
      </c>
      <c r="I464" s="183">
        <f>I407/RES_summary!I$21</f>
        <v>9.7828514912372579</v>
      </c>
      <c r="J464" s="183">
        <f>J407/RES_summary!J$21</f>
        <v>0</v>
      </c>
      <c r="K464" s="183">
        <f>K407/RES_summary!K$21</f>
        <v>8.8856995370747249</v>
      </c>
      <c r="L464" s="183">
        <f>L407/RES_summary!L$21</f>
        <v>8.7583505972383566</v>
      </c>
      <c r="M464" s="183">
        <f>M407/RES_summary!M$21</f>
        <v>8.5851235034721469</v>
      </c>
      <c r="N464" s="183">
        <f>N407/RES_summary!N$21</f>
        <v>8.5631469762351422</v>
      </c>
      <c r="O464" s="183">
        <f>O407/RES_summary!O$21</f>
        <v>8.5286073898943489</v>
      </c>
      <c r="P464" s="183">
        <f>P407/RES_summary!P$21</f>
        <v>8.4496826868385337</v>
      </c>
      <c r="Q464" s="183">
        <f>Q407/RES_summary!Q$21</f>
        <v>8.2386198144694092</v>
      </c>
    </row>
    <row r="465" spans="1:17" ht="12" customHeight="1" x14ac:dyDescent="0.25">
      <c r="A465" s="166" t="s">
        <v>163</v>
      </c>
      <c r="B465" s="165"/>
      <c r="C465" s="182">
        <f>C408/RES_summary!C$21</f>
        <v>10.994914506449096</v>
      </c>
      <c r="D465" s="182">
        <f>D408/RES_summary!D$21</f>
        <v>10.402380595360757</v>
      </c>
      <c r="E465" s="182">
        <f>E408/RES_summary!E$21</f>
        <v>10.629140919034041</v>
      </c>
      <c r="F465" s="182">
        <f>F408/RES_summary!F$21</f>
        <v>0</v>
      </c>
      <c r="G465" s="182">
        <f>G408/RES_summary!G$21</f>
        <v>9.9777543882774076</v>
      </c>
      <c r="H465" s="182">
        <f>H408/RES_summary!H$21</f>
        <v>9.5343846812593753</v>
      </c>
      <c r="I465" s="182">
        <f>I408/RES_summary!I$21</f>
        <v>9.7828514912372579</v>
      </c>
      <c r="J465" s="182">
        <f>J408/RES_summary!J$21</f>
        <v>0</v>
      </c>
      <c r="K465" s="182">
        <f>K408/RES_summary!K$21</f>
        <v>8.8856995370747249</v>
      </c>
      <c r="L465" s="182">
        <f>L408/RES_summary!L$21</f>
        <v>8.7583505972383566</v>
      </c>
      <c r="M465" s="182">
        <f>M408/RES_summary!M$21</f>
        <v>8.5851235034721469</v>
      </c>
      <c r="N465" s="182">
        <f>N408/RES_summary!N$21</f>
        <v>8.5631469762351422</v>
      </c>
      <c r="O465" s="182">
        <f>O408/RES_summary!O$21</f>
        <v>8.5286073898943489</v>
      </c>
      <c r="P465" s="182">
        <f>P408/RES_summary!P$21</f>
        <v>8.4496826868385337</v>
      </c>
      <c r="Q465" s="182">
        <f>Q408/RES_summary!Q$21</f>
        <v>8.2386198144694092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11660</v>
      </c>
      <c r="C5" s="151">
        <f>RES_hhdet_num!C$62</f>
        <v>12173</v>
      </c>
      <c r="D5" s="151">
        <f>RES_hhdet_num!D$62</f>
        <v>13275</v>
      </c>
      <c r="E5" s="151">
        <f>RES_hhdet_num!E$62</f>
        <v>13295</v>
      </c>
      <c r="F5" s="151">
        <f>RES_hhdet_num!F$62</f>
        <v>14304.000000000002</v>
      </c>
      <c r="G5" s="151">
        <f>RES_hhdet_num!G$62</f>
        <v>14861</v>
      </c>
      <c r="H5" s="151">
        <f>RES_hhdet_num!H$62</f>
        <v>17473.999999999996</v>
      </c>
      <c r="I5" s="151">
        <f>RES_hhdet_num!I$62</f>
        <v>18819.000000000007</v>
      </c>
      <c r="J5" s="151">
        <f>RES_hhdet_num!J$62</f>
        <v>19228.000000000004</v>
      </c>
      <c r="K5" s="151">
        <f>RES_hhdet_num!K$62</f>
        <v>19824.000000000011</v>
      </c>
      <c r="L5" s="151">
        <f>RES_hhdet_num!L$62</f>
        <v>20288.000000000004</v>
      </c>
      <c r="M5" s="151">
        <f>RES_hhdet_num!M$62</f>
        <v>15798.999999999991</v>
      </c>
      <c r="N5" s="151">
        <f>RES_hhdet_num!N$62</f>
        <v>15719.999999999991</v>
      </c>
      <c r="O5" s="151">
        <f>RES_hhdet_num!O$62</f>
        <v>14687.999999999989</v>
      </c>
      <c r="P5" s="151">
        <f>RES_hhdet_num!P$62</f>
        <v>14334.999999999991</v>
      </c>
      <c r="Q5" s="151">
        <f>RES_hhdet_num!Q$62</f>
        <v>13575.999999999991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11660</v>
      </c>
      <c r="C7" s="67">
        <f>RES_hhdet_num!C$64</f>
        <v>12173</v>
      </c>
      <c r="D7" s="67">
        <f>RES_hhdet_num!D$64</f>
        <v>13275</v>
      </c>
      <c r="E7" s="67">
        <f>RES_hhdet_num!E$64</f>
        <v>13295</v>
      </c>
      <c r="F7" s="67">
        <f>RES_hhdet_num!F$64</f>
        <v>14304.000000000002</v>
      </c>
      <c r="G7" s="67">
        <f>RES_hhdet_num!G$64</f>
        <v>14861</v>
      </c>
      <c r="H7" s="67">
        <f>RES_hhdet_num!H$64</f>
        <v>17473.999999999996</v>
      </c>
      <c r="I7" s="67">
        <f>RES_hhdet_num!I$64</f>
        <v>18819.000000000007</v>
      </c>
      <c r="J7" s="67">
        <f>RES_hhdet_num!J$64</f>
        <v>19228.000000000004</v>
      </c>
      <c r="K7" s="67">
        <f>RES_hhdet_num!K$64</f>
        <v>19824.000000000011</v>
      </c>
      <c r="L7" s="67">
        <f>RES_hhdet_num!L$64</f>
        <v>20288.000000000004</v>
      </c>
      <c r="M7" s="67">
        <f>RES_hhdet_num!M$64</f>
        <v>15798.999999999991</v>
      </c>
      <c r="N7" s="67">
        <f>RES_hhdet_num!N$64</f>
        <v>15719.999999999991</v>
      </c>
      <c r="O7" s="67">
        <f>RES_hhdet_num!O$64</f>
        <v>14687.999999999989</v>
      </c>
      <c r="P7" s="67">
        <f>RES_hhdet_num!P$64</f>
        <v>14334.999999999991</v>
      </c>
      <c r="Q7" s="67">
        <f>RES_hhdet_num!Q$64</f>
        <v>13575.999999999991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296</v>
      </c>
      <c r="C9" s="67">
        <f>RES_hhdet_num!C$67</f>
        <v>324</v>
      </c>
      <c r="D9" s="67">
        <f>RES_hhdet_num!D$67</f>
        <v>360</v>
      </c>
      <c r="E9" s="67">
        <f>RES_hhdet_num!E$67</f>
        <v>360</v>
      </c>
      <c r="F9" s="67">
        <f>RES_hhdet_num!F$67</f>
        <v>383</v>
      </c>
      <c r="G9" s="67">
        <f>RES_hhdet_num!G$67</f>
        <v>399</v>
      </c>
      <c r="H9" s="67">
        <f>RES_hhdet_num!H$67</f>
        <v>504.99999999999994</v>
      </c>
      <c r="I9" s="67">
        <f>RES_hhdet_num!I$67</f>
        <v>595.00000000000011</v>
      </c>
      <c r="J9" s="67">
        <f>RES_hhdet_num!J$67</f>
        <v>658.00000000000011</v>
      </c>
      <c r="K9" s="67">
        <f>RES_hhdet_num!K$67</f>
        <v>695.00000000000011</v>
      </c>
      <c r="L9" s="67">
        <f>RES_hhdet_num!L$67</f>
        <v>784</v>
      </c>
      <c r="M9" s="67">
        <f>RES_hhdet_num!M$67</f>
        <v>682.99999999999955</v>
      </c>
      <c r="N9" s="67">
        <f>RES_hhdet_num!N$67</f>
        <v>700.99999999999955</v>
      </c>
      <c r="O9" s="67">
        <f>RES_hhdet_num!O$67</f>
        <v>697.99999999999955</v>
      </c>
      <c r="P9" s="67">
        <f>RES_hhdet_num!P$67</f>
        <v>664.99999999999955</v>
      </c>
      <c r="Q9" s="67">
        <f>RES_hhdet_num!Q$67</f>
        <v>614.99999999999977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8852</v>
      </c>
      <c r="C11" s="67">
        <f>RES_hhdet_num!C$69</f>
        <v>9506</v>
      </c>
      <c r="D11" s="67">
        <f>RES_hhdet_num!D$69</f>
        <v>10678</v>
      </c>
      <c r="E11" s="67">
        <f>RES_hhdet_num!E$69</f>
        <v>10724.000000000002</v>
      </c>
      <c r="F11" s="67">
        <f>RES_hhdet_num!F$69</f>
        <v>11970.000000000002</v>
      </c>
      <c r="G11" s="67">
        <f>RES_hhdet_num!G$69</f>
        <v>12582</v>
      </c>
      <c r="H11" s="67">
        <f>RES_hhdet_num!H$69</f>
        <v>15203.999999999996</v>
      </c>
      <c r="I11" s="67">
        <f>RES_hhdet_num!I$69</f>
        <v>16729.000000000007</v>
      </c>
      <c r="J11" s="67">
        <f>RES_hhdet_num!J$69</f>
        <v>17350.000000000004</v>
      </c>
      <c r="K11" s="67">
        <f>RES_hhdet_num!K$69</f>
        <v>18062.000000000011</v>
      </c>
      <c r="L11" s="67">
        <f>RES_hhdet_num!L$69</f>
        <v>18506.000000000004</v>
      </c>
      <c r="M11" s="67">
        <f>RES_hhdet_num!M$69</f>
        <v>14448.999999999991</v>
      </c>
      <c r="N11" s="67">
        <f>RES_hhdet_num!N$69</f>
        <v>14400.999999999991</v>
      </c>
      <c r="O11" s="67">
        <f>RES_hhdet_num!O$69</f>
        <v>13525.999999999989</v>
      </c>
      <c r="P11" s="67">
        <f>RES_hhdet_num!P$69</f>
        <v>13187.999999999991</v>
      </c>
      <c r="Q11" s="67">
        <f>RES_hhdet_num!Q$69</f>
        <v>12477.999999999991</v>
      </c>
    </row>
    <row r="12" spans="1:17" ht="12" customHeight="1" x14ac:dyDescent="0.25">
      <c r="A12" s="23" t="s">
        <v>159</v>
      </c>
      <c r="B12" s="67">
        <f>RES_hhdet_num!B$70</f>
        <v>73</v>
      </c>
      <c r="C12" s="67">
        <f>RES_hhdet_num!C$70</f>
        <v>81</v>
      </c>
      <c r="D12" s="67">
        <f>RES_hhdet_num!D$70</f>
        <v>90</v>
      </c>
      <c r="E12" s="67">
        <f>RES_hhdet_num!E$70</f>
        <v>88</v>
      </c>
      <c r="F12" s="67">
        <f>RES_hhdet_num!F$70</f>
        <v>97</v>
      </c>
      <c r="G12" s="67">
        <f>RES_hhdet_num!G$70</f>
        <v>121</v>
      </c>
      <c r="H12" s="67">
        <f>RES_hhdet_num!H$70</f>
        <v>182.99999999999997</v>
      </c>
      <c r="I12" s="67">
        <f>RES_hhdet_num!I$70</f>
        <v>201.00000000000003</v>
      </c>
      <c r="J12" s="67">
        <f>RES_hhdet_num!J$70</f>
        <v>273.00000000000006</v>
      </c>
      <c r="K12" s="67">
        <f>RES_hhdet_num!K$70</f>
        <v>283.00000000000006</v>
      </c>
      <c r="L12" s="67">
        <f>RES_hhdet_num!L$70</f>
        <v>337.00000000000006</v>
      </c>
      <c r="M12" s="67">
        <f>RES_hhdet_num!M$70</f>
        <v>289.99999999999983</v>
      </c>
      <c r="N12" s="67">
        <f>RES_hhdet_num!N$70</f>
        <v>313.99999999999977</v>
      </c>
      <c r="O12" s="67">
        <f>RES_hhdet_num!O$70</f>
        <v>324.99999999999983</v>
      </c>
      <c r="P12" s="67">
        <f>RES_hhdet_num!P$70</f>
        <v>346.99999999999977</v>
      </c>
      <c r="Q12" s="67">
        <f>RES_hhdet_num!Q$70</f>
        <v>359.99999999999983</v>
      </c>
    </row>
    <row r="13" spans="1:17" ht="12" customHeight="1" x14ac:dyDescent="0.25">
      <c r="A13" s="23" t="s">
        <v>142</v>
      </c>
      <c r="B13" s="67">
        <f>RES_hhdet_num!B$73</f>
        <v>2713</v>
      </c>
      <c r="C13" s="67">
        <f>RES_hhdet_num!C$73</f>
        <v>2564</v>
      </c>
      <c r="D13" s="67">
        <f>RES_hhdet_num!D$73</f>
        <v>2486</v>
      </c>
      <c r="E13" s="67">
        <f>RES_hhdet_num!E$73</f>
        <v>2462.9999999999986</v>
      </c>
      <c r="F13" s="67">
        <f>RES_hhdet_num!F$73</f>
        <v>2219</v>
      </c>
      <c r="G13" s="67">
        <f>RES_hhdet_num!G$73</f>
        <v>2137</v>
      </c>
      <c r="H13" s="67">
        <f>RES_hhdet_num!H$73</f>
        <v>2061.9999999999995</v>
      </c>
      <c r="I13" s="67">
        <f>RES_hhdet_num!I$73</f>
        <v>1867.0000000000005</v>
      </c>
      <c r="J13" s="67">
        <f>RES_hhdet_num!J$73</f>
        <v>1580.0000000000002</v>
      </c>
      <c r="K13" s="67">
        <f>RES_hhdet_num!K$73</f>
        <v>1456.0000000000002</v>
      </c>
      <c r="L13" s="67">
        <f>RES_hhdet_num!L$73</f>
        <v>1419.0000000000002</v>
      </c>
      <c r="M13" s="67">
        <f>RES_hhdet_num!M$73</f>
        <v>1038.9999999999993</v>
      </c>
      <c r="N13" s="67">
        <f>RES_hhdet_num!N$73</f>
        <v>983.99999999999955</v>
      </c>
      <c r="O13" s="67">
        <f>RES_hhdet_num!O$73</f>
        <v>816.99999999999943</v>
      </c>
      <c r="P13" s="67">
        <f>RES_hhdet_num!P$73</f>
        <v>778.99999999999955</v>
      </c>
      <c r="Q13" s="67">
        <f>RES_hhdet_num!Q$73</f>
        <v>716.99999999999955</v>
      </c>
    </row>
    <row r="14" spans="1:17" ht="12" customHeight="1" x14ac:dyDescent="0.25">
      <c r="A14" s="23" t="s">
        <v>141</v>
      </c>
      <c r="B14" s="67">
        <f>RES_hhdet_num!B$74</f>
        <v>22</v>
      </c>
      <c r="C14" s="67">
        <f>RES_hhdet_num!C$74</f>
        <v>21.999999999999996</v>
      </c>
      <c r="D14" s="67">
        <f>RES_hhdet_num!D$74</f>
        <v>20.999999999999996</v>
      </c>
      <c r="E14" s="67">
        <f>RES_hhdet_num!E$74</f>
        <v>20</v>
      </c>
      <c r="F14" s="67">
        <f>RES_hhdet_num!F$74</f>
        <v>18</v>
      </c>
      <c r="G14" s="67">
        <f>RES_hhdet_num!G$74</f>
        <v>21.000000000000007</v>
      </c>
      <c r="H14" s="67">
        <f>RES_hhdet_num!H$74</f>
        <v>24.999999999999993</v>
      </c>
      <c r="I14" s="67">
        <f>RES_hhdet_num!I$74</f>
        <v>22.000000000000004</v>
      </c>
      <c r="J14" s="67">
        <f>RES_hhdet_num!J$74</f>
        <v>25.000000000000007</v>
      </c>
      <c r="K14" s="67">
        <f>RES_hhdet_num!K$74</f>
        <v>23.000000000000004</v>
      </c>
      <c r="L14" s="67">
        <f>RES_hhdet_num!L$74</f>
        <v>26</v>
      </c>
      <c r="M14" s="67">
        <f>RES_hhdet_num!M$74</f>
        <v>20.999999999999989</v>
      </c>
      <c r="N14" s="67">
        <f>RES_hhdet_num!N$74</f>
        <v>20.999999999999989</v>
      </c>
      <c r="O14" s="67">
        <f>RES_hhdet_num!O$74</f>
        <v>19.999999999999986</v>
      </c>
      <c r="P14" s="67">
        <f>RES_hhdet_num!P$74</f>
        <v>20.999999999999993</v>
      </c>
      <c r="Q14" s="67">
        <f>RES_hhdet_num!Q$74</f>
        <v>20.999999999999989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7669</v>
      </c>
      <c r="C16" s="67">
        <f>RES_hhdet_num!C$78</f>
        <v>8347</v>
      </c>
      <c r="D16" s="67">
        <f>RES_hhdet_num!D$78</f>
        <v>9466</v>
      </c>
      <c r="E16" s="67">
        <f>RES_hhdet_num!E$78</f>
        <v>9500.9999999999982</v>
      </c>
      <c r="F16" s="67">
        <f>RES_hhdet_num!F$78</f>
        <v>10636.999999999998</v>
      </c>
      <c r="G16" s="67">
        <f>RES_hhdet_num!G$78</f>
        <v>11459.999999999998</v>
      </c>
      <c r="H16" s="67">
        <f>RES_hhdet_num!H$78</f>
        <v>13551.999999999993</v>
      </c>
      <c r="I16" s="67">
        <f>RES_hhdet_num!I$78</f>
        <v>15015.000000000004</v>
      </c>
      <c r="J16" s="67">
        <f>RES_hhdet_num!J$78</f>
        <v>15623.000000000002</v>
      </c>
      <c r="K16" s="67">
        <f>RES_hhdet_num!K$78</f>
        <v>16191.000000000002</v>
      </c>
      <c r="L16" s="67">
        <f>RES_hhdet_num!L$78</f>
        <v>16734</v>
      </c>
      <c r="M16" s="67">
        <f>RES_hhdet_num!M$78</f>
        <v>13353.999999999995</v>
      </c>
      <c r="N16" s="67">
        <f>RES_hhdet_num!N$78</f>
        <v>13340.999999999995</v>
      </c>
      <c r="O16" s="67">
        <f>RES_hhdet_num!O$78</f>
        <v>12700.999999999991</v>
      </c>
      <c r="P16" s="67">
        <f>RES_hhdet_num!P$78</f>
        <v>12550.999999999993</v>
      </c>
      <c r="Q16" s="67">
        <f>RES_hhdet_num!Q$78</f>
        <v>11931.999999999995</v>
      </c>
    </row>
    <row r="17" spans="1:17" ht="12" customHeight="1" x14ac:dyDescent="0.25">
      <c r="A17" s="29" t="s">
        <v>140</v>
      </c>
      <c r="B17" s="83">
        <f>RES_hhdet_num!B$79</f>
        <v>3991</v>
      </c>
      <c r="C17" s="83">
        <f>RES_hhdet_num!C$79</f>
        <v>3826.0000000000005</v>
      </c>
      <c r="D17" s="83">
        <f>RES_hhdet_num!D$79</f>
        <v>3809</v>
      </c>
      <c r="E17" s="83">
        <f>RES_hhdet_num!E$79</f>
        <v>3794</v>
      </c>
      <c r="F17" s="83">
        <f>RES_hhdet_num!F$79</f>
        <v>3667.0000000000005</v>
      </c>
      <c r="G17" s="83">
        <f>RES_hhdet_num!G$79</f>
        <v>3400.9999999999991</v>
      </c>
      <c r="H17" s="83">
        <f>RES_hhdet_num!H$79</f>
        <v>3921.9999999999991</v>
      </c>
      <c r="I17" s="83">
        <f>RES_hhdet_num!I$79</f>
        <v>3804.0000000000009</v>
      </c>
      <c r="J17" s="83">
        <f>RES_hhdet_num!J$79</f>
        <v>3605.0000000000018</v>
      </c>
      <c r="K17" s="83">
        <f>RES_hhdet_num!K$79</f>
        <v>3633.0000000000018</v>
      </c>
      <c r="L17" s="83">
        <f>RES_hhdet_num!L$79</f>
        <v>3554.0000000000014</v>
      </c>
      <c r="M17" s="83">
        <f>RES_hhdet_num!M$79</f>
        <v>2444.9999999999986</v>
      </c>
      <c r="N17" s="83">
        <f>RES_hhdet_num!N$79</f>
        <v>2378.9999999999995</v>
      </c>
      <c r="O17" s="83">
        <f>RES_hhdet_num!O$79</f>
        <v>1986.9999999999986</v>
      </c>
      <c r="P17" s="83">
        <f>RES_hhdet_num!P$79</f>
        <v>1783.9999999999986</v>
      </c>
      <c r="Q17" s="83">
        <f>RES_hhdet_num!Q$79</f>
        <v>1643.9999999999986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728.75</v>
      </c>
      <c r="D21" s="67">
        <f t="shared" si="0"/>
        <v>728.75</v>
      </c>
      <c r="E21" s="67">
        <f t="shared" si="0"/>
        <v>728.75</v>
      </c>
      <c r="F21" s="67">
        <f t="shared" si="0"/>
        <v>728.74999999999818</v>
      </c>
      <c r="G21" s="67">
        <f t="shared" si="0"/>
        <v>728.75000000000182</v>
      </c>
      <c r="H21" s="67">
        <f t="shared" si="0"/>
        <v>728.75000000000364</v>
      </c>
      <c r="I21" s="67">
        <f t="shared" si="0"/>
        <v>728.74999999998909</v>
      </c>
      <c r="J21" s="67">
        <f t="shared" si="0"/>
        <v>728.75000000000364</v>
      </c>
      <c r="K21" s="67">
        <f t="shared" si="0"/>
        <v>728.74999999999272</v>
      </c>
      <c r="L21" s="67">
        <f t="shared" si="0"/>
        <v>728.75000000000728</v>
      </c>
      <c r="M21" s="67">
        <f t="shared" si="0"/>
        <v>4489.0000000000127</v>
      </c>
      <c r="N21" s="67">
        <f t="shared" si="0"/>
        <v>79</v>
      </c>
      <c r="O21" s="67">
        <f t="shared" si="0"/>
        <v>1032.0000000000018</v>
      </c>
      <c r="P21" s="67">
        <f t="shared" si="0"/>
        <v>352.99999999999818</v>
      </c>
      <c r="Q21" s="67">
        <f t="shared" si="0"/>
        <v>759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33</v>
      </c>
      <c r="D23" s="67">
        <f t="shared" si="1"/>
        <v>27.75</v>
      </c>
      <c r="E23" s="67">
        <f t="shared" si="1"/>
        <v>31</v>
      </c>
      <c r="F23" s="67">
        <f t="shared" si="1"/>
        <v>27.75</v>
      </c>
      <c r="G23" s="67">
        <f t="shared" si="1"/>
        <v>33.5</v>
      </c>
      <c r="H23" s="67">
        <f t="shared" si="1"/>
        <v>40.000000000000057</v>
      </c>
      <c r="I23" s="67">
        <f t="shared" si="1"/>
        <v>48.999999999999886</v>
      </c>
      <c r="J23" s="67">
        <f t="shared" si="1"/>
        <v>70</v>
      </c>
      <c r="K23" s="67">
        <f t="shared" si="1"/>
        <v>93</v>
      </c>
      <c r="L23" s="67">
        <f t="shared" si="1"/>
        <v>124.00000000000011</v>
      </c>
      <c r="M23" s="67">
        <f t="shared" si="1"/>
        <v>140.00000000000045</v>
      </c>
      <c r="N23" s="67">
        <f t="shared" si="1"/>
        <v>80</v>
      </c>
      <c r="O23" s="67">
        <f t="shared" si="1"/>
        <v>87</v>
      </c>
      <c r="P23" s="67">
        <f t="shared" si="1"/>
        <v>167</v>
      </c>
      <c r="Q23" s="67">
        <f t="shared" si="1"/>
        <v>145.99999999999977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414.75</v>
      </c>
      <c r="D25" s="67">
        <f t="shared" si="2"/>
        <v>414.75</v>
      </c>
      <c r="E25" s="67">
        <f t="shared" si="2"/>
        <v>495.78636783265938</v>
      </c>
      <c r="F25" s="67">
        <f t="shared" si="2"/>
        <v>414.75</v>
      </c>
      <c r="G25" s="67">
        <f t="shared" si="2"/>
        <v>414.75000000000182</v>
      </c>
      <c r="H25" s="67">
        <f t="shared" si="2"/>
        <v>414.75000000000364</v>
      </c>
      <c r="I25" s="67">
        <f t="shared" si="2"/>
        <v>426.5283231673493</v>
      </c>
      <c r="J25" s="67">
        <f t="shared" si="2"/>
        <v>723.18389964241214</v>
      </c>
      <c r="K25" s="67">
        <f t="shared" si="2"/>
        <v>727.16316529277174</v>
      </c>
      <c r="L25" s="67">
        <f t="shared" si="2"/>
        <v>728.75000000000728</v>
      </c>
      <c r="M25" s="67">
        <f t="shared" si="2"/>
        <v>4484.4809089832943</v>
      </c>
      <c r="N25" s="67">
        <f t="shared" si="2"/>
        <v>79</v>
      </c>
      <c r="O25" s="67">
        <f t="shared" si="2"/>
        <v>1032.0000000000018</v>
      </c>
      <c r="P25" s="67">
        <f t="shared" si="2"/>
        <v>352.99999999999818</v>
      </c>
      <c r="Q25" s="67">
        <f t="shared" si="2"/>
        <v>759</v>
      </c>
    </row>
    <row r="26" spans="1:17" ht="12" customHeight="1" x14ac:dyDescent="0.25">
      <c r="A26" s="23" t="s">
        <v>159</v>
      </c>
      <c r="B26" s="67"/>
      <c r="C26" s="67">
        <f t="shared" si="2"/>
        <v>7.6229108035441016</v>
      </c>
      <c r="D26" s="67">
        <f t="shared" si="2"/>
        <v>10.515493315403816</v>
      </c>
      <c r="E26" s="67">
        <f t="shared" si="2"/>
        <v>5.8417499091923446</v>
      </c>
      <c r="F26" s="67">
        <f t="shared" si="2"/>
        <v>9.7028429353835719</v>
      </c>
      <c r="G26" s="67">
        <f t="shared" si="2"/>
        <v>6.4242652215857845</v>
      </c>
      <c r="H26" s="67">
        <f t="shared" si="2"/>
        <v>16.369550727922274</v>
      </c>
      <c r="I26" s="67">
        <f t="shared" si="2"/>
        <v>9.3702520221531813</v>
      </c>
      <c r="J26" s="67">
        <f t="shared" si="2"/>
        <v>5.5661003575936547</v>
      </c>
      <c r="K26" s="67">
        <f t="shared" si="2"/>
        <v>6.9363092043257666</v>
      </c>
      <c r="L26" s="67">
        <f t="shared" si="2"/>
        <v>5.8103028086558766</v>
      </c>
      <c r="M26" s="67">
        <f t="shared" si="2"/>
        <v>47.000000000000227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425.48766646744025</v>
      </c>
      <c r="D27" s="67">
        <f t="shared" si="2"/>
        <v>472.85140371300531</v>
      </c>
      <c r="E27" s="67">
        <f t="shared" si="2"/>
        <v>254.25</v>
      </c>
      <c r="F27" s="67">
        <f t="shared" si="2"/>
        <v>482.74732749483837</v>
      </c>
      <c r="G27" s="67">
        <f t="shared" si="2"/>
        <v>307.97076064520252</v>
      </c>
      <c r="H27" s="67">
        <f t="shared" si="2"/>
        <v>508.43160874999512</v>
      </c>
      <c r="I27" s="67">
        <f t="shared" si="2"/>
        <v>408.65180943923815</v>
      </c>
      <c r="J27" s="67">
        <f t="shared" si="2"/>
        <v>307.60354906886141</v>
      </c>
      <c r="K27" s="67">
        <f t="shared" si="2"/>
        <v>257.9047069325527</v>
      </c>
      <c r="L27" s="67">
        <f t="shared" si="2"/>
        <v>200.78023500583254</v>
      </c>
      <c r="M27" s="67">
        <f t="shared" si="2"/>
        <v>380.00000000000091</v>
      </c>
      <c r="N27" s="67">
        <f t="shared" si="2"/>
        <v>55</v>
      </c>
      <c r="O27" s="67">
        <f t="shared" si="2"/>
        <v>167.00000000000011</v>
      </c>
      <c r="P27" s="67">
        <f t="shared" si="2"/>
        <v>285.05969955351452</v>
      </c>
      <c r="Q27" s="67">
        <f t="shared" si="2"/>
        <v>213.65180943923906</v>
      </c>
    </row>
    <row r="28" spans="1:17" ht="12" customHeight="1" x14ac:dyDescent="0.25">
      <c r="A28" s="23" t="s">
        <v>141</v>
      </c>
      <c r="B28" s="67"/>
      <c r="C28" s="67">
        <f t="shared" si="2"/>
        <v>2.3723590726535484</v>
      </c>
      <c r="D28" s="67">
        <f t="shared" si="2"/>
        <v>4.3323474502102464</v>
      </c>
      <c r="E28" s="67">
        <f t="shared" si="2"/>
        <v>2.6264751218973501</v>
      </c>
      <c r="F28" s="67">
        <f t="shared" si="2"/>
        <v>3.9132982951023578</v>
      </c>
      <c r="G28" s="67">
        <f t="shared" si="2"/>
        <v>2.25</v>
      </c>
      <c r="H28" s="67">
        <f t="shared" si="2"/>
        <v>4.8137564220672857</v>
      </c>
      <c r="I28" s="67">
        <f t="shared" si="2"/>
        <v>5.5175896131029667</v>
      </c>
      <c r="J28" s="67">
        <f t="shared" si="2"/>
        <v>0.32600552324147003</v>
      </c>
      <c r="K28" s="67">
        <f t="shared" si="2"/>
        <v>4.1152529254455494</v>
      </c>
      <c r="L28" s="67">
        <f t="shared" si="2"/>
        <v>3.0009063496488011</v>
      </c>
      <c r="M28" s="67">
        <f t="shared" si="2"/>
        <v>5.0000000000000107</v>
      </c>
      <c r="N28" s="67">
        <f t="shared" si="2"/>
        <v>0</v>
      </c>
      <c r="O28" s="67">
        <f t="shared" si="2"/>
        <v>1.0000000000000036</v>
      </c>
      <c r="P28" s="67">
        <f t="shared" si="2"/>
        <v>6.6438735599794683</v>
      </c>
      <c r="Q28" s="67">
        <f t="shared" si="2"/>
        <v>4.3869341193755851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719.25</v>
      </c>
      <c r="D30" s="67">
        <f t="shared" si="3"/>
        <v>719.25</v>
      </c>
      <c r="E30" s="67">
        <f t="shared" si="3"/>
        <v>719.25000000000182</v>
      </c>
      <c r="F30" s="67">
        <f t="shared" si="3"/>
        <v>719.25</v>
      </c>
      <c r="G30" s="67">
        <f t="shared" si="3"/>
        <v>719.25</v>
      </c>
      <c r="H30" s="67">
        <f t="shared" si="3"/>
        <v>719.25000000000546</v>
      </c>
      <c r="I30" s="67">
        <f t="shared" si="3"/>
        <v>719.24999999998909</v>
      </c>
      <c r="J30" s="67">
        <f t="shared" si="3"/>
        <v>719.25000000000182</v>
      </c>
      <c r="K30" s="67">
        <f t="shared" si="3"/>
        <v>1602.0955735214975</v>
      </c>
      <c r="L30" s="67">
        <f t="shared" si="3"/>
        <v>1967.7065670821794</v>
      </c>
      <c r="M30" s="67">
        <f t="shared" si="3"/>
        <v>4997.2374563205394</v>
      </c>
      <c r="N30" s="67">
        <f t="shared" si="3"/>
        <v>1369.5519299293173</v>
      </c>
      <c r="O30" s="67">
        <f t="shared" si="3"/>
        <v>2028.3727184295549</v>
      </c>
      <c r="P30" s="67">
        <f t="shared" si="3"/>
        <v>3050.6249999999982</v>
      </c>
      <c r="Q30" s="67">
        <f t="shared" si="3"/>
        <v>2421.6249999999982</v>
      </c>
    </row>
    <row r="31" spans="1:17" ht="12" customHeight="1" x14ac:dyDescent="0.25">
      <c r="A31" s="29" t="s">
        <v>140</v>
      </c>
      <c r="B31" s="83"/>
      <c r="C31" s="83">
        <f t="shared" si="3"/>
        <v>523.90442647850296</v>
      </c>
      <c r="D31" s="83">
        <f t="shared" si="3"/>
        <v>599.29343291782061</v>
      </c>
      <c r="E31" s="83">
        <f t="shared" si="3"/>
        <v>374.25</v>
      </c>
      <c r="F31" s="83">
        <f t="shared" si="3"/>
        <v>574.19807007068221</v>
      </c>
      <c r="G31" s="83">
        <f t="shared" si="3"/>
        <v>555.37728157045149</v>
      </c>
      <c r="H31" s="83">
        <f t="shared" si="3"/>
        <v>529.65294041599645</v>
      </c>
      <c r="I31" s="83">
        <f t="shared" si="3"/>
        <v>541.64078319490272</v>
      </c>
      <c r="J31" s="83">
        <f t="shared" si="3"/>
        <v>439.26043090271014</v>
      </c>
      <c r="K31" s="83">
        <f t="shared" si="3"/>
        <v>554.75410042207022</v>
      </c>
      <c r="L31" s="83">
        <f t="shared" si="3"/>
        <v>642.99329372701641</v>
      </c>
      <c r="M31" s="83">
        <f t="shared" si="3"/>
        <v>1109.0000000000027</v>
      </c>
      <c r="N31" s="83">
        <f t="shared" si="3"/>
        <v>447.19807007068266</v>
      </c>
      <c r="O31" s="83">
        <f t="shared" si="3"/>
        <v>392.00000000000091</v>
      </c>
      <c r="P31" s="83">
        <f t="shared" si="3"/>
        <v>1050.652940415996</v>
      </c>
      <c r="Q31" s="83">
        <f t="shared" si="3"/>
        <v>423.64078319490454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1241.75</v>
      </c>
      <c r="D35" s="67">
        <f>RES_hhdet_in!D$64</f>
        <v>1830.7500000000002</v>
      </c>
      <c r="E35" s="67">
        <f>RES_hhdet_in!E$64</f>
        <v>748.75</v>
      </c>
      <c r="F35" s="67">
        <f>RES_hhdet_in!F$64</f>
        <v>1737.75</v>
      </c>
      <c r="G35" s="67">
        <f>RES_hhdet_in!G$64</f>
        <v>1285.7499999999998</v>
      </c>
      <c r="H35" s="67">
        <f>RES_hhdet_in!H$64</f>
        <v>3341.75</v>
      </c>
      <c r="I35" s="67">
        <f>RES_hhdet_in!I$64</f>
        <v>2073.75</v>
      </c>
      <c r="J35" s="67">
        <f>RES_hhdet_in!J$64</f>
        <v>1137.75</v>
      </c>
      <c r="K35" s="67">
        <f>RES_hhdet_in!K$64</f>
        <v>1324.75</v>
      </c>
      <c r="L35" s="67">
        <f>RES_hhdet_in!L$64</f>
        <v>1192.75</v>
      </c>
      <c r="M35" s="67">
        <f>RES_hhdet_in!M$64</f>
        <v>0</v>
      </c>
      <c r="N35" s="67">
        <f>RES_hhdet_in!N$64</f>
        <v>0</v>
      </c>
      <c r="O35" s="67">
        <f>RES_hhdet_in!O$64</f>
        <v>0</v>
      </c>
      <c r="P35" s="67">
        <f>RES_hhdet_in!P$64</f>
        <v>0</v>
      </c>
      <c r="Q35" s="67">
        <f>RES_hhdet_in!Q$64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61</v>
      </c>
      <c r="D37" s="67">
        <f>RES_hhdet_in!D$67</f>
        <v>63.75</v>
      </c>
      <c r="E37" s="67">
        <f>RES_hhdet_in!E$67</f>
        <v>31</v>
      </c>
      <c r="F37" s="67">
        <f>RES_hhdet_in!F$67</f>
        <v>50.75</v>
      </c>
      <c r="G37" s="67">
        <f>RES_hhdet_in!G$67</f>
        <v>49.5</v>
      </c>
      <c r="H37" s="67">
        <f>RES_hhdet_in!H$67</f>
        <v>146</v>
      </c>
      <c r="I37" s="67">
        <f>RES_hhdet_in!I$67</f>
        <v>139</v>
      </c>
      <c r="J37" s="67">
        <f>RES_hhdet_in!J$67</f>
        <v>133</v>
      </c>
      <c r="K37" s="67">
        <f>RES_hhdet_in!K$67</f>
        <v>130</v>
      </c>
      <c r="L37" s="67">
        <f>RES_hhdet_in!L$67</f>
        <v>213</v>
      </c>
      <c r="M37" s="67">
        <f>RES_hhdet_in!M$67</f>
        <v>39</v>
      </c>
      <c r="N37" s="67">
        <f>RES_hhdet_in!N$67</f>
        <v>98</v>
      </c>
      <c r="O37" s="67">
        <f>RES_hhdet_in!O$67</f>
        <v>84</v>
      </c>
      <c r="P37" s="67">
        <f>RES_hhdet_in!P$67</f>
        <v>134</v>
      </c>
      <c r="Q37" s="67">
        <f>RES_hhdet_in!Q$67</f>
        <v>96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1068.7500000000005</v>
      </c>
      <c r="D39" s="67">
        <f>RES_hhdet_in!D$69</f>
        <v>1586.75</v>
      </c>
      <c r="E39" s="67">
        <f>RES_hhdet_in!E$69</f>
        <v>541.78636783266199</v>
      </c>
      <c r="F39" s="67">
        <f>RES_hhdet_in!F$69</f>
        <v>1660.7499999999995</v>
      </c>
      <c r="G39" s="67">
        <f>RES_hhdet_in!G$69</f>
        <v>1026.7499999999995</v>
      </c>
      <c r="H39" s="67">
        <f>RES_hhdet_in!H$69</f>
        <v>3036.7499999999991</v>
      </c>
      <c r="I39" s="67">
        <f>RES_hhdet_in!I$69</f>
        <v>1951.5283231673593</v>
      </c>
      <c r="J39" s="67">
        <f>RES_hhdet_in!J$69</f>
        <v>1344.1838996424069</v>
      </c>
      <c r="K39" s="67">
        <f>RES_hhdet_in!K$69</f>
        <v>1439.1631652927788</v>
      </c>
      <c r="L39" s="67">
        <f>RES_hhdet_in!L$69</f>
        <v>1172.75</v>
      </c>
      <c r="M39" s="67">
        <f>RES_hhdet_in!M$69</f>
        <v>427.48090898328144</v>
      </c>
      <c r="N39" s="67">
        <f>RES_hhdet_in!N$69</f>
        <v>31.000000000000057</v>
      </c>
      <c r="O39" s="67">
        <f>RES_hhdet_in!O$69</f>
        <v>157.00000000000017</v>
      </c>
      <c r="P39" s="67">
        <f>RES_hhdet_in!P$69</f>
        <v>15.000000000000004</v>
      </c>
      <c r="Q39" s="67">
        <f>RES_hhdet_in!Q$69</f>
        <v>49.000000000000021</v>
      </c>
    </row>
    <row r="40" spans="1:17" ht="12" customHeight="1" x14ac:dyDescent="0.25">
      <c r="A40" s="23" t="s">
        <v>159</v>
      </c>
      <c r="B40" s="67"/>
      <c r="C40" s="67">
        <f>RES_hhdet_in!C$70</f>
        <v>15.622910803544109</v>
      </c>
      <c r="D40" s="67">
        <f>RES_hhdet_in!D$70</f>
        <v>19.515493315403816</v>
      </c>
      <c r="E40" s="67">
        <f>RES_hhdet_in!E$70</f>
        <v>3.8417499091923433</v>
      </c>
      <c r="F40" s="67">
        <f>RES_hhdet_in!F$70</f>
        <v>18.702842935383572</v>
      </c>
      <c r="G40" s="67">
        <f>RES_hhdet_in!G$70</f>
        <v>30.424265221585781</v>
      </c>
      <c r="H40" s="67">
        <f>RES_hhdet_in!H$70</f>
        <v>78.369550727922245</v>
      </c>
      <c r="I40" s="67">
        <f>RES_hhdet_in!I$70</f>
        <v>27.370252022153242</v>
      </c>
      <c r="J40" s="67">
        <f>RES_hhdet_in!J$70</f>
        <v>77.566100357593683</v>
      </c>
      <c r="K40" s="67">
        <f>RES_hhdet_in!K$70</f>
        <v>16.936309204325742</v>
      </c>
      <c r="L40" s="67">
        <f>RES_hhdet_in!L$70</f>
        <v>59.810302808655862</v>
      </c>
      <c r="M40" s="67">
        <f>RES_hhdet_in!M$70</f>
        <v>0</v>
      </c>
      <c r="N40" s="67">
        <f>RES_hhdet_in!N$70</f>
        <v>24</v>
      </c>
      <c r="O40" s="67">
        <f>RES_hhdet_in!O$70</f>
        <v>11.000000000000057</v>
      </c>
      <c r="P40" s="67">
        <f>RES_hhdet_in!P$70</f>
        <v>22.000000000000007</v>
      </c>
      <c r="Q40" s="67">
        <f>RES_hhdet_in!Q$70</f>
        <v>13.000000000000062</v>
      </c>
    </row>
    <row r="41" spans="1:17" ht="12" customHeight="1" x14ac:dyDescent="0.25">
      <c r="A41" s="23" t="s">
        <v>142</v>
      </c>
      <c r="B41" s="67"/>
      <c r="C41" s="67">
        <f>RES_hhdet_in!C$73</f>
        <v>276.48766646744025</v>
      </c>
      <c r="D41" s="67">
        <f>RES_hhdet_in!D$73</f>
        <v>394.85140371300542</v>
      </c>
      <c r="E41" s="67">
        <f>RES_hhdet_in!E$73</f>
        <v>231.24999999999847</v>
      </c>
      <c r="F41" s="67">
        <f>RES_hhdet_in!F$73</f>
        <v>238.74732749483985</v>
      </c>
      <c r="G41" s="67">
        <f>RES_hhdet_in!G$73</f>
        <v>225.97076064520272</v>
      </c>
      <c r="H41" s="67">
        <f>RES_hhdet_in!H$73</f>
        <v>433.43160874999455</v>
      </c>
      <c r="I41" s="67">
        <f>RES_hhdet_in!I$73</f>
        <v>213.65180943923917</v>
      </c>
      <c r="J41" s="67">
        <f>RES_hhdet_in!J$73</f>
        <v>20.60354906886112</v>
      </c>
      <c r="K41" s="67">
        <f>RES_hhdet_in!K$73</f>
        <v>133.90470693255273</v>
      </c>
      <c r="L41" s="67">
        <f>RES_hhdet_in!L$73</f>
        <v>163.78023500583254</v>
      </c>
      <c r="M41" s="67">
        <f>RES_hhdet_in!M$73</f>
        <v>0</v>
      </c>
      <c r="N41" s="67">
        <f>RES_hhdet_in!N$73</f>
        <v>1.1368683772161579E-13</v>
      </c>
      <c r="O41" s="67">
        <f>RES_hhdet_in!O$73</f>
        <v>0</v>
      </c>
      <c r="P41" s="67">
        <f>RES_hhdet_in!P$73</f>
        <v>247.05969955351455</v>
      </c>
      <c r="Q41" s="67">
        <f>RES_hhdet_in!Q$73</f>
        <v>151.65180943923912</v>
      </c>
    </row>
    <row r="42" spans="1:17" ht="12" customHeight="1" x14ac:dyDescent="0.25">
      <c r="A42" s="23" t="s">
        <v>141</v>
      </c>
      <c r="B42" s="67"/>
      <c r="C42" s="67">
        <f>RES_hhdet_in!C$74</f>
        <v>2.3723590726535435</v>
      </c>
      <c r="D42" s="67">
        <f>RES_hhdet_in!D$74</f>
        <v>3.3323474502102446</v>
      </c>
      <c r="E42" s="67">
        <f>RES_hhdet_in!E$74</f>
        <v>1.6264751218973528</v>
      </c>
      <c r="F42" s="67">
        <f>RES_hhdet_in!F$74</f>
        <v>1.9132982951023569</v>
      </c>
      <c r="G42" s="67">
        <f>RES_hhdet_in!G$74</f>
        <v>5.2500000000000053</v>
      </c>
      <c r="H42" s="67">
        <f>RES_hhdet_in!H$74</f>
        <v>8.8137564220672715</v>
      </c>
      <c r="I42" s="67">
        <f>RES_hhdet_in!I$74</f>
        <v>2.5175896131029787</v>
      </c>
      <c r="J42" s="67">
        <f>RES_hhdet_in!J$74</f>
        <v>3.3260055232414745</v>
      </c>
      <c r="K42" s="67">
        <f>RES_hhdet_in!K$74</f>
        <v>2.1152529254455441</v>
      </c>
      <c r="L42" s="67">
        <f>RES_hhdet_in!L$74</f>
        <v>6.0009063496487993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7.6438735599794772</v>
      </c>
      <c r="Q42" s="67">
        <f>RES_hhdet_in!Q$74</f>
        <v>4.3869341193755798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1397.2500000000007</v>
      </c>
      <c r="D44" s="67">
        <f>RES_hhdet_in!D$78</f>
        <v>1838.25</v>
      </c>
      <c r="E44" s="67">
        <f>RES_hhdet_in!E$78</f>
        <v>754.24999999999977</v>
      </c>
      <c r="F44" s="67">
        <f>RES_hhdet_in!F$78</f>
        <v>1855.2499999999995</v>
      </c>
      <c r="G44" s="67">
        <f>RES_hhdet_in!G$78</f>
        <v>1542.2500000000005</v>
      </c>
      <c r="H44" s="67">
        <f>RES_hhdet_in!H$78</f>
        <v>2811.2499999999995</v>
      </c>
      <c r="I44" s="67">
        <f>RES_hhdet_in!I$78</f>
        <v>2182.25</v>
      </c>
      <c r="J44" s="67">
        <f>RES_hhdet_in!J$78</f>
        <v>1327.2499999999995</v>
      </c>
      <c r="K44" s="67">
        <f>RES_hhdet_in!K$78</f>
        <v>2170.0955735214961</v>
      </c>
      <c r="L44" s="67">
        <f>RES_hhdet_in!L$78</f>
        <v>2510.7065670821789</v>
      </c>
      <c r="M44" s="67">
        <f>RES_hhdet_in!M$78</f>
        <v>1617.2374563205349</v>
      </c>
      <c r="N44" s="67">
        <f>RES_hhdet_in!N$78</f>
        <v>1356.5519299293164</v>
      </c>
      <c r="O44" s="67">
        <f>RES_hhdet_in!O$78</f>
        <v>1388.3727184295503</v>
      </c>
      <c r="P44" s="67">
        <f>RES_hhdet_in!P$78</f>
        <v>2900.6250000000005</v>
      </c>
      <c r="Q44" s="67">
        <f>RES_hhdet_in!Q$78</f>
        <v>1802.625</v>
      </c>
    </row>
    <row r="45" spans="1:17" ht="12" customHeight="1" x14ac:dyDescent="0.25">
      <c r="A45" s="29" t="s">
        <v>140</v>
      </c>
      <c r="B45" s="83"/>
      <c r="C45" s="83">
        <f>RES_hhdet_in!C$79</f>
        <v>358.90442647850364</v>
      </c>
      <c r="D45" s="83">
        <f>RES_hhdet_in!D$79</f>
        <v>582.29343291782038</v>
      </c>
      <c r="E45" s="83">
        <f>RES_hhdet_in!E$79</f>
        <v>359.25000000000017</v>
      </c>
      <c r="F45" s="83">
        <f>RES_hhdet_in!F$79</f>
        <v>447.198070070683</v>
      </c>
      <c r="G45" s="83">
        <f>RES_hhdet_in!G$79</f>
        <v>289.37728157045001</v>
      </c>
      <c r="H45" s="83">
        <f>RES_hhdet_in!H$79</f>
        <v>1050.6529404159962</v>
      </c>
      <c r="I45" s="83">
        <f>RES_hhdet_in!I$79</f>
        <v>423.64078319490477</v>
      </c>
      <c r="J45" s="83">
        <f>RES_hhdet_in!J$79</f>
        <v>240.26043090271111</v>
      </c>
      <c r="K45" s="83">
        <f>RES_hhdet_in!K$79</f>
        <v>582.75410042207056</v>
      </c>
      <c r="L45" s="83">
        <f>RES_hhdet_in!L$79</f>
        <v>563.99329372701595</v>
      </c>
      <c r="M45" s="83">
        <f>RES_hhdet_in!M$79</f>
        <v>0</v>
      </c>
      <c r="N45" s="83">
        <f>RES_hhdet_in!N$79</f>
        <v>381.19807007068357</v>
      </c>
      <c r="O45" s="83">
        <f>RES_hhdet_in!O$79</f>
        <v>0</v>
      </c>
      <c r="P45" s="83">
        <f>RES_hhdet_in!P$79</f>
        <v>847.652940415996</v>
      </c>
      <c r="Q45" s="83">
        <f>RES_hhdet_in!Q$79</f>
        <v>283.64078319490471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592.22874197838166</v>
      </c>
      <c r="D49" s="67">
        <f>RES_hhdet_in_new!D$64</f>
        <v>897.48282132704765</v>
      </c>
      <c r="E49" s="67">
        <f>RES_hhdet_in_new!E$64</f>
        <v>371.38708175713487</v>
      </c>
      <c r="F49" s="67">
        <f>RES_hhdet_in_new!F$64</f>
        <v>840.04453721693926</v>
      </c>
      <c r="G49" s="67">
        <f>RES_hhdet_in_new!G$64</f>
        <v>525.65659952413705</v>
      </c>
      <c r="H49" s="67">
        <f>RES_hhdet_in_new!H$64</f>
        <v>1442.1499619579311</v>
      </c>
      <c r="I49" s="67">
        <f>RES_hhdet_in_new!I$64</f>
        <v>917.8966220682895</v>
      </c>
      <c r="J49" s="67">
        <f>RES_hhdet_in_new!J$64</f>
        <v>437.67320900212303</v>
      </c>
      <c r="K49" s="67">
        <f>RES_hhdet_in_new!K$64</f>
        <v>595.65456181331876</v>
      </c>
      <c r="L49" s="67">
        <f>RES_hhdet_in_new!L$64</f>
        <v>548.65810225608186</v>
      </c>
      <c r="M49" s="67">
        <f>RES_hhdet_in_new!M$64</f>
        <v>0</v>
      </c>
      <c r="N49" s="67">
        <f>RES_hhdet_in_new!N$64</f>
        <v>0</v>
      </c>
      <c r="O49" s="67">
        <f>RES_hhdet_in_new!O$64</f>
        <v>0</v>
      </c>
      <c r="P49" s="67">
        <f>RES_hhdet_in_new!P$64</f>
        <v>0</v>
      </c>
      <c r="Q49" s="67">
        <f>RES_hhdet_in_new!Q$64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29</v>
      </c>
      <c r="D51" s="67">
        <f>RES_hhdet_in_new!D$67</f>
        <v>31</v>
      </c>
      <c r="E51" s="67">
        <f>RES_hhdet_in_new!E$67</f>
        <v>15</v>
      </c>
      <c r="F51" s="67">
        <f>RES_hhdet_in_new!F$67</f>
        <v>22</v>
      </c>
      <c r="G51" s="67">
        <f>RES_hhdet_in_new!G$67</f>
        <v>16</v>
      </c>
      <c r="H51" s="67">
        <f>RES_hhdet_in_new!H$67</f>
        <v>62.999999999999986</v>
      </c>
      <c r="I51" s="67">
        <f>RES_hhdet_in_new!I$67</f>
        <v>62.000000000000014</v>
      </c>
      <c r="J51" s="67">
        <f>RES_hhdet_in_new!J$67</f>
        <v>51.000000000000014</v>
      </c>
      <c r="K51" s="67">
        <f>RES_hhdet_in_new!K$67</f>
        <v>58.000000000000014</v>
      </c>
      <c r="L51" s="67">
        <f>RES_hhdet_in_new!L$67</f>
        <v>98</v>
      </c>
      <c r="M51" s="67">
        <f>RES_hhdet_in_new!M$67</f>
        <v>0</v>
      </c>
      <c r="N51" s="67">
        <f>RES_hhdet_in_new!N$67</f>
        <v>0</v>
      </c>
      <c r="O51" s="67">
        <f>RES_hhdet_in_new!O$67</f>
        <v>0</v>
      </c>
      <c r="P51" s="67">
        <f>RES_hhdet_in_new!P$67</f>
        <v>0</v>
      </c>
      <c r="Q51" s="67">
        <f>RES_hhdet_in_new!Q$67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438.7178141300061</v>
      </c>
      <c r="D53" s="67">
        <f>RES_hhdet_in_new!D$69</f>
        <v>652.1960844119194</v>
      </c>
      <c r="E53" s="67">
        <f>RES_hhdet_in_new!E$69</f>
        <v>230.22089162931903</v>
      </c>
      <c r="F53" s="67">
        <f>RES_hhdet_in_new!F$69</f>
        <v>699.2963149181013</v>
      </c>
      <c r="G53" s="67">
        <f>RES_hhdet_in_new!G$69</f>
        <v>343.70761900340335</v>
      </c>
      <c r="H53" s="67">
        <f>RES_hhdet_in_new!H$69</f>
        <v>1002.1783427344008</v>
      </c>
      <c r="I53" s="67">
        <f>RES_hhdet_in_new!I$69</f>
        <v>675.60972911008764</v>
      </c>
      <c r="J53" s="67">
        <f>RES_hhdet_in_new!J$69</f>
        <v>336.44966260079752</v>
      </c>
      <c r="K53" s="67">
        <f>RES_hhdet_in_new!K$69</f>
        <v>442.69829275099471</v>
      </c>
      <c r="L53" s="67">
        <f>RES_hhdet_in_new!L$69</f>
        <v>319.06665809194465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0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11.738285603253786</v>
      </c>
      <c r="D54" s="67">
        <f>RES_hhdet_in_new!D$70</f>
        <v>14.497063831904171</v>
      </c>
      <c r="E54" s="67">
        <f>RES_hhdet_in_new!E$70</f>
        <v>1.889168077525184</v>
      </c>
      <c r="F54" s="67">
        <f>RES_hhdet_in_new!F$70</f>
        <v>14.666812242861807</v>
      </c>
      <c r="G54" s="67">
        <f>RES_hhdet_in_new!G$70</f>
        <v>27.305406286712113</v>
      </c>
      <c r="H54" s="67">
        <f>RES_hhdet_in_new!H$70</f>
        <v>74.06252543543772</v>
      </c>
      <c r="I54" s="67">
        <f>RES_hhdet_in_new!I$70</f>
        <v>26.117493905859746</v>
      </c>
      <c r="J54" s="67">
        <f>RES_hhdet_in_new!J$70</f>
        <v>77.293991809222931</v>
      </c>
      <c r="K54" s="67">
        <f>RES_hhdet_in_new!K$70</f>
        <v>16.936309204325742</v>
      </c>
      <c r="L54" s="67">
        <f>RES_hhdet_in_new!L$70</f>
        <v>59.810302808655862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140.56653314636208</v>
      </c>
      <c r="D55" s="67">
        <f>RES_hhdet_in_new!D$73</f>
        <v>228.85645284598928</v>
      </c>
      <c r="E55" s="67">
        <f>RES_hhdet_in_new!E$73</f>
        <v>138.15517732978893</v>
      </c>
      <c r="F55" s="67">
        <f>RES_hhdet_in_new!F$73</f>
        <v>125.06689714537818</v>
      </c>
      <c r="G55" s="67">
        <f>RES_hhdet_in_new!G$73</f>
        <v>150.16789533739762</v>
      </c>
      <c r="H55" s="67">
        <f>RES_hhdet_in_new!H$73</f>
        <v>357.57381475373592</v>
      </c>
      <c r="I55" s="67">
        <f>RES_hhdet_in_new!I$73</f>
        <v>213.65180943923917</v>
      </c>
      <c r="J55" s="67">
        <f>RES_hhdet_in_new!J$73</f>
        <v>20.60354906886112</v>
      </c>
      <c r="K55" s="67">
        <f>RES_hhdet_in_new!K$73</f>
        <v>133.90470693255273</v>
      </c>
      <c r="L55" s="67">
        <f>RES_hhdet_in_new!L$73</f>
        <v>163.78023500583254</v>
      </c>
      <c r="M55" s="67">
        <f>RES_hhdet_in_new!M$73</f>
        <v>0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1.2061090987597367</v>
      </c>
      <c r="D56" s="67">
        <f>RES_hhdet_in_new!D$74</f>
        <v>1.9332202372348248</v>
      </c>
      <c r="E56" s="67">
        <f>RES_hhdet_in_new!E$74</f>
        <v>1.1218447205017372</v>
      </c>
      <c r="F56" s="67">
        <f>RES_hhdet_in_new!F$74</f>
        <v>1.01451291059793</v>
      </c>
      <c r="G56" s="67">
        <f>RES_hhdet_in_new!G$74</f>
        <v>4.4756788966239354</v>
      </c>
      <c r="H56" s="67">
        <f>RES_hhdet_in_new!H$74</f>
        <v>8.3352790343566419</v>
      </c>
      <c r="I56" s="67">
        <f>RES_hhdet_in_new!I$74</f>
        <v>2.5175896131029787</v>
      </c>
      <c r="J56" s="67">
        <f>RES_hhdet_in_new!J$74</f>
        <v>3.3260055232414745</v>
      </c>
      <c r="K56" s="67">
        <f>RES_hhdet_in_new!K$74</f>
        <v>2.1152529254455441</v>
      </c>
      <c r="L56" s="67">
        <f>RES_hhdet_in_new!L$74</f>
        <v>6.0009063496487993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439.3348155428618</v>
      </c>
      <c r="D58" s="67">
        <f>RES_hhdet_in_new!D$78</f>
        <v>577.51975966660973</v>
      </c>
      <c r="E58" s="67">
        <f>RES_hhdet_in_new!E$78</f>
        <v>279.68675976549508</v>
      </c>
      <c r="F58" s="67">
        <f>RES_hhdet_in_new!F$78</f>
        <v>606.48242839490752</v>
      </c>
      <c r="G58" s="67">
        <f>RES_hhdet_in_new!G$78</f>
        <v>380.9502752186765</v>
      </c>
      <c r="H58" s="67">
        <f>RES_hhdet_in_new!H$78</f>
        <v>651.14726452393779</v>
      </c>
      <c r="I58" s="67">
        <f>RES_hhdet_in_new!I$78</f>
        <v>574.34640955651048</v>
      </c>
      <c r="J58" s="67">
        <f>RES_hhdet_in_new!J$78</f>
        <v>401.57661782119658</v>
      </c>
      <c r="K58" s="67">
        <f>RES_hhdet_in_new!K$78</f>
        <v>493.26565149432429</v>
      </c>
      <c r="L58" s="67">
        <f>RES_hhdet_in_new!L$78</f>
        <v>548.65810225608186</v>
      </c>
      <c r="M58" s="67">
        <f>RES_hhdet_in_new!M$78</f>
        <v>0</v>
      </c>
      <c r="N58" s="67">
        <f>RES_hhdet_in_new!N$78</f>
        <v>0</v>
      </c>
      <c r="O58" s="67">
        <f>RES_hhdet_in_new!O$78</f>
        <v>0</v>
      </c>
      <c r="P58" s="67">
        <f>RES_hhdet_in_new!P$78</f>
        <v>0</v>
      </c>
      <c r="Q58" s="67">
        <f>RES_hhdet_in_new!Q$78</f>
        <v>0</v>
      </c>
    </row>
    <row r="59" spans="1:17" ht="12" customHeight="1" x14ac:dyDescent="0.25">
      <c r="A59" s="159" t="s">
        <v>140</v>
      </c>
      <c r="B59" s="83"/>
      <c r="C59" s="83">
        <f>RES_hhdet_in_new!C$79</f>
        <v>152.89392643551986</v>
      </c>
      <c r="D59" s="83">
        <f>RES_hhdet_in_new!D$79</f>
        <v>319.96306166043792</v>
      </c>
      <c r="E59" s="83">
        <f>RES_hhdet_in_new!E$79</f>
        <v>91.700321991639782</v>
      </c>
      <c r="F59" s="83">
        <f>RES_hhdet_in_new!F$79</f>
        <v>233.56210882203175</v>
      </c>
      <c r="G59" s="83">
        <f>RES_hhdet_in_new!G$79</f>
        <v>144.70632430546056</v>
      </c>
      <c r="H59" s="83">
        <f>RES_hhdet_in_new!H$79</f>
        <v>791.00269743399315</v>
      </c>
      <c r="I59" s="83">
        <f>RES_hhdet_in_new!I$79</f>
        <v>343.55021251177908</v>
      </c>
      <c r="J59" s="83">
        <f>RES_hhdet_in_new!J$79</f>
        <v>36.096591180926517</v>
      </c>
      <c r="K59" s="83">
        <f>RES_hhdet_in_new!K$79</f>
        <v>102.38891031899439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649.52125802161834</v>
      </c>
      <c r="D63" s="67">
        <f t="shared" si="4"/>
        <v>933.26717867295258</v>
      </c>
      <c r="E63" s="67">
        <f t="shared" si="4"/>
        <v>377.36291824286513</v>
      </c>
      <c r="F63" s="67">
        <f t="shared" si="4"/>
        <v>897.70546278306074</v>
      </c>
      <c r="G63" s="67">
        <f t="shared" si="4"/>
        <v>760.09340047586272</v>
      </c>
      <c r="H63" s="67">
        <f t="shared" si="4"/>
        <v>1899.6000380420689</v>
      </c>
      <c r="I63" s="67">
        <f t="shared" si="4"/>
        <v>1155.8533779317104</v>
      </c>
      <c r="J63" s="67">
        <f t="shared" si="4"/>
        <v>700.07679099787697</v>
      </c>
      <c r="K63" s="67">
        <f t="shared" si="4"/>
        <v>729.09543818668124</v>
      </c>
      <c r="L63" s="67">
        <f t="shared" si="4"/>
        <v>644.09189774391814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32</v>
      </c>
      <c r="D65" s="67">
        <f t="shared" si="5"/>
        <v>32.75</v>
      </c>
      <c r="E65" s="67">
        <f t="shared" si="5"/>
        <v>16</v>
      </c>
      <c r="F65" s="67">
        <f t="shared" si="5"/>
        <v>28.75</v>
      </c>
      <c r="G65" s="67">
        <f t="shared" si="5"/>
        <v>33.5</v>
      </c>
      <c r="H65" s="67">
        <f t="shared" si="5"/>
        <v>83.000000000000014</v>
      </c>
      <c r="I65" s="67">
        <f t="shared" si="5"/>
        <v>76.999999999999986</v>
      </c>
      <c r="J65" s="67">
        <f t="shared" si="5"/>
        <v>81.999999999999986</v>
      </c>
      <c r="K65" s="67">
        <f t="shared" si="5"/>
        <v>71.999999999999986</v>
      </c>
      <c r="L65" s="67">
        <f t="shared" si="5"/>
        <v>115</v>
      </c>
      <c r="M65" s="67">
        <f t="shared" si="5"/>
        <v>39</v>
      </c>
      <c r="N65" s="67">
        <f t="shared" si="5"/>
        <v>98</v>
      </c>
      <c r="O65" s="67">
        <f t="shared" si="5"/>
        <v>84</v>
      </c>
      <c r="P65" s="67">
        <f t="shared" si="5"/>
        <v>134</v>
      </c>
      <c r="Q65" s="67">
        <f t="shared" si="5"/>
        <v>96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630.03218586999435</v>
      </c>
      <c r="D67" s="67">
        <f t="shared" si="6"/>
        <v>934.5539155880806</v>
      </c>
      <c r="E67" s="67">
        <f t="shared" si="6"/>
        <v>311.565476203343</v>
      </c>
      <c r="F67" s="67">
        <f t="shared" si="6"/>
        <v>961.45368508189824</v>
      </c>
      <c r="G67" s="67">
        <f t="shared" si="6"/>
        <v>683.04238099659619</v>
      </c>
      <c r="H67" s="67">
        <f t="shared" si="6"/>
        <v>2034.5716572655983</v>
      </c>
      <c r="I67" s="67">
        <f t="shared" si="6"/>
        <v>1275.9185940572715</v>
      </c>
      <c r="J67" s="67">
        <f t="shared" si="6"/>
        <v>1007.7342370416094</v>
      </c>
      <c r="K67" s="67">
        <f t="shared" si="6"/>
        <v>996.46487254178408</v>
      </c>
      <c r="L67" s="67">
        <f t="shared" si="6"/>
        <v>853.68334190805535</v>
      </c>
      <c r="M67" s="67">
        <f t="shared" si="6"/>
        <v>427.48090898328144</v>
      </c>
      <c r="N67" s="67">
        <f t="shared" si="6"/>
        <v>31.000000000000057</v>
      </c>
      <c r="O67" s="67">
        <f t="shared" si="6"/>
        <v>157.00000000000017</v>
      </c>
      <c r="P67" s="67">
        <f t="shared" si="6"/>
        <v>15.000000000000004</v>
      </c>
      <c r="Q67" s="67">
        <f t="shared" si="6"/>
        <v>49.000000000000021</v>
      </c>
    </row>
    <row r="68" spans="1:17" ht="12" customHeight="1" x14ac:dyDescent="0.25">
      <c r="A68" s="148" t="s">
        <v>159</v>
      </c>
      <c r="B68" s="67"/>
      <c r="C68" s="67">
        <f t="shared" si="6"/>
        <v>3.8846252002903228</v>
      </c>
      <c r="D68" s="67">
        <f t="shared" si="6"/>
        <v>5.018429483499645</v>
      </c>
      <c r="E68" s="67">
        <f t="shared" si="6"/>
        <v>1.9525818316671593</v>
      </c>
      <c r="F68" s="67">
        <f t="shared" si="6"/>
        <v>4.0360306925217646</v>
      </c>
      <c r="G68" s="67">
        <f t="shared" si="6"/>
        <v>3.1188589348736677</v>
      </c>
      <c r="H68" s="67">
        <f t="shared" si="6"/>
        <v>4.3070252924845249</v>
      </c>
      <c r="I68" s="67">
        <f t="shared" si="6"/>
        <v>1.2527581162934958</v>
      </c>
      <c r="J68" s="67">
        <f t="shared" si="6"/>
        <v>0.2721085483707526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24</v>
      </c>
      <c r="O68" s="67">
        <f t="shared" si="6"/>
        <v>11.000000000000057</v>
      </c>
      <c r="P68" s="67">
        <f t="shared" si="6"/>
        <v>22.000000000000007</v>
      </c>
      <c r="Q68" s="67">
        <f t="shared" si="6"/>
        <v>13.000000000000062</v>
      </c>
    </row>
    <row r="69" spans="1:17" ht="12" customHeight="1" x14ac:dyDescent="0.25">
      <c r="A69" s="148" t="s">
        <v>142</v>
      </c>
      <c r="B69" s="67"/>
      <c r="C69" s="67">
        <f t="shared" si="6"/>
        <v>135.92113332107817</v>
      </c>
      <c r="D69" s="67">
        <f t="shared" si="6"/>
        <v>165.99495086701614</v>
      </c>
      <c r="E69" s="67">
        <f t="shared" si="6"/>
        <v>93.094822670209538</v>
      </c>
      <c r="F69" s="67">
        <f t="shared" si="6"/>
        <v>113.68043034946167</v>
      </c>
      <c r="G69" s="67">
        <f t="shared" si="6"/>
        <v>75.802865307805092</v>
      </c>
      <c r="H69" s="67">
        <f t="shared" si="6"/>
        <v>75.857793996258636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1.1368683772161579E-13</v>
      </c>
      <c r="O69" s="67">
        <f t="shared" si="6"/>
        <v>0</v>
      </c>
      <c r="P69" s="67">
        <f t="shared" si="6"/>
        <v>247.05969955351455</v>
      </c>
      <c r="Q69" s="67">
        <f t="shared" si="6"/>
        <v>151.65180943923912</v>
      </c>
    </row>
    <row r="70" spans="1:17" ht="12" customHeight="1" x14ac:dyDescent="0.25">
      <c r="A70" s="148" t="s">
        <v>141</v>
      </c>
      <c r="B70" s="67"/>
      <c r="C70" s="67">
        <f t="shared" si="6"/>
        <v>1.1662499738938068</v>
      </c>
      <c r="D70" s="67">
        <f t="shared" si="6"/>
        <v>1.3991272129754198</v>
      </c>
      <c r="E70" s="67">
        <f t="shared" si="6"/>
        <v>0.50463040139561555</v>
      </c>
      <c r="F70" s="67">
        <f t="shared" si="6"/>
        <v>0.89878538450442691</v>
      </c>
      <c r="G70" s="67">
        <f t="shared" si="6"/>
        <v>0.77432110337606996</v>
      </c>
      <c r="H70" s="67">
        <f t="shared" si="6"/>
        <v>0.47847738771062964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7.6438735599794772</v>
      </c>
      <c r="Q70" s="67">
        <f t="shared" si="6"/>
        <v>4.3869341193755798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957.91518445713882</v>
      </c>
      <c r="D72" s="67">
        <f t="shared" si="7"/>
        <v>1260.7302403333902</v>
      </c>
      <c r="E72" s="67">
        <f t="shared" si="7"/>
        <v>474.56324023450469</v>
      </c>
      <c r="F72" s="67">
        <f t="shared" si="7"/>
        <v>1248.7675716050921</v>
      </c>
      <c r="G72" s="67">
        <f t="shared" si="7"/>
        <v>1161.2997247813239</v>
      </c>
      <c r="H72" s="67">
        <f t="shared" si="7"/>
        <v>2160.1027354760618</v>
      </c>
      <c r="I72" s="67">
        <f t="shared" si="7"/>
        <v>1607.9035904434895</v>
      </c>
      <c r="J72" s="67">
        <f t="shared" si="7"/>
        <v>925.67338217880297</v>
      </c>
      <c r="K72" s="67">
        <f t="shared" si="7"/>
        <v>1676.829922027172</v>
      </c>
      <c r="L72" s="67">
        <f t="shared" si="7"/>
        <v>1962.0484648260972</v>
      </c>
      <c r="M72" s="67">
        <f t="shared" si="7"/>
        <v>1617.2374563205349</v>
      </c>
      <c r="N72" s="67">
        <f t="shared" si="7"/>
        <v>1356.5519299293164</v>
      </c>
      <c r="O72" s="67">
        <f t="shared" si="7"/>
        <v>1388.3727184295503</v>
      </c>
      <c r="P72" s="67">
        <f t="shared" si="7"/>
        <v>2900.6250000000005</v>
      </c>
      <c r="Q72" s="67">
        <f t="shared" si="7"/>
        <v>1802.625</v>
      </c>
    </row>
    <row r="73" spans="1:17" ht="12" customHeight="1" x14ac:dyDescent="0.25">
      <c r="A73" s="159" t="s">
        <v>140</v>
      </c>
      <c r="B73" s="83"/>
      <c r="C73" s="83">
        <f t="shared" si="7"/>
        <v>206.01050004298378</v>
      </c>
      <c r="D73" s="83">
        <f t="shared" si="7"/>
        <v>262.33037125738247</v>
      </c>
      <c r="E73" s="83">
        <f t="shared" si="7"/>
        <v>267.54967800836039</v>
      </c>
      <c r="F73" s="83">
        <f t="shared" si="7"/>
        <v>213.63596124865126</v>
      </c>
      <c r="G73" s="83">
        <f t="shared" si="7"/>
        <v>144.67095726498945</v>
      </c>
      <c r="H73" s="83">
        <f t="shared" si="7"/>
        <v>259.65024298200308</v>
      </c>
      <c r="I73" s="83">
        <f t="shared" si="7"/>
        <v>80.090570683125691</v>
      </c>
      <c r="J73" s="83">
        <f t="shared" si="7"/>
        <v>204.1638397217846</v>
      </c>
      <c r="K73" s="83">
        <f t="shared" si="7"/>
        <v>480.3651901030762</v>
      </c>
      <c r="L73" s="83">
        <f t="shared" si="7"/>
        <v>563.99329372701595</v>
      </c>
      <c r="M73" s="83">
        <f t="shared" si="7"/>
        <v>0</v>
      </c>
      <c r="N73" s="83">
        <f t="shared" si="7"/>
        <v>381.19807007068357</v>
      </c>
      <c r="O73" s="83">
        <f t="shared" si="7"/>
        <v>0</v>
      </c>
      <c r="P73" s="83">
        <f t="shared" si="7"/>
        <v>847.652940415996</v>
      </c>
      <c r="Q73" s="83">
        <f t="shared" si="7"/>
        <v>283.64078319490471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0</v>
      </c>
      <c r="D79" s="80">
        <f>RES_hhdet_numvin!D64</f>
        <v>732.99999999999955</v>
      </c>
      <c r="E79" s="80">
        <f>RES_hhdet_numvin!E64</f>
        <v>748.74999999999955</v>
      </c>
      <c r="F79" s="80">
        <f>RES_hhdet_numvin!F64</f>
        <v>1737.7499999999991</v>
      </c>
      <c r="G79" s="80">
        <f>RES_hhdet_numvin!G64</f>
        <v>1285.7499999999991</v>
      </c>
      <c r="H79" s="80">
        <f>RES_hhdet_numvin!H64</f>
        <v>3341.7499999999977</v>
      </c>
      <c r="I79" s="80">
        <f>RES_hhdet_numvin!I64</f>
        <v>2073.7499999999986</v>
      </c>
      <c r="J79" s="80">
        <f>RES_hhdet_numvin!J64</f>
        <v>1137.7499999999995</v>
      </c>
      <c r="K79" s="80">
        <f>RES_hhdet_numvin!K64</f>
        <v>1324.7499999999993</v>
      </c>
      <c r="L79" s="80">
        <f>RES_hhdet_numvin!L64</f>
        <v>1192.7499999999993</v>
      </c>
      <c r="M79" s="80">
        <f>RES_hhdet_numvin!M64</f>
        <v>0</v>
      </c>
      <c r="N79" s="80">
        <f>RES_hhdet_numvin!N64</f>
        <v>0</v>
      </c>
      <c r="O79" s="80">
        <f>RES_hhdet_numvin!O64</f>
        <v>0</v>
      </c>
      <c r="P79" s="80">
        <f>RES_hhdet_numvin!P64</f>
        <v>0</v>
      </c>
      <c r="Q79" s="80">
        <f>RES_hhdet_numvin!Q64</f>
        <v>0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138.99999999999991</v>
      </c>
      <c r="J81" s="80">
        <f>RES_hhdet_numvin!J67</f>
        <v>132.99999999999994</v>
      </c>
      <c r="K81" s="80">
        <f>RES_hhdet_numvin!K67</f>
        <v>129.99999999999991</v>
      </c>
      <c r="L81" s="80">
        <f>RES_hhdet_numvin!L67</f>
        <v>212.99999999999989</v>
      </c>
      <c r="M81" s="80">
        <f>RES_hhdet_numvin!M67</f>
        <v>0</v>
      </c>
      <c r="N81" s="80">
        <f>RES_hhdet_numvin!N67</f>
        <v>0</v>
      </c>
      <c r="O81" s="80">
        <f>RES_hhdet_numvin!O67</f>
        <v>0</v>
      </c>
      <c r="P81" s="80">
        <f>RES_hhdet_numvin!P67</f>
        <v>0</v>
      </c>
      <c r="Q81" s="80">
        <f>RES_hhdet_numvin!Q67</f>
        <v>0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0</v>
      </c>
      <c r="D83" s="80">
        <f>RES_hhdet_numvin!D69</f>
        <v>732.99999999999955</v>
      </c>
      <c r="E83" s="80">
        <f>RES_hhdet_numvin!E69</f>
        <v>748.74999999999955</v>
      </c>
      <c r="F83" s="80">
        <f>RES_hhdet_numvin!F69</f>
        <v>1737.7499999999991</v>
      </c>
      <c r="G83" s="80">
        <f>RES_hhdet_numvin!G69</f>
        <v>1230.4861457001887</v>
      </c>
      <c r="H83" s="80">
        <f>RES_hhdet_numvin!H69</f>
        <v>2977.5002005516594</v>
      </c>
      <c r="I83" s="80">
        <f>RES_hhdet_numvin!I69</f>
        <v>1879.2232083214574</v>
      </c>
      <c r="J83" s="80">
        <f>RES_hhdet_numvin!J69</f>
        <v>1036.3381586531516</v>
      </c>
      <c r="K83" s="80">
        <f>RES_hhdet_numvin!K69</f>
        <v>1171.7937309376755</v>
      </c>
      <c r="L83" s="80">
        <f>RES_hhdet_numvin!L69</f>
        <v>963.15855583586222</v>
      </c>
      <c r="M83" s="80">
        <f>RES_hhdet_numvin!M69</f>
        <v>0</v>
      </c>
      <c r="N83" s="80">
        <f>RES_hhdet_numvin!N69</f>
        <v>0</v>
      </c>
      <c r="O83" s="80">
        <f>RES_hhdet_numvin!O69</f>
        <v>0</v>
      </c>
      <c r="P83" s="80">
        <f>RES_hhdet_numvin!P69</f>
        <v>0</v>
      </c>
      <c r="Q83" s="80">
        <f>RES_hhdet_numvin!Q69</f>
        <v>0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55.26385429981049</v>
      </c>
      <c r="H84" s="80">
        <f>RES_hhdet_numvin!H70</f>
        <v>110.14985430626312</v>
      </c>
      <c r="I84" s="80">
        <f>RES_hhdet_numvin!I70</f>
        <v>40.357392626199371</v>
      </c>
      <c r="J84" s="80">
        <f>RES_hhdet_numvin!J70</f>
        <v>77.482286754745289</v>
      </c>
      <c r="K84" s="80">
        <f>RES_hhdet_numvin!K70</f>
        <v>16.936309204325728</v>
      </c>
      <c r="L84" s="80">
        <f>RES_hhdet_numvin!L70</f>
        <v>59.810302808655827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247.05969955351441</v>
      </c>
      <c r="I85" s="80">
        <f>RES_hhdet_numvin!I73</f>
        <v>151.65180943923903</v>
      </c>
      <c r="J85" s="80">
        <f>RES_hhdet_numvin!J73</f>
        <v>20.603549068861106</v>
      </c>
      <c r="K85" s="80">
        <f>RES_hhdet_numvin!K73</f>
        <v>133.90470693255261</v>
      </c>
      <c r="L85" s="80">
        <f>RES_hhdet_numvin!L73</f>
        <v>163.78023500583245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0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7.0402455885612039</v>
      </c>
      <c r="I86" s="80">
        <f>RES_hhdet_numvin!I74</f>
        <v>2.5175896131029747</v>
      </c>
      <c r="J86" s="80">
        <f>RES_hhdet_numvin!J74</f>
        <v>3.3260055232414718</v>
      </c>
      <c r="K86" s="80">
        <f>RES_hhdet_numvin!K74</f>
        <v>2.1152529254455423</v>
      </c>
      <c r="L86" s="80">
        <f>RES_hhdet_numvin!L74</f>
        <v>6.0009063496487958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0</v>
      </c>
      <c r="D88" s="80">
        <f>RES_hhdet_numvin!D78</f>
        <v>732.99999999999955</v>
      </c>
      <c r="E88" s="80">
        <f>RES_hhdet_numvin!E78</f>
        <v>748.74999999999955</v>
      </c>
      <c r="F88" s="80">
        <f>RES_hhdet_numvin!F78</f>
        <v>1441.980332432503</v>
      </c>
      <c r="G88" s="80">
        <f>RES_hhdet_numvin!G78</f>
        <v>1285.7499999999991</v>
      </c>
      <c r="H88" s="80">
        <f>RES_hhdet_numvin!H78</f>
        <v>2494.0970595840022</v>
      </c>
      <c r="I88" s="80">
        <f>RES_hhdet_numvin!I78</f>
        <v>1790.1092168050941</v>
      </c>
      <c r="J88" s="80">
        <f>RES_hhdet_numvin!J78</f>
        <v>1078.1354309027106</v>
      </c>
      <c r="K88" s="80">
        <f>RES_hhdet_numvin!K78</f>
        <v>1207.1721974247532</v>
      </c>
      <c r="L88" s="80">
        <f>RES_hhdet_numvin!L78</f>
        <v>1153.0057628509314</v>
      </c>
      <c r="M88" s="80">
        <f>RES_hhdet_numvin!M78</f>
        <v>0</v>
      </c>
      <c r="N88" s="80">
        <f>RES_hhdet_numvin!N78</f>
        <v>0</v>
      </c>
      <c r="O88" s="80">
        <f>RES_hhdet_numvin!O78</f>
        <v>0</v>
      </c>
      <c r="P88" s="80">
        <f>RES_hhdet_numvin!P78</f>
        <v>0</v>
      </c>
      <c r="Q88" s="80">
        <f>RES_hhdet_numvin!Q78</f>
        <v>0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295.7696675674959</v>
      </c>
      <c r="G89" s="78">
        <f>RES_hhdet_numvin!G79</f>
        <v>0</v>
      </c>
      <c r="H89" s="78">
        <f>RES_hhdet_numvin!H79</f>
        <v>847.65294041599554</v>
      </c>
      <c r="I89" s="78">
        <f>RES_hhdet_numvin!I79</f>
        <v>283.64078319490454</v>
      </c>
      <c r="J89" s="78">
        <f>RES_hhdet_numvin!J79</f>
        <v>59.614569097288872</v>
      </c>
      <c r="K89" s="78">
        <f>RES_hhdet_numvin!K79</f>
        <v>117.57780257524608</v>
      </c>
      <c r="L89" s="78">
        <f>RES_hhdet_numvin!L79</f>
        <v>39.744237149067807</v>
      </c>
      <c r="M89" s="78">
        <f>RES_hhdet_numvin!M79</f>
        <v>0</v>
      </c>
      <c r="N89" s="78">
        <f>RES_hhdet_numvin!N79</f>
        <v>0</v>
      </c>
      <c r="O89" s="78">
        <f>RES_hhdet_numvin!O79</f>
        <v>0</v>
      </c>
      <c r="P89" s="78">
        <f>RES_hhdet_numvin!P79</f>
        <v>0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23.891803683134729</v>
      </c>
      <c r="C93" s="168">
        <f t="shared" ref="C93:Q93" si="8">SUM(C94,C97,C99,C108)</f>
        <v>27.426696467325709</v>
      </c>
      <c r="D93" s="168">
        <f t="shared" si="8"/>
        <v>30.136774138298744</v>
      </c>
      <c r="E93" s="168">
        <f t="shared" si="8"/>
        <v>29.795672024097762</v>
      </c>
      <c r="F93" s="168">
        <f t="shared" si="8"/>
        <v>30.840584085334498</v>
      </c>
      <c r="G93" s="168">
        <f t="shared" si="8"/>
        <v>31.572227126648897</v>
      </c>
      <c r="H93" s="168">
        <f t="shared" si="8"/>
        <v>37.310338233365528</v>
      </c>
      <c r="I93" s="168">
        <f t="shared" si="8"/>
        <v>40.11128949813483</v>
      </c>
      <c r="J93" s="168">
        <f t="shared" si="8"/>
        <v>39.603102043003879</v>
      </c>
      <c r="K93" s="168">
        <f t="shared" si="8"/>
        <v>42.4997175624191</v>
      </c>
      <c r="L93" s="168">
        <f t="shared" si="8"/>
        <v>47.68402430493817</v>
      </c>
      <c r="M93" s="168">
        <f t="shared" si="8"/>
        <v>32.163478818482517</v>
      </c>
      <c r="N93" s="168">
        <f t="shared" si="8"/>
        <v>34.667684964532235</v>
      </c>
      <c r="O93" s="168">
        <f t="shared" si="8"/>
        <v>30.56958769299753</v>
      </c>
      <c r="P93" s="168">
        <f t="shared" si="8"/>
        <v>29.678011120884221</v>
      </c>
      <c r="Q93" s="168">
        <f t="shared" si="8"/>
        <v>27.283083016123058</v>
      </c>
    </row>
    <row r="94" spans="1:17" ht="12" customHeight="1" x14ac:dyDescent="0.25">
      <c r="A94" s="158" t="s">
        <v>65</v>
      </c>
      <c r="B94" s="157">
        <f>SUM(B95:B96)</f>
        <v>18.76998893548997</v>
      </c>
      <c r="C94" s="157">
        <f t="shared" ref="C94:Q94" si="9">SUM(C95:C96)</f>
        <v>22.117517258088508</v>
      </c>
      <c r="D94" s="157">
        <f t="shared" si="9"/>
        <v>24.320008920574093</v>
      </c>
      <c r="E94" s="157">
        <f t="shared" si="9"/>
        <v>24.096854029424826</v>
      </c>
      <c r="F94" s="157">
        <f t="shared" si="9"/>
        <v>24.670904088848783</v>
      </c>
      <c r="G94" s="157">
        <f t="shared" si="9"/>
        <v>25.152925156838162</v>
      </c>
      <c r="H94" s="157">
        <f t="shared" si="9"/>
        <v>29.763537029632626</v>
      </c>
      <c r="I94" s="157">
        <f t="shared" si="9"/>
        <v>32.007373566524045</v>
      </c>
      <c r="J94" s="157">
        <f t="shared" si="9"/>
        <v>31.329499022490758</v>
      </c>
      <c r="K94" s="157">
        <f t="shared" si="9"/>
        <v>33.98948545457008</v>
      </c>
      <c r="L94" s="157">
        <f t="shared" si="9"/>
        <v>39.014177209090818</v>
      </c>
      <c r="M94" s="157">
        <f t="shared" si="9"/>
        <v>25.437679872687134</v>
      </c>
      <c r="N94" s="157">
        <f t="shared" si="9"/>
        <v>27.910154676172688</v>
      </c>
      <c r="O94" s="157">
        <f t="shared" si="9"/>
        <v>24.28633639395229</v>
      </c>
      <c r="P94" s="157">
        <f t="shared" si="9"/>
        <v>23.566438184071615</v>
      </c>
      <c r="Q94" s="157">
        <f t="shared" si="9"/>
        <v>21.603158932063526</v>
      </c>
    </row>
    <row r="95" spans="1:17" ht="12" customHeight="1" x14ac:dyDescent="0.25">
      <c r="A95" s="23" t="s">
        <v>161</v>
      </c>
      <c r="B95" s="156">
        <f>RES_hhdet_fec!B$64</f>
        <v>18.411054177528946</v>
      </c>
      <c r="C95" s="156">
        <f>RES_hhdet_fec!C$64</f>
        <v>21.833742696763196</v>
      </c>
      <c r="D95" s="156">
        <f>RES_hhdet_fec!D$64</f>
        <v>24.00084800017051</v>
      </c>
      <c r="E95" s="156">
        <f>RES_hhdet_fec!E$64</f>
        <v>23.784970268430278</v>
      </c>
      <c r="F95" s="156">
        <f>RES_hhdet_fec!F$64</f>
        <v>24.339927453893022</v>
      </c>
      <c r="G95" s="156">
        <f>RES_hhdet_fec!G$64</f>
        <v>24.752064814094449</v>
      </c>
      <c r="H95" s="156">
        <f>RES_hhdet_fec!H$64</f>
        <v>29.27892902751244</v>
      </c>
      <c r="I95" s="156">
        <f>RES_hhdet_fec!I$64</f>
        <v>31.636590737862281</v>
      </c>
      <c r="J95" s="156">
        <f>RES_hhdet_fec!J$64</f>
        <v>30.949386282637683</v>
      </c>
      <c r="K95" s="156">
        <f>RES_hhdet_fec!K$64</f>
        <v>33.322408511160198</v>
      </c>
      <c r="L95" s="156">
        <f>RES_hhdet_fec!L$64</f>
        <v>38.186036641329977</v>
      </c>
      <c r="M95" s="156">
        <f>RES_hhdet_fec!M$64</f>
        <v>24.781752589790351</v>
      </c>
      <c r="N95" s="156">
        <f>RES_hhdet_fec!N$64</f>
        <v>27.148834550203741</v>
      </c>
      <c r="O95" s="156">
        <f>RES_hhdet_fec!O$64</f>
        <v>23.659279981354814</v>
      </c>
      <c r="P95" s="156">
        <f>RES_hhdet_fec!P$64</f>
        <v>23.01928545995856</v>
      </c>
      <c r="Q95" s="156">
        <f>RES_hhdet_fec!Q$64</f>
        <v>21.032127502319746</v>
      </c>
    </row>
    <row r="96" spans="1:17" ht="12" customHeight="1" x14ac:dyDescent="0.25">
      <c r="A96" s="23" t="s">
        <v>60</v>
      </c>
      <c r="B96" s="156">
        <f>RES_hhdet_fec!B$65</f>
        <v>0.35893475796102275</v>
      </c>
      <c r="C96" s="156">
        <f>RES_hhdet_fec!C$65</f>
        <v>0.28377456132531137</v>
      </c>
      <c r="D96" s="156">
        <f>RES_hhdet_fec!D$65</f>
        <v>0.31916092040358451</v>
      </c>
      <c r="E96" s="156">
        <f>RES_hhdet_fec!E$65</f>
        <v>0.31188376099454901</v>
      </c>
      <c r="F96" s="156">
        <f>RES_hhdet_fec!F$65</f>
        <v>0.33097663495576118</v>
      </c>
      <c r="G96" s="156">
        <f>RES_hhdet_fec!G$65</f>
        <v>0.40086034274371246</v>
      </c>
      <c r="H96" s="156">
        <f>RES_hhdet_fec!H$65</f>
        <v>0.48460800212018518</v>
      </c>
      <c r="I96" s="156">
        <f>RES_hhdet_fec!I$65</f>
        <v>0.37078282866176215</v>
      </c>
      <c r="J96" s="156">
        <f>RES_hhdet_fec!J$65</f>
        <v>0.38011273985307642</v>
      </c>
      <c r="K96" s="156">
        <f>RES_hhdet_fec!K$65</f>
        <v>0.66707694340987878</v>
      </c>
      <c r="L96" s="156">
        <f>RES_hhdet_fec!L$65</f>
        <v>0.82814056776084</v>
      </c>
      <c r="M96" s="156">
        <f>RES_hhdet_fec!M$65</f>
        <v>0.65592728289678326</v>
      </c>
      <c r="N96" s="156">
        <f>RES_hhdet_fec!N$65</f>
        <v>0.76132012596894516</v>
      </c>
      <c r="O96" s="156">
        <f>RES_hhdet_fec!O$65</f>
        <v>0.62705641259747691</v>
      </c>
      <c r="P96" s="156">
        <f>RES_hhdet_fec!P$65</f>
        <v>0.54715272411305615</v>
      </c>
      <c r="Q96" s="156">
        <f>RES_hhdet_fec!Q$65</f>
        <v>0.57103142974378107</v>
      </c>
    </row>
    <row r="97" spans="1:17" ht="12" customHeight="1" x14ac:dyDescent="0.25">
      <c r="A97" s="158" t="s">
        <v>112</v>
      </c>
      <c r="B97" s="157">
        <f>B98</f>
        <v>1.655668599795896E-2</v>
      </c>
      <c r="C97" s="157">
        <f t="shared" ref="C97:Q97" si="10">C98</f>
        <v>1.7640297107024843E-2</v>
      </c>
      <c r="D97" s="157">
        <f t="shared" si="10"/>
        <v>1.9089557601181539E-2</v>
      </c>
      <c r="E97" s="157">
        <f t="shared" si="10"/>
        <v>1.8848638406492632E-2</v>
      </c>
      <c r="F97" s="157">
        <f t="shared" si="10"/>
        <v>1.9726027154813482E-2</v>
      </c>
      <c r="G97" s="157">
        <f t="shared" si="10"/>
        <v>2.0244364873944633E-2</v>
      </c>
      <c r="H97" s="157">
        <f t="shared" si="10"/>
        <v>2.4232601366181283E-2</v>
      </c>
      <c r="I97" s="157">
        <f t="shared" si="10"/>
        <v>2.7211227478419728E-2</v>
      </c>
      <c r="J97" s="157">
        <f t="shared" si="10"/>
        <v>2.9315989715171166E-2</v>
      </c>
      <c r="K97" s="157">
        <f t="shared" si="10"/>
        <v>2.9622886089615229E-2</v>
      </c>
      <c r="L97" s="157">
        <f t="shared" si="10"/>
        <v>3.1267615204639256E-2</v>
      </c>
      <c r="M97" s="157">
        <f t="shared" si="10"/>
        <v>2.6384045445999121E-2</v>
      </c>
      <c r="N97" s="157">
        <f t="shared" si="10"/>
        <v>2.5937147188113248E-2</v>
      </c>
      <c r="O97" s="157">
        <f t="shared" si="10"/>
        <v>2.5098422624957116E-2</v>
      </c>
      <c r="P97" s="157">
        <f t="shared" si="10"/>
        <v>2.2307785642730369E-2</v>
      </c>
      <c r="Q97" s="157">
        <f t="shared" si="10"/>
        <v>2.0075010669892902E-2</v>
      </c>
    </row>
    <row r="98" spans="1:17" ht="12" customHeight="1" x14ac:dyDescent="0.25">
      <c r="A98" s="23" t="s">
        <v>60</v>
      </c>
      <c r="B98" s="156">
        <f>RES_hhdet_fec!B$67</f>
        <v>1.655668599795896E-2</v>
      </c>
      <c r="C98" s="156">
        <f>RES_hhdet_fec!C$67</f>
        <v>1.7640297107024843E-2</v>
      </c>
      <c r="D98" s="156">
        <f>RES_hhdet_fec!D$67</f>
        <v>1.9089557601181539E-2</v>
      </c>
      <c r="E98" s="156">
        <f>RES_hhdet_fec!E$67</f>
        <v>1.8848638406492632E-2</v>
      </c>
      <c r="F98" s="156">
        <f>RES_hhdet_fec!F$67</f>
        <v>1.9726027154813482E-2</v>
      </c>
      <c r="G98" s="156">
        <f>RES_hhdet_fec!G$67</f>
        <v>2.0244364873944633E-2</v>
      </c>
      <c r="H98" s="156">
        <f>RES_hhdet_fec!H$67</f>
        <v>2.4232601366181283E-2</v>
      </c>
      <c r="I98" s="156">
        <f>RES_hhdet_fec!I$67</f>
        <v>2.7211227478419728E-2</v>
      </c>
      <c r="J98" s="156">
        <f>RES_hhdet_fec!J$67</f>
        <v>2.9315989715171166E-2</v>
      </c>
      <c r="K98" s="156">
        <f>RES_hhdet_fec!K$67</f>
        <v>2.9622886089615229E-2</v>
      </c>
      <c r="L98" s="156">
        <f>RES_hhdet_fec!L$67</f>
        <v>3.1267615204639256E-2</v>
      </c>
      <c r="M98" s="156">
        <f>RES_hhdet_fec!M$67</f>
        <v>2.6384045445999121E-2</v>
      </c>
      <c r="N98" s="156">
        <f>RES_hhdet_fec!N$67</f>
        <v>2.5937147188113248E-2</v>
      </c>
      <c r="O98" s="156">
        <f>RES_hhdet_fec!O$67</f>
        <v>2.5098422624957116E-2</v>
      </c>
      <c r="P98" s="156">
        <f>RES_hhdet_fec!P$67</f>
        <v>2.2307785642730369E-2</v>
      </c>
      <c r="Q98" s="156">
        <f>RES_hhdet_fec!Q$67</f>
        <v>2.0075010669892902E-2</v>
      </c>
    </row>
    <row r="99" spans="1:17" ht="12" customHeight="1" x14ac:dyDescent="0.25">
      <c r="A99" s="158" t="s">
        <v>63</v>
      </c>
      <c r="B99" s="157">
        <f>SUM(B100:B101,B104:B105)</f>
        <v>3.84147182484875</v>
      </c>
      <c r="C99" s="157">
        <f t="shared" ref="C99:Q99" si="11">SUM(C100:C101,C104:C105)</f>
        <v>3.9630349074657065</v>
      </c>
      <c r="D99" s="157">
        <f t="shared" si="11"/>
        <v>4.3318475206992106</v>
      </c>
      <c r="E99" s="157">
        <f t="shared" si="11"/>
        <v>4.2156862700397166</v>
      </c>
      <c r="F99" s="157">
        <f t="shared" si="11"/>
        <v>4.552510634157894</v>
      </c>
      <c r="G99" s="157">
        <f t="shared" si="11"/>
        <v>4.7181789295257426</v>
      </c>
      <c r="H99" s="157">
        <f t="shared" si="11"/>
        <v>5.529069918386754</v>
      </c>
      <c r="I99" s="157">
        <f t="shared" si="11"/>
        <v>5.9175219810853745</v>
      </c>
      <c r="J99" s="157">
        <f t="shared" si="11"/>
        <v>6.0269405014604551</v>
      </c>
      <c r="K99" s="157">
        <f t="shared" si="11"/>
        <v>6.1829099052306686</v>
      </c>
      <c r="L99" s="157">
        <f t="shared" si="11"/>
        <v>6.2672449018950287</v>
      </c>
      <c r="M99" s="157">
        <f t="shared" si="11"/>
        <v>4.849552824061913</v>
      </c>
      <c r="N99" s="157">
        <f t="shared" si="11"/>
        <v>4.8495835037805248</v>
      </c>
      <c r="O99" s="157">
        <f t="shared" si="11"/>
        <v>4.5064186730547569</v>
      </c>
      <c r="P99" s="157">
        <f t="shared" si="11"/>
        <v>4.3739936236413426</v>
      </c>
      <c r="Q99" s="157">
        <f t="shared" si="11"/>
        <v>4.0628932186049012</v>
      </c>
    </row>
    <row r="100" spans="1:17" ht="12" customHeight="1" x14ac:dyDescent="0.25">
      <c r="A100" s="167" t="s">
        <v>160</v>
      </c>
      <c r="B100" s="132">
        <f>RES_hhdet_fec!B$69</f>
        <v>3.0212472714182876</v>
      </c>
      <c r="C100" s="132">
        <f>RES_hhdet_fec!C$69</f>
        <v>3.1970588056383127</v>
      </c>
      <c r="D100" s="132">
        <f>RES_hhdet_fec!D$69</f>
        <v>3.5884456018597493</v>
      </c>
      <c r="E100" s="132">
        <f>RES_hhdet_fec!E$69</f>
        <v>3.5031211100695736</v>
      </c>
      <c r="F100" s="132">
        <f>RES_hhdet_fec!F$69</f>
        <v>3.9060326491710589</v>
      </c>
      <c r="G100" s="132">
        <f>RES_hhdet_fec!G$69</f>
        <v>4.077412443643448</v>
      </c>
      <c r="H100" s="132">
        <f>RES_hhdet_fec!H$69</f>
        <v>4.8830674368497551</v>
      </c>
      <c r="I100" s="132">
        <f>RES_hhdet_fec!I$69</f>
        <v>5.336779735064912</v>
      </c>
      <c r="J100" s="132">
        <f>RES_hhdet_fec!J$69</f>
        <v>5.4928947021301759</v>
      </c>
      <c r="K100" s="132">
        <f>RES_hhdet_fec!K$69</f>
        <v>5.6562226047290896</v>
      </c>
      <c r="L100" s="132">
        <f>RES_hhdet_fec!L$69</f>
        <v>5.7162833179301771</v>
      </c>
      <c r="M100" s="132">
        <f>RES_hhdet_fec!M$69</f>
        <v>4.4314498460110325</v>
      </c>
      <c r="N100" s="132">
        <f>RES_hhdet_fec!N$69</f>
        <v>4.4289785702240332</v>
      </c>
      <c r="O100" s="132">
        <f>RES_hhdet_fec!O$69</f>
        <v>4.1387285571337342</v>
      </c>
      <c r="P100" s="132">
        <f>RES_hhdet_fec!P$69</f>
        <v>4.0133215914965046</v>
      </c>
      <c r="Q100" s="132">
        <f>RES_hhdet_fec!Q$69</f>
        <v>3.7251761941882817</v>
      </c>
    </row>
    <row r="101" spans="1:17" ht="12" customHeight="1" x14ac:dyDescent="0.25">
      <c r="A101" s="167" t="s">
        <v>159</v>
      </c>
      <c r="B101" s="132">
        <f>SUM(B102:B103)</f>
        <v>2.3920483824580858E-2</v>
      </c>
      <c r="C101" s="132">
        <f t="shared" ref="C101:Q101" si="12">SUM(C102:C103)</f>
        <v>2.6168942619767953E-2</v>
      </c>
      <c r="D101" s="132">
        <f t="shared" si="12"/>
        <v>2.905401721846702E-2</v>
      </c>
      <c r="E101" s="132">
        <f t="shared" si="12"/>
        <v>2.7663236445926435E-2</v>
      </c>
      <c r="F101" s="132">
        <f t="shared" si="12"/>
        <v>3.0460354149397725E-2</v>
      </c>
      <c r="G101" s="132">
        <f t="shared" si="12"/>
        <v>3.775239879604516E-2</v>
      </c>
      <c r="H101" s="132">
        <f t="shared" si="12"/>
        <v>5.6613931115318129E-2</v>
      </c>
      <c r="I101" s="132">
        <f t="shared" si="12"/>
        <v>6.1819860389633385E-2</v>
      </c>
      <c r="J101" s="132">
        <f t="shared" si="12"/>
        <v>8.3340423792969173E-2</v>
      </c>
      <c r="K101" s="132">
        <f t="shared" si="12"/>
        <v>8.5498419204214041E-2</v>
      </c>
      <c r="L101" s="132">
        <f t="shared" si="12"/>
        <v>0.10047825813279979</v>
      </c>
      <c r="M101" s="132">
        <f t="shared" si="12"/>
        <v>8.5871559037731887E-2</v>
      </c>
      <c r="N101" s="132">
        <f t="shared" si="12"/>
        <v>9.3198132002743919E-2</v>
      </c>
      <c r="O101" s="132">
        <f t="shared" si="12"/>
        <v>9.6001016708335787E-2</v>
      </c>
      <c r="P101" s="132">
        <f t="shared" si="12"/>
        <v>0.10195032600694193</v>
      </c>
      <c r="Q101" s="132">
        <f t="shared" si="12"/>
        <v>0.1037735067424722</v>
      </c>
    </row>
    <row r="102" spans="1:17" ht="12" customHeight="1" x14ac:dyDescent="0.25">
      <c r="A102" s="166" t="s">
        <v>203</v>
      </c>
      <c r="B102" s="165">
        <f>RES_hhdet_fec!B$71</f>
        <v>2.2423852884340345E-2</v>
      </c>
      <c r="C102" s="165">
        <f>RES_hhdet_fec!C$71</f>
        <v>2.4517734791819731E-2</v>
      </c>
      <c r="D102" s="165">
        <f>RES_hhdet_fec!D$71</f>
        <v>2.7220836650182711E-2</v>
      </c>
      <c r="E102" s="165">
        <f>RES_hhdet_fec!E$71</f>
        <v>2.5871614315321253E-2</v>
      </c>
      <c r="F102" s="165">
        <f>RES_hhdet_fec!F$71</f>
        <v>2.8487606539066224E-2</v>
      </c>
      <c r="G102" s="165">
        <f>RES_hhdet_fec!G$71</f>
        <v>3.5290908846984159E-2</v>
      </c>
      <c r="H102" s="165">
        <f>RES_hhdet_fec!H$71</f>
        <v>5.2896685533355914E-2</v>
      </c>
      <c r="I102" s="165">
        <f>RES_hhdet_fec!I$71</f>
        <v>5.7773695187996132E-2</v>
      </c>
      <c r="J102" s="165">
        <f>RES_hhdet_fec!J$71</f>
        <v>7.7786987222673951E-2</v>
      </c>
      <c r="K102" s="165">
        <f>RES_hhdet_fec!K$71</f>
        <v>7.9760818149955184E-2</v>
      </c>
      <c r="L102" s="165">
        <f>RES_hhdet_fec!L$71</f>
        <v>9.3685763013519704E-2</v>
      </c>
      <c r="M102" s="165">
        <f>RES_hhdet_fec!M$71</f>
        <v>8.0047644114393357E-2</v>
      </c>
      <c r="N102" s="165">
        <f>RES_hhdet_fec!N$71</f>
        <v>8.6912668838643001E-2</v>
      </c>
      <c r="O102" s="165">
        <f>RES_hhdet_fec!O$71</f>
        <v>8.9500081543811824E-2</v>
      </c>
      <c r="P102" s="165">
        <f>RES_hhdet_fec!P$71</f>
        <v>9.503793850654671E-2</v>
      </c>
      <c r="Q102" s="165">
        <f>RES_hhdet_fec!Q$71</f>
        <v>9.6726806132151996E-2</v>
      </c>
    </row>
    <row r="103" spans="1:17" ht="12" customHeight="1" x14ac:dyDescent="0.25">
      <c r="A103" s="147" t="s">
        <v>59</v>
      </c>
      <c r="B103" s="164">
        <f>RES_hhdet_fec!B$72</f>
        <v>1.4966309402405127E-3</v>
      </c>
      <c r="C103" s="164">
        <f>RES_hhdet_fec!C$72</f>
        <v>1.6512078279482215E-3</v>
      </c>
      <c r="D103" s="164">
        <f>RES_hhdet_fec!D$72</f>
        <v>1.8331805682843089E-3</v>
      </c>
      <c r="E103" s="164">
        <f>RES_hhdet_fec!E$72</f>
        <v>1.7916221306051817E-3</v>
      </c>
      <c r="F103" s="164">
        <f>RES_hhdet_fec!F$72</f>
        <v>1.9727476103315019E-3</v>
      </c>
      <c r="G103" s="164">
        <f>RES_hhdet_fec!G$72</f>
        <v>2.4614899490610011E-3</v>
      </c>
      <c r="H103" s="164">
        <f>RES_hhdet_fec!H$72</f>
        <v>3.7172455819622181E-3</v>
      </c>
      <c r="I103" s="164">
        <f>RES_hhdet_fec!I$72</f>
        <v>4.0461652016372529E-3</v>
      </c>
      <c r="J103" s="164">
        <f>RES_hhdet_fec!J$72</f>
        <v>5.5534365702952174E-3</v>
      </c>
      <c r="K103" s="164">
        <f>RES_hhdet_fec!K$72</f>
        <v>5.7376010542588519E-3</v>
      </c>
      <c r="L103" s="164">
        <f>RES_hhdet_fec!L$72</f>
        <v>6.7924951192800832E-3</v>
      </c>
      <c r="M103" s="164">
        <f>RES_hhdet_fec!M$72</f>
        <v>5.8239149233385301E-3</v>
      </c>
      <c r="N103" s="164">
        <f>RES_hhdet_fec!N$72</f>
        <v>6.2854631641009184E-3</v>
      </c>
      <c r="O103" s="164">
        <f>RES_hhdet_fec!O$72</f>
        <v>6.5009351645239693E-3</v>
      </c>
      <c r="P103" s="164">
        <f>RES_hhdet_fec!P$72</f>
        <v>6.9123875003952234E-3</v>
      </c>
      <c r="Q103" s="164">
        <f>RES_hhdet_fec!Q$72</f>
        <v>7.0467006103202045E-3</v>
      </c>
    </row>
    <row r="104" spans="1:17" ht="12" customHeight="1" x14ac:dyDescent="0.25">
      <c r="A104" s="163" t="s">
        <v>142</v>
      </c>
      <c r="B104" s="162">
        <f>RES_hhdet_fec!B$73</f>
        <v>0.79008682332474522</v>
      </c>
      <c r="C104" s="162">
        <f>RES_hhdet_fec!C$73</f>
        <v>0.73369287995629806</v>
      </c>
      <c r="D104" s="162">
        <f>RES_hhdet_fec!D$73</f>
        <v>0.70853348097255309</v>
      </c>
      <c r="E104" s="162">
        <f>RES_hhdet_fec!E$73</f>
        <v>0.67952863217809545</v>
      </c>
      <c r="F104" s="162">
        <f>RES_hhdet_fec!F$73</f>
        <v>0.61118951245531061</v>
      </c>
      <c r="G104" s="162">
        <f>RES_hhdet_fec!G$73</f>
        <v>0.59730422381961268</v>
      </c>
      <c r="H104" s="162">
        <f>RES_hhdet_fec!H$73</f>
        <v>0.5825243776604303</v>
      </c>
      <c r="I104" s="162">
        <f>RES_hhdet_fec!I$73</f>
        <v>0.51303263750336059</v>
      </c>
      <c r="J104" s="162">
        <f>RES_hhdet_fec!J$73</f>
        <v>0.44387580289437084</v>
      </c>
      <c r="K104" s="162">
        <f>RES_hhdet_fec!K$73</f>
        <v>0.43454463903903662</v>
      </c>
      <c r="L104" s="162">
        <f>RES_hhdet_fec!L$73</f>
        <v>0.44265960365253065</v>
      </c>
      <c r="M104" s="162">
        <f>RES_hhdet_fec!M$73</f>
        <v>0.32588171381539671</v>
      </c>
      <c r="N104" s="162">
        <f>RES_hhdet_fec!N$73</f>
        <v>0.32082426284173277</v>
      </c>
      <c r="O104" s="162">
        <f>RES_hhdet_fec!O$73</f>
        <v>0.26544089465816834</v>
      </c>
      <c r="P104" s="162">
        <f>RES_hhdet_fec!P$73</f>
        <v>0.25218489891922408</v>
      </c>
      <c r="Q104" s="162">
        <f>RES_hhdet_fec!Q$73</f>
        <v>0.2275346839507234</v>
      </c>
    </row>
    <row r="105" spans="1:17" ht="12" customHeight="1" x14ac:dyDescent="0.25">
      <c r="A105" s="161" t="s">
        <v>141</v>
      </c>
      <c r="B105" s="160">
        <f>SUM(B106:B107)</f>
        <v>6.2172462811363174E-3</v>
      </c>
      <c r="C105" s="160">
        <f t="shared" ref="C105:Q105" si="13">SUM(C106:C107)</f>
        <v>6.1142792513281651E-3</v>
      </c>
      <c r="D105" s="160">
        <f t="shared" si="13"/>
        <v>5.8144206484409952E-3</v>
      </c>
      <c r="E105" s="160">
        <f t="shared" si="13"/>
        <v>5.3732913461212086E-3</v>
      </c>
      <c r="F105" s="160">
        <f t="shared" si="13"/>
        <v>4.8281183821268017E-3</v>
      </c>
      <c r="G105" s="160">
        <f t="shared" si="13"/>
        <v>5.7098632666363362E-3</v>
      </c>
      <c r="H105" s="160">
        <f t="shared" si="13"/>
        <v>6.8641727612508505E-3</v>
      </c>
      <c r="I105" s="160">
        <f t="shared" si="13"/>
        <v>5.8897481274690824E-3</v>
      </c>
      <c r="J105" s="160">
        <f t="shared" si="13"/>
        <v>6.8295726429390474E-3</v>
      </c>
      <c r="K105" s="160">
        <f t="shared" si="13"/>
        <v>6.644242258328238E-3</v>
      </c>
      <c r="L105" s="160">
        <f t="shared" si="13"/>
        <v>7.8237221795216146E-3</v>
      </c>
      <c r="M105" s="160">
        <f t="shared" si="13"/>
        <v>6.3497051977514807E-3</v>
      </c>
      <c r="N105" s="160">
        <f t="shared" si="13"/>
        <v>6.5825387120149207E-3</v>
      </c>
      <c r="O105" s="160">
        <f t="shared" si="13"/>
        <v>6.2482045545187324E-3</v>
      </c>
      <c r="P105" s="160">
        <f t="shared" si="13"/>
        <v>6.5368072186720262E-3</v>
      </c>
      <c r="Q105" s="160">
        <f t="shared" si="13"/>
        <v>6.4088337234243301E-3</v>
      </c>
    </row>
    <row r="106" spans="1:17" ht="12" customHeight="1" x14ac:dyDescent="0.25">
      <c r="A106" s="148" t="s">
        <v>60</v>
      </c>
      <c r="B106" s="156">
        <f>RES_hhdet_fec!B$75</f>
        <v>5.766206819693971E-3</v>
      </c>
      <c r="C106" s="156">
        <f>RES_hhdet_fec!C$75</f>
        <v>5.6658030511446975E-3</v>
      </c>
      <c r="D106" s="156">
        <f>RES_hhdet_fec!D$75</f>
        <v>5.3866785158413234E-3</v>
      </c>
      <c r="E106" s="156">
        <f>RES_hhdet_fec!E$75</f>
        <v>4.9661044982563943E-3</v>
      </c>
      <c r="F106" s="156">
        <f>RES_hhdet_fec!F$75</f>
        <v>4.4620415059828111E-3</v>
      </c>
      <c r="G106" s="156">
        <f>RES_hhdet_fec!G$75</f>
        <v>5.2826625316753362E-3</v>
      </c>
      <c r="H106" s="156">
        <f>RES_hhdet_fec!H$75</f>
        <v>6.3563523265565587E-3</v>
      </c>
      <c r="I106" s="156">
        <f>RES_hhdet_fec!I$75</f>
        <v>5.4468842745535621E-3</v>
      </c>
      <c r="J106" s="156">
        <f>RES_hhdet_fec!J$75</f>
        <v>6.3210161804578002E-3</v>
      </c>
      <c r="K106" s="156">
        <f>RES_hhdet_fec!K$75</f>
        <v>6.1779354588655045E-3</v>
      </c>
      <c r="L106" s="156">
        <f>RES_hhdet_fec!L$75</f>
        <v>7.2996721109718152E-3</v>
      </c>
      <c r="M106" s="156">
        <f>RES_hhdet_fec!M$75</f>
        <v>5.9279734274407594E-3</v>
      </c>
      <c r="N106" s="156">
        <f>RES_hhdet_fec!N$75</f>
        <v>6.1621733411674068E-3</v>
      </c>
      <c r="O106" s="156">
        <f>RES_hhdet_fec!O$75</f>
        <v>5.8481470059326421E-3</v>
      </c>
      <c r="P106" s="156">
        <f>RES_hhdet_fec!P$75</f>
        <v>6.11847829213514E-3</v>
      </c>
      <c r="Q106" s="156">
        <f>RES_hhdet_fec!Q$75</f>
        <v>5.9977761878223183E-3</v>
      </c>
    </row>
    <row r="107" spans="1:17" ht="12" customHeight="1" x14ac:dyDescent="0.25">
      <c r="A107" s="148" t="s">
        <v>59</v>
      </c>
      <c r="B107" s="156">
        <f>RES_hhdet_fec!B$76</f>
        <v>4.5103946144234622E-4</v>
      </c>
      <c r="C107" s="156">
        <f>RES_hhdet_fec!C$76</f>
        <v>4.4847620018346736E-4</v>
      </c>
      <c r="D107" s="156">
        <f>RES_hhdet_fec!D$76</f>
        <v>4.2774213259967191E-4</v>
      </c>
      <c r="E107" s="156">
        <f>RES_hhdet_fec!E$76</f>
        <v>4.0718684786481398E-4</v>
      </c>
      <c r="F107" s="156">
        <f>RES_hhdet_fec!F$76</f>
        <v>3.6607687614399016E-4</v>
      </c>
      <c r="G107" s="156">
        <f>RES_hhdet_fec!G$76</f>
        <v>4.2720073496100024E-4</v>
      </c>
      <c r="H107" s="156">
        <f>RES_hhdet_fec!H$76</f>
        <v>5.0782043469429204E-4</v>
      </c>
      <c r="I107" s="156">
        <f>RES_hhdet_fec!I$76</f>
        <v>4.4286385291552027E-4</v>
      </c>
      <c r="J107" s="156">
        <f>RES_hhdet_fec!J$76</f>
        <v>5.0855646248124694E-4</v>
      </c>
      <c r="K107" s="156">
        <f>RES_hhdet_fec!K$76</f>
        <v>4.6630679946273342E-4</v>
      </c>
      <c r="L107" s="156">
        <f>RES_hhdet_fec!L$76</f>
        <v>5.2405006854979862E-4</v>
      </c>
      <c r="M107" s="156">
        <f>RES_hhdet_fec!M$76</f>
        <v>4.2173177031072108E-4</v>
      </c>
      <c r="N107" s="156">
        <f>RES_hhdet_fec!N$76</f>
        <v>4.2036537084751363E-4</v>
      </c>
      <c r="O107" s="156">
        <f>RES_hhdet_fec!O$76</f>
        <v>4.0005754858609045E-4</v>
      </c>
      <c r="P107" s="156">
        <f>RES_hhdet_fec!P$76</f>
        <v>4.1832892653688653E-4</v>
      </c>
      <c r="Q107" s="156">
        <f>RES_hhdet_fec!Q$76</f>
        <v>4.1105753560201174E-4</v>
      </c>
    </row>
    <row r="108" spans="1:17" ht="12" customHeight="1" x14ac:dyDescent="0.25">
      <c r="A108" s="158" t="s">
        <v>62</v>
      </c>
      <c r="B108" s="157">
        <f>SUM(B109:B110)</f>
        <v>1.2637862367980512</v>
      </c>
      <c r="C108" s="157">
        <f t="shared" ref="C108:Q108" si="14">SUM(C109:C110)</f>
        <v>1.3285040046644694</v>
      </c>
      <c r="D108" s="157">
        <f t="shared" si="14"/>
        <v>1.4658281394242592</v>
      </c>
      <c r="E108" s="157">
        <f t="shared" si="14"/>
        <v>1.4642830862267298</v>
      </c>
      <c r="F108" s="157">
        <f t="shared" si="14"/>
        <v>1.5974433351730088</v>
      </c>
      <c r="G108" s="157">
        <f t="shared" si="14"/>
        <v>1.6808786754110465</v>
      </c>
      <c r="H108" s="157">
        <f t="shared" si="14"/>
        <v>1.9934986839799613</v>
      </c>
      <c r="I108" s="157">
        <f t="shared" si="14"/>
        <v>2.1591827230469942</v>
      </c>
      <c r="J108" s="157">
        <f t="shared" si="14"/>
        <v>2.2173465293375001</v>
      </c>
      <c r="K108" s="157">
        <f t="shared" si="14"/>
        <v>2.2976993165287447</v>
      </c>
      <c r="L108" s="157">
        <f t="shared" si="14"/>
        <v>2.3713345787476827</v>
      </c>
      <c r="M108" s="157">
        <f t="shared" si="14"/>
        <v>1.8498620762874749</v>
      </c>
      <c r="N108" s="157">
        <f t="shared" si="14"/>
        <v>1.8820096373909112</v>
      </c>
      <c r="O108" s="157">
        <f t="shared" si="14"/>
        <v>1.7517342033655254</v>
      </c>
      <c r="P108" s="157">
        <f t="shared" si="14"/>
        <v>1.715271527528534</v>
      </c>
      <c r="Q108" s="157">
        <f t="shared" si="14"/>
        <v>1.5969558547847398</v>
      </c>
    </row>
    <row r="109" spans="1:17" ht="12" customHeight="1" x14ac:dyDescent="0.25">
      <c r="A109" s="23" t="s">
        <v>203</v>
      </c>
      <c r="B109" s="156">
        <f>RES_hhdet_fec!B$78</f>
        <v>0.96443392798188654</v>
      </c>
      <c r="C109" s="156">
        <f>RES_hhdet_fec!C$78</f>
        <v>1.0449207628066748</v>
      </c>
      <c r="D109" s="156">
        <f>RES_hhdet_fec!D$78</f>
        <v>1.1828155613195606</v>
      </c>
      <c r="E109" s="156">
        <f>RES_hhdet_fec!E$78</f>
        <v>1.1825670071848098</v>
      </c>
      <c r="F109" s="156">
        <f>RES_hhdet_fec!F$78</f>
        <v>1.3232422903968517</v>
      </c>
      <c r="G109" s="156">
        <f>RES_hhdet_fec!G$78</f>
        <v>1.4216460060595431</v>
      </c>
      <c r="H109" s="156">
        <f>RES_hhdet_fec!H$78</f>
        <v>1.6886568501044348</v>
      </c>
      <c r="I109" s="156">
        <f>RES_hhdet_fec!I$78</f>
        <v>1.8645658318848026</v>
      </c>
      <c r="J109" s="156">
        <f>RES_hhdet_fec!J$78</f>
        <v>1.9329820280094556</v>
      </c>
      <c r="K109" s="156">
        <f>RES_hhdet_fec!K$78</f>
        <v>1.9908380659607603</v>
      </c>
      <c r="L109" s="156">
        <f>RES_hhdet_fec!L$78</f>
        <v>2.0523285244309455</v>
      </c>
      <c r="M109" s="156">
        <f>RES_hhdet_fec!M$78</f>
        <v>1.6281354431616457</v>
      </c>
      <c r="N109" s="156">
        <f>RES_hhdet_fec!N$78</f>
        <v>1.654385350583498</v>
      </c>
      <c r="O109" s="156">
        <f>RES_hhdet_fec!O$78</f>
        <v>1.5622619683637449</v>
      </c>
      <c r="P109" s="156">
        <f>RES_hhdet_fec!P$78</f>
        <v>1.5460948093738369</v>
      </c>
      <c r="Q109" s="156">
        <f>RES_hhdet_fec!Q$78</f>
        <v>1.4429387829875828</v>
      </c>
    </row>
    <row r="110" spans="1:17" ht="12" customHeight="1" x14ac:dyDescent="0.25">
      <c r="A110" s="29" t="s">
        <v>140</v>
      </c>
      <c r="B110" s="57">
        <f>RES_hhdet_fec!B$79</f>
        <v>0.2993523088161647</v>
      </c>
      <c r="C110" s="57">
        <f>RES_hhdet_fec!C$79</f>
        <v>0.28358324185779465</v>
      </c>
      <c r="D110" s="57">
        <f>RES_hhdet_fec!D$79</f>
        <v>0.28301257810469854</v>
      </c>
      <c r="E110" s="57">
        <f>RES_hhdet_fec!E$79</f>
        <v>0.28171607904192009</v>
      </c>
      <c r="F110" s="57">
        <f>RES_hhdet_fec!F$79</f>
        <v>0.27420104477615709</v>
      </c>
      <c r="G110" s="57">
        <f>RES_hhdet_fec!G$79</f>
        <v>0.25923266935150352</v>
      </c>
      <c r="H110" s="57">
        <f>RES_hhdet_fec!H$79</f>
        <v>0.30484183387552655</v>
      </c>
      <c r="I110" s="57">
        <f>RES_hhdet_fec!I$79</f>
        <v>0.29461689116219164</v>
      </c>
      <c r="J110" s="57">
        <f>RES_hhdet_fec!J$79</f>
        <v>0.28436450132804442</v>
      </c>
      <c r="K110" s="57">
        <f>RES_hhdet_fec!K$79</f>
        <v>0.30686125056798447</v>
      </c>
      <c r="L110" s="57">
        <f>RES_hhdet_fec!L$79</f>
        <v>0.3190060543167374</v>
      </c>
      <c r="M110" s="57">
        <f>RES_hhdet_fec!M$79</f>
        <v>0.22172663312582908</v>
      </c>
      <c r="N110" s="57">
        <f>RES_hhdet_fec!N$79</f>
        <v>0.22762428680741309</v>
      </c>
      <c r="O110" s="57">
        <f>RES_hhdet_fec!O$79</f>
        <v>0.18947223500178062</v>
      </c>
      <c r="P110" s="57">
        <f>RES_hhdet_fec!P$79</f>
        <v>0.16917671815469698</v>
      </c>
      <c r="Q110" s="57">
        <f>RES_hhdet_fec!Q$79</f>
        <v>0.15401707179715704</v>
      </c>
    </row>
    <row r="112" spans="1:17" ht="12" customHeight="1" x14ac:dyDescent="0.25">
      <c r="A112" s="152" t="s">
        <v>119</v>
      </c>
      <c r="B112" s="168">
        <f>SUM(B113,B116,B118,B127)</f>
        <v>15.806613050237733</v>
      </c>
      <c r="C112" s="168">
        <f t="shared" ref="C112:Q112" si="15">SUM(C113,C116,C118,C127)</f>
        <v>18.178720494474888</v>
      </c>
      <c r="D112" s="168">
        <f t="shared" si="15"/>
        <v>20.061361720547968</v>
      </c>
      <c r="E112" s="168">
        <f t="shared" si="15"/>
        <v>19.888152419095409</v>
      </c>
      <c r="F112" s="168">
        <f t="shared" si="15"/>
        <v>20.660135412074094</v>
      </c>
      <c r="G112" s="168">
        <f t="shared" si="15"/>
        <v>21.242925860796145</v>
      </c>
      <c r="H112" s="168">
        <f t="shared" si="15"/>
        <v>25.316174082460297</v>
      </c>
      <c r="I112" s="168">
        <f t="shared" si="15"/>
        <v>27.294280079011752</v>
      </c>
      <c r="J112" s="168">
        <f t="shared" si="15"/>
        <v>27.020778071421695</v>
      </c>
      <c r="K112" s="168">
        <f t="shared" si="15"/>
        <v>29.221210713748004</v>
      </c>
      <c r="L112" s="168">
        <f t="shared" si="15"/>
        <v>33.008870217940874</v>
      </c>
      <c r="M112" s="168">
        <f t="shared" si="15"/>
        <v>22.478915831049392</v>
      </c>
      <c r="N112" s="168">
        <f t="shared" si="15"/>
        <v>24.286480789834179</v>
      </c>
      <c r="O112" s="168">
        <f t="shared" si="15"/>
        <v>21.409712989319157</v>
      </c>
      <c r="P112" s="168">
        <f t="shared" si="15"/>
        <v>20.781881665055977</v>
      </c>
      <c r="Q112" s="168">
        <f t="shared" si="15"/>
        <v>19.149662414035717</v>
      </c>
    </row>
    <row r="113" spans="1:17" ht="12" customHeight="1" x14ac:dyDescent="0.25">
      <c r="A113" s="158" t="s">
        <v>65</v>
      </c>
      <c r="B113" s="157">
        <f>SUM(B114:B115)</f>
        <v>12.678033209008833</v>
      </c>
      <c r="C113" s="157">
        <f t="shared" ref="C113:Q113" si="16">SUM(C114:C115)</f>
        <v>14.940275068639174</v>
      </c>
      <c r="D113" s="157">
        <f t="shared" si="16"/>
        <v>16.511137474292472</v>
      </c>
      <c r="E113" s="157">
        <f t="shared" si="16"/>
        <v>16.398477980234155</v>
      </c>
      <c r="F113" s="157">
        <f t="shared" si="16"/>
        <v>16.883375649004712</v>
      </c>
      <c r="G113" s="157">
        <f t="shared" si="16"/>
        <v>17.305447343328662</v>
      </c>
      <c r="H113" s="157">
        <f t="shared" si="16"/>
        <v>20.655683714314428</v>
      </c>
      <c r="I113" s="157">
        <f t="shared" si="16"/>
        <v>22.281234437456028</v>
      </c>
      <c r="J113" s="157">
        <f t="shared" si="16"/>
        <v>21.89064657915991</v>
      </c>
      <c r="K113" s="157">
        <f t="shared" si="16"/>
        <v>23.920756473928449</v>
      </c>
      <c r="L113" s="157">
        <f t="shared" si="16"/>
        <v>27.580395756562709</v>
      </c>
      <c r="M113" s="157">
        <f t="shared" si="16"/>
        <v>18.235113048103095</v>
      </c>
      <c r="N113" s="157">
        <f t="shared" si="16"/>
        <v>20.022216904407326</v>
      </c>
      <c r="O113" s="157">
        <f t="shared" si="16"/>
        <v>17.444076899531485</v>
      </c>
      <c r="P113" s="157">
        <f t="shared" si="16"/>
        <v>16.91843086280393</v>
      </c>
      <c r="Q113" s="157">
        <f t="shared" si="16"/>
        <v>15.548314459091038</v>
      </c>
    </row>
    <row r="114" spans="1:17" ht="12" customHeight="1" x14ac:dyDescent="0.25">
      <c r="A114" s="23" t="s">
        <v>161</v>
      </c>
      <c r="B114" s="156">
        <f>RES_hhdet_tes!B$64</f>
        <v>12.319098451047809</v>
      </c>
      <c r="C114" s="156">
        <f>RES_hhdet_tes!C$64</f>
        <v>14.656500507313863</v>
      </c>
      <c r="D114" s="156">
        <f>RES_hhdet_tes!D$64</f>
        <v>16.191976553888889</v>
      </c>
      <c r="E114" s="156">
        <f>RES_hhdet_tes!E$64</f>
        <v>16.086594219239604</v>
      </c>
      <c r="F114" s="156">
        <f>RES_hhdet_tes!F$64</f>
        <v>16.552399014048952</v>
      </c>
      <c r="G114" s="156">
        <f>RES_hhdet_tes!G$64</f>
        <v>16.90458700058495</v>
      </c>
      <c r="H114" s="156">
        <f>RES_hhdet_tes!H$64</f>
        <v>20.171075712194241</v>
      </c>
      <c r="I114" s="156">
        <f>RES_hhdet_tes!I$64</f>
        <v>21.910451608794265</v>
      </c>
      <c r="J114" s="156">
        <f>RES_hhdet_tes!J$64</f>
        <v>21.510533839306834</v>
      </c>
      <c r="K114" s="156">
        <f>RES_hhdet_tes!K$64</f>
        <v>23.253679530518571</v>
      </c>
      <c r="L114" s="156">
        <f>RES_hhdet_tes!L$64</f>
        <v>26.752255188801868</v>
      </c>
      <c r="M114" s="156">
        <f>RES_hhdet_tes!M$64</f>
        <v>17.579185765206311</v>
      </c>
      <c r="N114" s="156">
        <f>RES_hhdet_tes!N$64</f>
        <v>19.260896778438379</v>
      </c>
      <c r="O114" s="156">
        <f>RES_hhdet_tes!O$64</f>
        <v>16.817020486934009</v>
      </c>
      <c r="P114" s="156">
        <f>RES_hhdet_tes!P$64</f>
        <v>16.371278138690876</v>
      </c>
      <c r="Q114" s="156">
        <f>RES_hhdet_tes!Q$64</f>
        <v>14.977283029347257</v>
      </c>
    </row>
    <row r="115" spans="1:17" ht="12" customHeight="1" x14ac:dyDescent="0.25">
      <c r="A115" s="23" t="s">
        <v>60</v>
      </c>
      <c r="B115" s="156">
        <f>RES_hhdet_tes!B$65</f>
        <v>0.35893475796102275</v>
      </c>
      <c r="C115" s="156">
        <f>RES_hhdet_tes!C$65</f>
        <v>0.28377456132531143</v>
      </c>
      <c r="D115" s="156">
        <f>RES_hhdet_tes!D$65</f>
        <v>0.3191609204035844</v>
      </c>
      <c r="E115" s="156">
        <f>RES_hhdet_tes!E$65</f>
        <v>0.31188376099454906</v>
      </c>
      <c r="F115" s="156">
        <f>RES_hhdet_tes!F$65</f>
        <v>0.33097663495576118</v>
      </c>
      <c r="G115" s="156">
        <f>RES_hhdet_tes!G$65</f>
        <v>0.40086034274371241</v>
      </c>
      <c r="H115" s="156">
        <f>RES_hhdet_tes!H$65</f>
        <v>0.48460800212018534</v>
      </c>
      <c r="I115" s="156">
        <f>RES_hhdet_tes!I$65</f>
        <v>0.37078282866176215</v>
      </c>
      <c r="J115" s="156">
        <f>RES_hhdet_tes!J$65</f>
        <v>0.38011273985307653</v>
      </c>
      <c r="K115" s="156">
        <f>RES_hhdet_tes!K$65</f>
        <v>0.66707694340987878</v>
      </c>
      <c r="L115" s="156">
        <f>RES_hhdet_tes!L$65</f>
        <v>0.82814056776084011</v>
      </c>
      <c r="M115" s="156">
        <f>RES_hhdet_tes!M$65</f>
        <v>0.65592728289678304</v>
      </c>
      <c r="N115" s="156">
        <f>RES_hhdet_tes!N$65</f>
        <v>0.76132012596894549</v>
      </c>
      <c r="O115" s="156">
        <f>RES_hhdet_tes!O$65</f>
        <v>0.62705641259747713</v>
      </c>
      <c r="P115" s="156">
        <f>RES_hhdet_tes!P$65</f>
        <v>0.54715272411305615</v>
      </c>
      <c r="Q115" s="156">
        <f>RES_hhdet_tes!Q$65</f>
        <v>0.57103142974378107</v>
      </c>
    </row>
    <row r="116" spans="1:17" ht="12" customHeight="1" x14ac:dyDescent="0.25">
      <c r="A116" s="158" t="s">
        <v>112</v>
      </c>
      <c r="B116" s="157">
        <f>B117</f>
        <v>2.7566499756361777E-2</v>
      </c>
      <c r="C116" s="157">
        <f t="shared" ref="C116:Q116" si="17">C117</f>
        <v>3.0325932114677878E-2</v>
      </c>
      <c r="D116" s="157">
        <f t="shared" si="17"/>
        <v>3.3827127126812705E-2</v>
      </c>
      <c r="E116" s="157">
        <f t="shared" si="17"/>
        <v>3.4030019862786989E-2</v>
      </c>
      <c r="F116" s="157">
        <f t="shared" si="17"/>
        <v>3.6499955823011514E-2</v>
      </c>
      <c r="G116" s="157">
        <f t="shared" si="17"/>
        <v>3.8391115318312123E-2</v>
      </c>
      <c r="H116" s="157">
        <f t="shared" si="17"/>
        <v>4.9183420760534988E-2</v>
      </c>
      <c r="I116" s="157">
        <f t="shared" si="17"/>
        <v>5.845660352770609E-2</v>
      </c>
      <c r="J116" s="157">
        <f t="shared" si="17"/>
        <v>6.6848856037500709E-2</v>
      </c>
      <c r="K116" s="157">
        <f t="shared" si="17"/>
        <v>7.1185886858235334E-2</v>
      </c>
      <c r="L116" s="157">
        <f t="shared" si="17"/>
        <v>8.105812745112069E-2</v>
      </c>
      <c r="M116" s="157">
        <f t="shared" si="17"/>
        <v>7.085506561602764E-2</v>
      </c>
      <c r="N116" s="157">
        <f t="shared" si="17"/>
        <v>7.2676053845120853E-2</v>
      </c>
      <c r="O116" s="157">
        <f t="shared" si="17"/>
        <v>7.3375574234507385E-2</v>
      </c>
      <c r="P116" s="157">
        <f t="shared" si="17"/>
        <v>6.988739612705562E-2</v>
      </c>
      <c r="Q116" s="157">
        <f t="shared" si="17"/>
        <v>6.6181010071742222E-2</v>
      </c>
    </row>
    <row r="117" spans="1:17" ht="12" customHeight="1" x14ac:dyDescent="0.25">
      <c r="A117" s="23" t="s">
        <v>60</v>
      </c>
      <c r="B117" s="156">
        <f>RES_hhdet_tes!B$67</f>
        <v>2.7566499756361777E-2</v>
      </c>
      <c r="C117" s="156">
        <f>RES_hhdet_tes!C$67</f>
        <v>3.0325932114677878E-2</v>
      </c>
      <c r="D117" s="156">
        <f>RES_hhdet_tes!D$67</f>
        <v>3.3827127126812705E-2</v>
      </c>
      <c r="E117" s="156">
        <f>RES_hhdet_tes!E$67</f>
        <v>3.4030019862786989E-2</v>
      </c>
      <c r="F117" s="156">
        <f>RES_hhdet_tes!F$67</f>
        <v>3.6499955823011514E-2</v>
      </c>
      <c r="G117" s="156">
        <f>RES_hhdet_tes!G$67</f>
        <v>3.8391115318312123E-2</v>
      </c>
      <c r="H117" s="156">
        <f>RES_hhdet_tes!H$67</f>
        <v>4.9183420760534988E-2</v>
      </c>
      <c r="I117" s="156">
        <f>RES_hhdet_tes!I$67</f>
        <v>5.845660352770609E-2</v>
      </c>
      <c r="J117" s="156">
        <f>RES_hhdet_tes!J$67</f>
        <v>6.6848856037500709E-2</v>
      </c>
      <c r="K117" s="156">
        <f>RES_hhdet_tes!K$67</f>
        <v>7.1185886858235334E-2</v>
      </c>
      <c r="L117" s="156">
        <f>RES_hhdet_tes!L$67</f>
        <v>8.105812745112069E-2</v>
      </c>
      <c r="M117" s="156">
        <f>RES_hhdet_tes!M$67</f>
        <v>7.085506561602764E-2</v>
      </c>
      <c r="N117" s="156">
        <f>RES_hhdet_tes!N$67</f>
        <v>7.2676053845120853E-2</v>
      </c>
      <c r="O117" s="156">
        <f>RES_hhdet_tes!O$67</f>
        <v>7.3375574234507385E-2</v>
      </c>
      <c r="P117" s="156">
        <f>RES_hhdet_tes!P$67</f>
        <v>6.988739612705562E-2</v>
      </c>
      <c r="Q117" s="156">
        <f>RES_hhdet_tes!Q$67</f>
        <v>6.6181010071742222E-2</v>
      </c>
    </row>
    <row r="118" spans="1:17" ht="12" customHeight="1" x14ac:dyDescent="0.25">
      <c r="A118" s="158" t="s">
        <v>63</v>
      </c>
      <c r="B118" s="157">
        <f>SUM(B119:B120,B123:B124)</f>
        <v>2.4165680650100505</v>
      </c>
      <c r="C118" s="157">
        <f t="shared" ref="C118:Q118" si="18">SUM(C119:C120,C123:C124)</f>
        <v>2.4910710702443022</v>
      </c>
      <c r="D118" s="157">
        <f t="shared" si="18"/>
        <v>2.7248134253547285</v>
      </c>
      <c r="E118" s="157">
        <f t="shared" si="18"/>
        <v>2.6585901540806054</v>
      </c>
      <c r="F118" s="157">
        <f t="shared" si="18"/>
        <v>2.871350849265323</v>
      </c>
      <c r="G118" s="157">
        <f t="shared" si="18"/>
        <v>2.9854220165814538</v>
      </c>
      <c r="H118" s="157">
        <f t="shared" si="18"/>
        <v>3.5146518773068545</v>
      </c>
      <c r="I118" s="157">
        <f t="shared" si="18"/>
        <v>3.7678207439782399</v>
      </c>
      <c r="J118" s="157">
        <f t="shared" si="18"/>
        <v>3.8411483956854533</v>
      </c>
      <c r="K118" s="157">
        <f t="shared" si="18"/>
        <v>3.9525674274495994</v>
      </c>
      <c r="L118" s="157">
        <f t="shared" si="18"/>
        <v>4.0215841982491014</v>
      </c>
      <c r="M118" s="157">
        <f t="shared" si="18"/>
        <v>3.1438114394436791</v>
      </c>
      <c r="N118" s="157">
        <f t="shared" si="18"/>
        <v>3.1438415690854788</v>
      </c>
      <c r="O118" s="157">
        <f t="shared" si="18"/>
        <v>2.92156121199652</v>
      </c>
      <c r="P118" s="157">
        <f t="shared" si="18"/>
        <v>2.8394966071502075</v>
      </c>
      <c r="Q118" s="157">
        <f t="shared" si="18"/>
        <v>2.6417717302997037</v>
      </c>
    </row>
    <row r="119" spans="1:17" ht="12" customHeight="1" x14ac:dyDescent="0.25">
      <c r="A119" s="167" t="s">
        <v>160</v>
      </c>
      <c r="B119" s="132">
        <f>RES_hhdet_tes!B$69</f>
        <v>1.8147549705436936</v>
      </c>
      <c r="C119" s="132">
        <f>RES_hhdet_tes!C$69</f>
        <v>1.9280519196750183</v>
      </c>
      <c r="D119" s="132">
        <f>RES_hhdet_tes!D$69</f>
        <v>2.1764361339591107</v>
      </c>
      <c r="E119" s="132">
        <f>RES_hhdet_tes!E$69</f>
        <v>2.1298844236945076</v>
      </c>
      <c r="F119" s="132">
        <f>RES_hhdet_tes!F$69</f>
        <v>2.3901057373372949</v>
      </c>
      <c r="G119" s="132">
        <f>RES_hhdet_tes!G$69</f>
        <v>2.5056608971048893</v>
      </c>
      <c r="H119" s="132">
        <f>RES_hhdet_tes!H$69</f>
        <v>3.0271745866185902</v>
      </c>
      <c r="I119" s="132">
        <f>RES_hhdet_tes!I$69</f>
        <v>3.3261080466113033</v>
      </c>
      <c r="J119" s="132">
        <f>RES_hhdet_tes!J$69</f>
        <v>3.4354385909197322</v>
      </c>
      <c r="K119" s="132">
        <f>RES_hhdet_tes!K$69</f>
        <v>3.5509746168248912</v>
      </c>
      <c r="L119" s="132">
        <f>RES_hhdet_tes!L$69</f>
        <v>3.6007127945219639</v>
      </c>
      <c r="M119" s="132">
        <f>RES_hhdet_tes!M$69</f>
        <v>2.8242257087998803</v>
      </c>
      <c r="N119" s="132">
        <f>RES_hhdet_tes!N$69</f>
        <v>2.8229107312952846</v>
      </c>
      <c r="O119" s="132">
        <f>RES_hhdet_tes!O$69</f>
        <v>2.6422386701750025</v>
      </c>
      <c r="P119" s="132">
        <f>RES_hhdet_tes!P$69</f>
        <v>2.5636871157749317</v>
      </c>
      <c r="Q119" s="132">
        <f>RES_hhdet_tes!Q$69</f>
        <v>2.3828139695182782</v>
      </c>
    </row>
    <row r="120" spans="1:17" ht="12" customHeight="1" x14ac:dyDescent="0.25">
      <c r="A120" s="167" t="s">
        <v>159</v>
      </c>
      <c r="B120" s="132">
        <f>SUM(B121:B122)</f>
        <v>1.4965835816508045E-2</v>
      </c>
      <c r="C120" s="132">
        <f t="shared" ref="C120:Q120" si="19">SUM(C121:C122)</f>
        <v>1.6483230021933862E-2</v>
      </c>
      <c r="D120" s="132">
        <f t="shared" si="19"/>
        <v>1.8452448034998285E-2</v>
      </c>
      <c r="E120" s="132">
        <f t="shared" si="19"/>
        <v>1.7631988776627514E-2</v>
      </c>
      <c r="F120" s="132">
        <f t="shared" si="19"/>
        <v>1.9599656883594215E-2</v>
      </c>
      <c r="G120" s="132">
        <f t="shared" si="19"/>
        <v>2.4523922624673528E-2</v>
      </c>
      <c r="H120" s="132">
        <f t="shared" si="19"/>
        <v>3.7310389995793398E-2</v>
      </c>
      <c r="I120" s="132">
        <f t="shared" si="19"/>
        <v>4.0894182736010136E-2</v>
      </c>
      <c r="J120" s="132">
        <f t="shared" si="19"/>
        <v>5.5394587129985948E-2</v>
      </c>
      <c r="K120" s="132">
        <f t="shared" si="19"/>
        <v>5.6947857910287059E-2</v>
      </c>
      <c r="L120" s="132">
        <f t="shared" si="19"/>
        <v>6.7186992885399657E-2</v>
      </c>
      <c r="M120" s="132">
        <f t="shared" si="19"/>
        <v>5.7510023905964491E-2</v>
      </c>
      <c r="N120" s="132">
        <f t="shared" si="19"/>
        <v>6.2498366252318922E-2</v>
      </c>
      <c r="O120" s="132">
        <f t="shared" si="19"/>
        <v>6.4438520090963972E-2</v>
      </c>
      <c r="P120" s="132">
        <f t="shared" si="19"/>
        <v>6.8556925229261115E-2</v>
      </c>
      <c r="Q120" s="132">
        <f t="shared" si="19"/>
        <v>6.9867003267514674E-2</v>
      </c>
    </row>
    <row r="121" spans="1:17" ht="12" customHeight="1" x14ac:dyDescent="0.25">
      <c r="A121" s="166" t="s">
        <v>203</v>
      </c>
      <c r="B121" s="165">
        <f>RES_hhdet_tes!B$71</f>
        <v>1.3469204876267533E-2</v>
      </c>
      <c r="C121" s="165">
        <f>RES_hhdet_tes!C$71</f>
        <v>1.4832022193985642E-2</v>
      </c>
      <c r="D121" s="165">
        <f>RES_hhdet_tes!D$71</f>
        <v>1.6619267466713977E-2</v>
      </c>
      <c r="E121" s="165">
        <f>RES_hhdet_tes!E$71</f>
        <v>1.5840366646022331E-2</v>
      </c>
      <c r="F121" s="165">
        <f>RES_hhdet_tes!F$71</f>
        <v>1.7626909273262714E-2</v>
      </c>
      <c r="G121" s="165">
        <f>RES_hhdet_tes!G$71</f>
        <v>2.2062432675612528E-2</v>
      </c>
      <c r="H121" s="165">
        <f>RES_hhdet_tes!H$71</f>
        <v>3.3593144413831183E-2</v>
      </c>
      <c r="I121" s="165">
        <f>RES_hhdet_tes!I$71</f>
        <v>3.6848017534372883E-2</v>
      </c>
      <c r="J121" s="165">
        <f>RES_hhdet_tes!J$71</f>
        <v>4.9841150559690732E-2</v>
      </c>
      <c r="K121" s="165">
        <f>RES_hhdet_tes!K$71</f>
        <v>5.1210256856028209E-2</v>
      </c>
      <c r="L121" s="165">
        <f>RES_hhdet_tes!L$71</f>
        <v>6.0394497766119569E-2</v>
      </c>
      <c r="M121" s="165">
        <f>RES_hhdet_tes!M$71</f>
        <v>5.1686108982625961E-2</v>
      </c>
      <c r="N121" s="165">
        <f>RES_hhdet_tes!N$71</f>
        <v>5.6212903088218004E-2</v>
      </c>
      <c r="O121" s="165">
        <f>RES_hhdet_tes!O$71</f>
        <v>5.7937584926440008E-2</v>
      </c>
      <c r="P121" s="165">
        <f>RES_hhdet_tes!P$71</f>
        <v>6.1644537728865891E-2</v>
      </c>
      <c r="Q121" s="165">
        <f>RES_hhdet_tes!Q$71</f>
        <v>6.2820302657194474E-2</v>
      </c>
    </row>
    <row r="122" spans="1:17" ht="12" customHeight="1" x14ac:dyDescent="0.25">
      <c r="A122" s="147" t="s">
        <v>59</v>
      </c>
      <c r="B122" s="164">
        <f>RES_hhdet_tes!B$72</f>
        <v>1.4966309402405127E-3</v>
      </c>
      <c r="C122" s="164">
        <f>RES_hhdet_tes!C$72</f>
        <v>1.6512078279482215E-3</v>
      </c>
      <c r="D122" s="164">
        <f>RES_hhdet_tes!D$72</f>
        <v>1.8331805682843081E-3</v>
      </c>
      <c r="E122" s="164">
        <f>RES_hhdet_tes!E$72</f>
        <v>1.7916221306051824E-3</v>
      </c>
      <c r="F122" s="164">
        <f>RES_hhdet_tes!F$72</f>
        <v>1.9727476103315023E-3</v>
      </c>
      <c r="G122" s="164">
        <f>RES_hhdet_tes!G$72</f>
        <v>2.4614899490610007E-3</v>
      </c>
      <c r="H122" s="164">
        <f>RES_hhdet_tes!H$72</f>
        <v>3.7172455819622181E-3</v>
      </c>
      <c r="I122" s="164">
        <f>RES_hhdet_tes!I$72</f>
        <v>4.0461652016372538E-3</v>
      </c>
      <c r="J122" s="164">
        <f>RES_hhdet_tes!J$72</f>
        <v>5.5534365702952183E-3</v>
      </c>
      <c r="K122" s="164">
        <f>RES_hhdet_tes!K$72</f>
        <v>5.7376010542588519E-3</v>
      </c>
      <c r="L122" s="164">
        <f>RES_hhdet_tes!L$72</f>
        <v>6.7924951192800832E-3</v>
      </c>
      <c r="M122" s="164">
        <f>RES_hhdet_tes!M$72</f>
        <v>5.8239149233385301E-3</v>
      </c>
      <c r="N122" s="164">
        <f>RES_hhdet_tes!N$72</f>
        <v>6.2854631641009193E-3</v>
      </c>
      <c r="O122" s="164">
        <f>RES_hhdet_tes!O$72</f>
        <v>6.5009351645239693E-3</v>
      </c>
      <c r="P122" s="164">
        <f>RES_hhdet_tes!P$72</f>
        <v>6.9123875003952251E-3</v>
      </c>
      <c r="Q122" s="164">
        <f>RES_hhdet_tes!Q$72</f>
        <v>7.0467006103202019E-3</v>
      </c>
    </row>
    <row r="123" spans="1:17" ht="12" customHeight="1" x14ac:dyDescent="0.25">
      <c r="A123" s="163" t="s">
        <v>142</v>
      </c>
      <c r="B123" s="162">
        <f>RES_hhdet_tes!B$73</f>
        <v>0.58214759318579745</v>
      </c>
      <c r="C123" s="162">
        <f>RES_hhdet_tes!C$73</f>
        <v>0.54190270427515064</v>
      </c>
      <c r="D123" s="162">
        <f>RES_hhdet_tes!D$73</f>
        <v>0.52550177897914196</v>
      </c>
      <c r="E123" s="162">
        <f>RES_hhdet_tes!E$73</f>
        <v>0.50696047372575603</v>
      </c>
      <c r="F123" s="162">
        <f>RES_hhdet_tes!F$73</f>
        <v>0.4579350063995431</v>
      </c>
      <c r="G123" s="162">
        <f>RES_hhdet_tes!G$73</f>
        <v>0.45080148603744447</v>
      </c>
      <c r="H123" s="162">
        <f>RES_hhdet_tes!H$73</f>
        <v>0.44475892411091883</v>
      </c>
      <c r="I123" s="162">
        <f>RES_hhdet_tes!I$73</f>
        <v>0.39612976976571385</v>
      </c>
      <c r="J123" s="162">
        <f>RES_hhdet_tes!J$73</f>
        <v>0.34486743565224404</v>
      </c>
      <c r="K123" s="162">
        <f>RES_hhdet_tes!K$73</f>
        <v>0.33932826749558809</v>
      </c>
      <c r="L123" s="162">
        <f>RES_hhdet_tes!L$73</f>
        <v>0.34739621007627131</v>
      </c>
      <c r="M123" s="162">
        <f>RES_hhdet_tes!M$73</f>
        <v>0.25696024117837329</v>
      </c>
      <c r="N123" s="162">
        <f>RES_hhdet_tes!N$73</f>
        <v>0.25313293429150113</v>
      </c>
      <c r="O123" s="162">
        <f>RES_hhdet_tes!O$73</f>
        <v>0.20985105957065439</v>
      </c>
      <c r="P123" s="162">
        <f>RES_hhdet_tes!P$73</f>
        <v>0.20192158597667226</v>
      </c>
      <c r="Q123" s="162">
        <f>RES_hhdet_tes!Q$73</f>
        <v>0.18383040700878153</v>
      </c>
    </row>
    <row r="124" spans="1:17" ht="12" customHeight="1" x14ac:dyDescent="0.25">
      <c r="A124" s="161" t="s">
        <v>141</v>
      </c>
      <c r="B124" s="160">
        <f>SUM(B125:B126)</f>
        <v>4.6996654640514999E-3</v>
      </c>
      <c r="C124" s="160">
        <f t="shared" ref="C124:Q124" si="20">SUM(C125:C126)</f>
        <v>4.6332162721991485E-3</v>
      </c>
      <c r="D124" s="160">
        <f t="shared" si="20"/>
        <v>4.423064381477531E-3</v>
      </c>
      <c r="E124" s="160">
        <f t="shared" si="20"/>
        <v>4.1132678837147154E-3</v>
      </c>
      <c r="F124" s="160">
        <f t="shared" si="20"/>
        <v>3.7104486448907665E-3</v>
      </c>
      <c r="G124" s="160">
        <f t="shared" si="20"/>
        <v>4.4357108144468319E-3</v>
      </c>
      <c r="H124" s="160">
        <f t="shared" si="20"/>
        <v>5.4079765815518797E-3</v>
      </c>
      <c r="I124" s="160">
        <f t="shared" si="20"/>
        <v>4.6887448652125716E-3</v>
      </c>
      <c r="J124" s="160">
        <f t="shared" si="20"/>
        <v>5.447781983491262E-3</v>
      </c>
      <c r="K124" s="160">
        <f t="shared" si="20"/>
        <v>5.3166852188332335E-3</v>
      </c>
      <c r="L124" s="160">
        <f t="shared" si="20"/>
        <v>6.2882007654665329E-3</v>
      </c>
      <c r="M124" s="160">
        <f t="shared" si="20"/>
        <v>5.1154655594611098E-3</v>
      </c>
      <c r="N124" s="160">
        <f t="shared" si="20"/>
        <v>5.2995372463743202E-3</v>
      </c>
      <c r="O124" s="160">
        <f t="shared" si="20"/>
        <v>5.0329621598991089E-3</v>
      </c>
      <c r="P124" s="160">
        <f t="shared" si="20"/>
        <v>5.3309801693422528E-3</v>
      </c>
      <c r="Q124" s="160">
        <f t="shared" si="20"/>
        <v>5.2603505051293607E-3</v>
      </c>
    </row>
    <row r="125" spans="1:17" ht="12" customHeight="1" x14ac:dyDescent="0.25">
      <c r="A125" s="148" t="s">
        <v>60</v>
      </c>
      <c r="B125" s="156">
        <f>RES_hhdet_tes!B$75</f>
        <v>4.2486260026091535E-3</v>
      </c>
      <c r="C125" s="156">
        <f>RES_hhdet_tes!C$75</f>
        <v>4.1847400720156809E-3</v>
      </c>
      <c r="D125" s="156">
        <f>RES_hhdet_tes!D$75</f>
        <v>3.9953222488778592E-3</v>
      </c>
      <c r="E125" s="156">
        <f>RES_hhdet_tes!E$75</f>
        <v>3.706081035849902E-3</v>
      </c>
      <c r="F125" s="156">
        <f>RES_hhdet_tes!F$75</f>
        <v>3.3443717687467764E-3</v>
      </c>
      <c r="G125" s="156">
        <f>RES_hhdet_tes!G$75</f>
        <v>4.0085100794858318E-3</v>
      </c>
      <c r="H125" s="156">
        <f>RES_hhdet_tes!H$75</f>
        <v>4.9001561468575879E-3</v>
      </c>
      <c r="I125" s="156">
        <f>RES_hhdet_tes!I$75</f>
        <v>4.2458810122970514E-3</v>
      </c>
      <c r="J125" s="156">
        <f>RES_hhdet_tes!J$75</f>
        <v>4.9392255210100149E-3</v>
      </c>
      <c r="K125" s="156">
        <f>RES_hhdet_tes!K$75</f>
        <v>4.8503784193704999E-3</v>
      </c>
      <c r="L125" s="156">
        <f>RES_hhdet_tes!L$75</f>
        <v>5.7641506969167344E-3</v>
      </c>
      <c r="M125" s="156">
        <f>RES_hhdet_tes!M$75</f>
        <v>4.6937337891503885E-3</v>
      </c>
      <c r="N125" s="156">
        <f>RES_hhdet_tes!N$75</f>
        <v>4.8791718755268063E-3</v>
      </c>
      <c r="O125" s="156">
        <f>RES_hhdet_tes!O$75</f>
        <v>4.6329046113130186E-3</v>
      </c>
      <c r="P125" s="156">
        <f>RES_hhdet_tes!P$75</f>
        <v>4.9126512428053657E-3</v>
      </c>
      <c r="Q125" s="156">
        <f>RES_hhdet_tes!Q$75</f>
        <v>4.8492929695273489E-3</v>
      </c>
    </row>
    <row r="126" spans="1:17" ht="12" customHeight="1" x14ac:dyDescent="0.25">
      <c r="A126" s="148" t="s">
        <v>59</v>
      </c>
      <c r="B126" s="156">
        <f>RES_hhdet_tes!B$76</f>
        <v>4.5103946144234633E-4</v>
      </c>
      <c r="C126" s="156">
        <f>RES_hhdet_tes!C$76</f>
        <v>4.4847620018346741E-4</v>
      </c>
      <c r="D126" s="156">
        <f>RES_hhdet_tes!D$76</f>
        <v>4.2774213259967191E-4</v>
      </c>
      <c r="E126" s="156">
        <f>RES_hhdet_tes!E$76</f>
        <v>4.0718684786481381E-4</v>
      </c>
      <c r="F126" s="156">
        <f>RES_hhdet_tes!F$76</f>
        <v>3.6607687614399016E-4</v>
      </c>
      <c r="G126" s="156">
        <f>RES_hhdet_tes!G$76</f>
        <v>4.2720073496100024E-4</v>
      </c>
      <c r="H126" s="156">
        <f>RES_hhdet_tes!H$76</f>
        <v>5.0782043469429204E-4</v>
      </c>
      <c r="I126" s="156">
        <f>RES_hhdet_tes!I$76</f>
        <v>4.4286385291552027E-4</v>
      </c>
      <c r="J126" s="156">
        <f>RES_hhdet_tes!J$76</f>
        <v>5.0855646248124694E-4</v>
      </c>
      <c r="K126" s="156">
        <f>RES_hhdet_tes!K$76</f>
        <v>4.6630679946273358E-4</v>
      </c>
      <c r="L126" s="156">
        <f>RES_hhdet_tes!L$76</f>
        <v>5.2405006854979851E-4</v>
      </c>
      <c r="M126" s="156">
        <f>RES_hhdet_tes!M$76</f>
        <v>4.2173177031072108E-4</v>
      </c>
      <c r="N126" s="156">
        <f>RES_hhdet_tes!N$76</f>
        <v>4.2036537084751363E-4</v>
      </c>
      <c r="O126" s="156">
        <f>RES_hhdet_tes!O$76</f>
        <v>4.0005754858609045E-4</v>
      </c>
      <c r="P126" s="156">
        <f>RES_hhdet_tes!P$76</f>
        <v>4.1832892653688669E-4</v>
      </c>
      <c r="Q126" s="156">
        <f>RES_hhdet_tes!Q$76</f>
        <v>4.1105753560201174E-4</v>
      </c>
    </row>
    <row r="127" spans="1:17" ht="12" customHeight="1" x14ac:dyDescent="0.25">
      <c r="A127" s="158" t="s">
        <v>62</v>
      </c>
      <c r="B127" s="157">
        <f>SUM(B128:B129)</f>
        <v>0.68444527646248776</v>
      </c>
      <c r="C127" s="157">
        <f t="shared" ref="C127:Q127" si="21">SUM(C128:C129)</f>
        <v>0.71704842347673359</v>
      </c>
      <c r="D127" s="157">
        <f t="shared" si="21"/>
        <v>0.79158369377395321</v>
      </c>
      <c r="E127" s="157">
        <f t="shared" si="21"/>
        <v>0.79705426491786069</v>
      </c>
      <c r="F127" s="157">
        <f t="shared" si="21"/>
        <v>0.86890895798104895</v>
      </c>
      <c r="G127" s="157">
        <f t="shared" si="21"/>
        <v>0.91366538556771659</v>
      </c>
      <c r="H127" s="157">
        <f t="shared" si="21"/>
        <v>1.0966550700784794</v>
      </c>
      <c r="I127" s="157">
        <f t="shared" si="21"/>
        <v>1.1867682940497772</v>
      </c>
      <c r="J127" s="157">
        <f t="shared" si="21"/>
        <v>1.2221342405388274</v>
      </c>
      <c r="K127" s="157">
        <f t="shared" si="21"/>
        <v>1.2767009255117219</v>
      </c>
      <c r="L127" s="157">
        <f t="shared" si="21"/>
        <v>1.3258321356779439</v>
      </c>
      <c r="M127" s="157">
        <f t="shared" si="21"/>
        <v>1.0291362778865936</v>
      </c>
      <c r="N127" s="157">
        <f t="shared" si="21"/>
        <v>1.0477462624962539</v>
      </c>
      <c r="O127" s="157">
        <f t="shared" si="21"/>
        <v>0.9706993035566458</v>
      </c>
      <c r="P127" s="157">
        <f t="shared" si="21"/>
        <v>0.95406679897478508</v>
      </c>
      <c r="Q127" s="157">
        <f t="shared" si="21"/>
        <v>0.89339521457323245</v>
      </c>
    </row>
    <row r="128" spans="1:17" ht="12" customHeight="1" x14ac:dyDescent="0.25">
      <c r="A128" s="23" t="s">
        <v>203</v>
      </c>
      <c r="B128" s="156">
        <f>RES_hhdet_tes!B$78</f>
        <v>0.44217749184389132</v>
      </c>
      <c r="C128" s="156">
        <f>RES_hhdet_tes!C$78</f>
        <v>0.48683225888800441</v>
      </c>
      <c r="D128" s="156">
        <f>RES_hhdet_tes!D$78</f>
        <v>0.56070241174596414</v>
      </c>
      <c r="E128" s="156">
        <f>RES_hhdet_tes!E$78</f>
        <v>0.56599652079959384</v>
      </c>
      <c r="F128" s="156">
        <f>RES_hhdet_tes!F$78</f>
        <v>0.64288530676481148</v>
      </c>
      <c r="G128" s="156">
        <f>RES_hhdet_tes!G$78</f>
        <v>0.69898339631661677</v>
      </c>
      <c r="H128" s="156">
        <f>RES_hhdet_tes!H$78</f>
        <v>0.84169404432285966</v>
      </c>
      <c r="I128" s="156">
        <f>RES_hhdet_tes!I$78</f>
        <v>0.93882723585169747</v>
      </c>
      <c r="J128" s="156">
        <f>RES_hhdet_tes!J$78</f>
        <v>0.98122747095692842</v>
      </c>
      <c r="K128" s="156">
        <f>RES_hhdet_tes!K$78</f>
        <v>1.0161594440497608</v>
      </c>
      <c r="L128" s="156">
        <f>RES_hhdet_tes!L$78</f>
        <v>1.0542268834321387</v>
      </c>
      <c r="M128" s="156">
        <f>RES_hhdet_tes!M$78</f>
        <v>0.83976495321426992</v>
      </c>
      <c r="N128" s="156">
        <f>RES_hhdet_tes!N$78</f>
        <v>0.85331575054194675</v>
      </c>
      <c r="O128" s="156">
        <f>RES_hhdet_tes!O$78</f>
        <v>0.80872252651739318</v>
      </c>
      <c r="P128" s="156">
        <f>RES_hhdet_tes!P$78</f>
        <v>0.80882418130093525</v>
      </c>
      <c r="Q128" s="156">
        <f>RES_hhdet_tes!Q$78</f>
        <v>0.76073843565239219</v>
      </c>
    </row>
    <row r="129" spans="1:17" ht="12" customHeight="1" x14ac:dyDescent="0.25">
      <c r="A129" s="29" t="s">
        <v>140</v>
      </c>
      <c r="B129" s="57">
        <f>RES_hhdet_tes!B$79</f>
        <v>0.24226778461859644</v>
      </c>
      <c r="C129" s="57">
        <f>RES_hhdet_tes!C$79</f>
        <v>0.23021616458872912</v>
      </c>
      <c r="D129" s="57">
        <f>RES_hhdet_tes!D$79</f>
        <v>0.23088128202798908</v>
      </c>
      <c r="E129" s="57">
        <f>RES_hhdet_tes!E$79</f>
        <v>0.23105774411826688</v>
      </c>
      <c r="F129" s="57">
        <f>RES_hhdet_tes!F$79</f>
        <v>0.22602365121623749</v>
      </c>
      <c r="G129" s="57">
        <f>RES_hhdet_tes!G$79</f>
        <v>0.21468198925109983</v>
      </c>
      <c r="H129" s="57">
        <f>RES_hhdet_tes!H$79</f>
        <v>0.25496102575561969</v>
      </c>
      <c r="I129" s="57">
        <f>RES_hhdet_tes!I$79</f>
        <v>0.24794105819807971</v>
      </c>
      <c r="J129" s="57">
        <f>RES_hhdet_tes!J$79</f>
        <v>0.24090676958189886</v>
      </c>
      <c r="K129" s="57">
        <f>RES_hhdet_tes!K$79</f>
        <v>0.26054148146196116</v>
      </c>
      <c r="L129" s="57">
        <f>RES_hhdet_tes!L$79</f>
        <v>0.27160525224580528</v>
      </c>
      <c r="M129" s="57">
        <f>RES_hhdet_tes!M$79</f>
        <v>0.1893713246723237</v>
      </c>
      <c r="N129" s="57">
        <f>RES_hhdet_tes!N$79</f>
        <v>0.19443051195430716</v>
      </c>
      <c r="O129" s="57">
        <f>RES_hhdet_tes!O$79</f>
        <v>0.16197677703925265</v>
      </c>
      <c r="P129" s="57">
        <f>RES_hhdet_tes!P$79</f>
        <v>0.1452426176738498</v>
      </c>
      <c r="Q129" s="57">
        <f>RES_hhdet_tes!Q$79</f>
        <v>0.13265677892084027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0.66159145035147149</v>
      </c>
      <c r="C131" s="175">
        <f t="shared" si="22"/>
        <v>0.66281115978119254</v>
      </c>
      <c r="D131" s="175">
        <f t="shared" si="22"/>
        <v>0.66567714342900985</v>
      </c>
      <c r="E131" s="175">
        <f t="shared" si="22"/>
        <v>0.66748460659019615</v>
      </c>
      <c r="F131" s="175">
        <f t="shared" si="22"/>
        <v>0.6699009122171109</v>
      </c>
      <c r="G131" s="175">
        <f t="shared" si="22"/>
        <v>0.67283583687594251</v>
      </c>
      <c r="H131" s="175">
        <f t="shared" si="22"/>
        <v>0.67852973950852025</v>
      </c>
      <c r="I131" s="175">
        <f t="shared" si="22"/>
        <v>0.68046379013272396</v>
      </c>
      <c r="J131" s="175">
        <f t="shared" si="22"/>
        <v>0.68228943384486906</v>
      </c>
      <c r="K131" s="175">
        <f t="shared" si="22"/>
        <v>0.68756246840537172</v>
      </c>
      <c r="L131" s="175">
        <f t="shared" si="22"/>
        <v>0.69224170357036052</v>
      </c>
      <c r="M131" s="175">
        <f t="shared" si="22"/>
        <v>0.69889566231038547</v>
      </c>
      <c r="N131" s="175">
        <f t="shared" si="22"/>
        <v>0.70055098327682275</v>
      </c>
      <c r="O131" s="175">
        <f t="shared" si="22"/>
        <v>0.7003598872294704</v>
      </c>
      <c r="P131" s="175">
        <f t="shared" si="22"/>
        <v>0.70024509325801498</v>
      </c>
      <c r="Q131" s="175">
        <f t="shared" si="22"/>
        <v>0.70188777429292504</v>
      </c>
    </row>
    <row r="132" spans="1:17" ht="12" customHeight="1" x14ac:dyDescent="0.25">
      <c r="A132" s="158" t="s">
        <v>65</v>
      </c>
      <c r="B132" s="169">
        <f t="shared" si="22"/>
        <v>0.67544169858499103</v>
      </c>
      <c r="C132" s="169">
        <f t="shared" si="22"/>
        <v>0.67549512426289282</v>
      </c>
      <c r="D132" s="169">
        <f t="shared" si="22"/>
        <v>0.6789116537011004</v>
      </c>
      <c r="E132" s="169">
        <f t="shared" si="22"/>
        <v>0.68052360528929901</v>
      </c>
      <c r="F132" s="169">
        <f t="shared" si="22"/>
        <v>0.6843436133593489</v>
      </c>
      <c r="G132" s="169">
        <f t="shared" si="22"/>
        <v>0.68800933630671357</v>
      </c>
      <c r="H132" s="169">
        <f t="shared" si="22"/>
        <v>0.69399291131795238</v>
      </c>
      <c r="I132" s="169">
        <f t="shared" si="22"/>
        <v>0.69612817156480422</v>
      </c>
      <c r="J132" s="169">
        <f t="shared" si="22"/>
        <v>0.69872316066864315</v>
      </c>
      <c r="K132" s="169">
        <f t="shared" si="22"/>
        <v>0.70376930259508141</v>
      </c>
      <c r="L132" s="169">
        <f t="shared" si="22"/>
        <v>0.70693265191137011</v>
      </c>
      <c r="M132" s="169">
        <f t="shared" si="22"/>
        <v>0.71685441201272615</v>
      </c>
      <c r="N132" s="169">
        <f t="shared" si="22"/>
        <v>0.71738107999453649</v>
      </c>
      <c r="O132" s="169">
        <f t="shared" si="22"/>
        <v>0.7182671201027816</v>
      </c>
      <c r="P132" s="169">
        <f t="shared" si="22"/>
        <v>0.71790360217603755</v>
      </c>
      <c r="Q132" s="169">
        <f t="shared" si="22"/>
        <v>0.71972411571782435</v>
      </c>
    </row>
    <row r="133" spans="1:17" ht="12" customHeight="1" x14ac:dyDescent="0.25">
      <c r="A133" s="23" t="s">
        <v>161</v>
      </c>
      <c r="B133" s="73">
        <f t="shared" si="22"/>
        <v>0.66911423605952514</v>
      </c>
      <c r="C133" s="73">
        <f t="shared" si="22"/>
        <v>0.67127751347397979</v>
      </c>
      <c r="D133" s="73">
        <f t="shared" si="22"/>
        <v>0.67464185239512597</v>
      </c>
      <c r="E133" s="73">
        <f t="shared" si="22"/>
        <v>0.67633442622340767</v>
      </c>
      <c r="F133" s="73">
        <f t="shared" si="22"/>
        <v>0.68005128796723247</v>
      </c>
      <c r="G133" s="73">
        <f t="shared" si="22"/>
        <v>0.68295663927637473</v>
      </c>
      <c r="H133" s="73">
        <f t="shared" si="22"/>
        <v>0.68892805789583866</v>
      </c>
      <c r="I133" s="73">
        <f t="shared" si="22"/>
        <v>0.69256677466741401</v>
      </c>
      <c r="J133" s="73">
        <f t="shared" si="22"/>
        <v>0.69502295272892189</v>
      </c>
      <c r="K133" s="73">
        <f t="shared" si="22"/>
        <v>0.69783909895740426</v>
      </c>
      <c r="L133" s="73">
        <f t="shared" si="22"/>
        <v>0.7005769004015211</v>
      </c>
      <c r="M133" s="73">
        <f t="shared" si="22"/>
        <v>0.7093600705403148</v>
      </c>
      <c r="N133" s="73">
        <f t="shared" si="22"/>
        <v>0.70945575003674821</v>
      </c>
      <c r="O133" s="73">
        <f t="shared" si="22"/>
        <v>0.71080018074036955</v>
      </c>
      <c r="P133" s="73">
        <f t="shared" si="22"/>
        <v>0.71119836309290674</v>
      </c>
      <c r="Q133" s="73">
        <f t="shared" si="22"/>
        <v>0.71211450328528736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0.99999999999999967</v>
      </c>
      <c r="E134" s="73">
        <f t="shared" si="22"/>
        <v>1.0000000000000002</v>
      </c>
      <c r="F134" s="73">
        <f t="shared" si="22"/>
        <v>1</v>
      </c>
      <c r="G134" s="73">
        <f t="shared" si="22"/>
        <v>0.99999999999999989</v>
      </c>
      <c r="H134" s="73">
        <f t="shared" si="22"/>
        <v>1.0000000000000004</v>
      </c>
      <c r="I134" s="73">
        <f t="shared" si="22"/>
        <v>1</v>
      </c>
      <c r="J134" s="73">
        <f t="shared" si="22"/>
        <v>1.0000000000000002</v>
      </c>
      <c r="K134" s="73">
        <f t="shared" si="22"/>
        <v>1</v>
      </c>
      <c r="L134" s="73">
        <f t="shared" si="22"/>
        <v>1.0000000000000002</v>
      </c>
      <c r="M134" s="73">
        <f t="shared" si="22"/>
        <v>0.99999999999999967</v>
      </c>
      <c r="N134" s="73">
        <f t="shared" si="22"/>
        <v>1.0000000000000004</v>
      </c>
      <c r="O134" s="73">
        <f t="shared" si="22"/>
        <v>1.0000000000000004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1.6649769017640403</v>
      </c>
      <c r="C135" s="169">
        <f t="shared" si="22"/>
        <v>1.7191281944226027</v>
      </c>
      <c r="D135" s="169">
        <f t="shared" si="22"/>
        <v>1.7720225808019245</v>
      </c>
      <c r="E135" s="169">
        <f t="shared" si="22"/>
        <v>1.8054365057512565</v>
      </c>
      <c r="F135" s="169">
        <f t="shared" si="22"/>
        <v>1.850345005436379</v>
      </c>
      <c r="G135" s="169">
        <f t="shared" si="22"/>
        <v>1.8963852685604941</v>
      </c>
      <c r="H135" s="169">
        <f t="shared" si="22"/>
        <v>2.0296385029951742</v>
      </c>
      <c r="I135" s="169">
        <f t="shared" si="22"/>
        <v>2.1482530905327946</v>
      </c>
      <c r="J135" s="169">
        <f t="shared" si="22"/>
        <v>2.2802865155497751</v>
      </c>
      <c r="K135" s="169">
        <f t="shared" si="22"/>
        <v>2.4030706070598122</v>
      </c>
      <c r="L135" s="169">
        <f t="shared" si="22"/>
        <v>2.5923987781164035</v>
      </c>
      <c r="M135" s="169">
        <f t="shared" si="22"/>
        <v>2.6855269697381492</v>
      </c>
      <c r="N135" s="169">
        <f t="shared" si="22"/>
        <v>2.8020064549900696</v>
      </c>
      <c r="O135" s="169">
        <f t="shared" si="22"/>
        <v>2.923513374961856</v>
      </c>
      <c r="P135" s="169">
        <f t="shared" si="22"/>
        <v>3.1328701667810059</v>
      </c>
      <c r="Q135" s="169">
        <f t="shared" si="22"/>
        <v>3.2966861716788962</v>
      </c>
    </row>
    <row r="136" spans="1:17" ht="12" customHeight="1" x14ac:dyDescent="0.25">
      <c r="A136" s="23" t="s">
        <v>60</v>
      </c>
      <c r="B136" s="73">
        <f t="shared" si="22"/>
        <v>1.6649769017640403</v>
      </c>
      <c r="C136" s="73">
        <f t="shared" si="22"/>
        <v>1.7191281944226027</v>
      </c>
      <c r="D136" s="73">
        <f t="shared" si="22"/>
        <v>1.7720225808019245</v>
      </c>
      <c r="E136" s="73">
        <f t="shared" si="22"/>
        <v>1.8054365057512565</v>
      </c>
      <c r="F136" s="73">
        <f t="shared" si="22"/>
        <v>1.850345005436379</v>
      </c>
      <c r="G136" s="73">
        <f t="shared" si="22"/>
        <v>1.8963852685604941</v>
      </c>
      <c r="H136" s="73">
        <f t="shared" si="22"/>
        <v>2.0296385029951742</v>
      </c>
      <c r="I136" s="73">
        <f t="shared" si="22"/>
        <v>2.1482530905327946</v>
      </c>
      <c r="J136" s="73">
        <f t="shared" si="22"/>
        <v>2.2802865155497751</v>
      </c>
      <c r="K136" s="73">
        <f t="shared" si="22"/>
        <v>2.4030706070598122</v>
      </c>
      <c r="L136" s="73">
        <f t="shared" si="22"/>
        <v>2.5923987781164035</v>
      </c>
      <c r="M136" s="73">
        <f t="shared" si="22"/>
        <v>2.6855269697381492</v>
      </c>
      <c r="N136" s="73">
        <f t="shared" si="22"/>
        <v>2.8020064549900696</v>
      </c>
      <c r="O136" s="73">
        <f t="shared" si="22"/>
        <v>2.923513374961856</v>
      </c>
      <c r="P136" s="73">
        <f t="shared" si="22"/>
        <v>3.1328701667810059</v>
      </c>
      <c r="Q136" s="73">
        <f t="shared" si="22"/>
        <v>3.2966861716788962</v>
      </c>
    </row>
    <row r="137" spans="1:17" ht="12" customHeight="1" x14ac:dyDescent="0.25">
      <c r="A137" s="158" t="s">
        <v>63</v>
      </c>
      <c r="B137" s="169">
        <f t="shared" si="22"/>
        <v>0.62907348412094566</v>
      </c>
      <c r="C137" s="169">
        <f t="shared" si="22"/>
        <v>0.62857661575262269</v>
      </c>
      <c r="D137" s="169">
        <f t="shared" si="22"/>
        <v>0.62901877601520739</v>
      </c>
      <c r="E137" s="169">
        <f t="shared" si="22"/>
        <v>0.63064231628781964</v>
      </c>
      <c r="F137" s="169">
        <f t="shared" si="22"/>
        <v>0.6307180982118572</v>
      </c>
      <c r="G137" s="169">
        <f t="shared" si="22"/>
        <v>0.63274879167872922</v>
      </c>
      <c r="H137" s="169">
        <f t="shared" si="22"/>
        <v>0.63566783006649752</v>
      </c>
      <c r="I137" s="169">
        <f t="shared" si="22"/>
        <v>0.63672272887563608</v>
      </c>
      <c r="J137" s="169">
        <f t="shared" si="22"/>
        <v>0.63732973550255922</v>
      </c>
      <c r="K137" s="169">
        <f t="shared" si="22"/>
        <v>0.63927301028691585</v>
      </c>
      <c r="L137" s="169">
        <f t="shared" si="22"/>
        <v>0.64168295019604127</v>
      </c>
      <c r="M137" s="169">
        <f t="shared" si="22"/>
        <v>0.64826831534757257</v>
      </c>
      <c r="N137" s="169">
        <f t="shared" si="22"/>
        <v>0.64827042706547411</v>
      </c>
      <c r="O137" s="169">
        <f t="shared" si="22"/>
        <v>0.64831109223504246</v>
      </c>
      <c r="P137" s="169">
        <f t="shared" si="22"/>
        <v>0.64917712540841133</v>
      </c>
      <c r="Q137" s="169">
        <f t="shared" si="22"/>
        <v>0.65021933586697211</v>
      </c>
    </row>
    <row r="138" spans="1:17" ht="12" customHeight="1" x14ac:dyDescent="0.25">
      <c r="A138" s="167" t="s">
        <v>160</v>
      </c>
      <c r="B138" s="174">
        <f t="shared" si="22"/>
        <v>0.60066416533055866</v>
      </c>
      <c r="C138" s="174">
        <f t="shared" si="22"/>
        <v>0.60307052102848968</v>
      </c>
      <c r="D138" s="174">
        <f t="shared" si="22"/>
        <v>0.60651222714123076</v>
      </c>
      <c r="E138" s="174">
        <f t="shared" si="22"/>
        <v>0.60799622872650472</v>
      </c>
      <c r="F138" s="174">
        <f t="shared" si="22"/>
        <v>0.61190111604533692</v>
      </c>
      <c r="G138" s="174">
        <f t="shared" si="22"/>
        <v>0.61452230593231549</v>
      </c>
      <c r="H138" s="174">
        <f t="shared" si="22"/>
        <v>0.61993298797682195</v>
      </c>
      <c r="I138" s="174">
        <f t="shared" si="22"/>
        <v>0.62324251922134977</v>
      </c>
      <c r="J138" s="174">
        <f t="shared" si="22"/>
        <v>0.6254331781724215</v>
      </c>
      <c r="K138" s="174">
        <f t="shared" si="22"/>
        <v>0.62779965800072479</v>
      </c>
      <c r="L138" s="174">
        <f t="shared" si="22"/>
        <v>0.62990453661169388</v>
      </c>
      <c r="M138" s="174">
        <f t="shared" si="22"/>
        <v>0.6373141538185535</v>
      </c>
      <c r="N138" s="174">
        <f t="shared" si="22"/>
        <v>0.63737285844498726</v>
      </c>
      <c r="O138" s="174">
        <f t="shared" si="22"/>
        <v>0.63841796670156059</v>
      </c>
      <c r="P138" s="174">
        <f t="shared" si="22"/>
        <v>0.63879433963301535</v>
      </c>
      <c r="Q138" s="174">
        <f t="shared" si="22"/>
        <v>0.63965134675663171</v>
      </c>
    </row>
    <row r="139" spans="1:17" ht="12" customHeight="1" x14ac:dyDescent="0.25">
      <c r="A139" s="167" t="s">
        <v>159</v>
      </c>
      <c r="B139" s="174">
        <f t="shared" si="22"/>
        <v>0.62564937759030803</v>
      </c>
      <c r="C139" s="174">
        <f t="shared" si="22"/>
        <v>0.62987757134223954</v>
      </c>
      <c r="D139" s="174">
        <f t="shared" si="22"/>
        <v>0.63510831897179876</v>
      </c>
      <c r="E139" s="174">
        <f t="shared" si="22"/>
        <v>0.63737982398020976</v>
      </c>
      <c r="F139" s="174">
        <f t="shared" si="22"/>
        <v>0.64344809608793563</v>
      </c>
      <c r="G139" s="174">
        <f t="shared" si="22"/>
        <v>0.6495990561331586</v>
      </c>
      <c r="H139" s="174">
        <f t="shared" si="22"/>
        <v>0.65903196016886845</v>
      </c>
      <c r="I139" s="174">
        <f t="shared" si="22"/>
        <v>0.66150558215863764</v>
      </c>
      <c r="J139" s="174">
        <f t="shared" si="22"/>
        <v>0.66467849104769239</v>
      </c>
      <c r="K139" s="174">
        <f t="shared" si="22"/>
        <v>0.66606913250953081</v>
      </c>
      <c r="L139" s="174">
        <f t="shared" si="22"/>
        <v>0.66867195086722309</v>
      </c>
      <c r="M139" s="174">
        <f t="shared" si="22"/>
        <v>0.6697214368810358</v>
      </c>
      <c r="N139" s="174">
        <f t="shared" si="22"/>
        <v>0.67059676958416781</v>
      </c>
      <c r="O139" s="174">
        <f t="shared" si="22"/>
        <v>0.67122747550410855</v>
      </c>
      <c r="P139" s="174">
        <f t="shared" si="22"/>
        <v>0.67245420308506898</v>
      </c>
      <c r="Q139" s="174">
        <f t="shared" si="22"/>
        <v>0.67326435677748619</v>
      </c>
    </row>
    <row r="140" spans="1:17" ht="12" customHeight="1" x14ac:dyDescent="0.25">
      <c r="A140" s="166" t="s">
        <v>203</v>
      </c>
      <c r="B140" s="173">
        <f t="shared" si="22"/>
        <v>0.60066416533055866</v>
      </c>
      <c r="C140" s="173">
        <f t="shared" si="22"/>
        <v>0.60495075584773439</v>
      </c>
      <c r="D140" s="173">
        <f t="shared" si="22"/>
        <v>0.61053477820280089</v>
      </c>
      <c r="E140" s="173">
        <f t="shared" si="22"/>
        <v>0.61226819683384093</v>
      </c>
      <c r="F140" s="173">
        <f t="shared" si="22"/>
        <v>0.61875711633022623</v>
      </c>
      <c r="G140" s="173">
        <f t="shared" si="22"/>
        <v>0.6251590961080592</v>
      </c>
      <c r="H140" s="173">
        <f t="shared" si="22"/>
        <v>0.63507087589916789</v>
      </c>
      <c r="I140" s="173">
        <f t="shared" si="22"/>
        <v>0.63779921665853456</v>
      </c>
      <c r="J140" s="173">
        <f t="shared" si="22"/>
        <v>0.64073892484118022</v>
      </c>
      <c r="K140" s="173">
        <f t="shared" si="22"/>
        <v>0.64204778792200723</v>
      </c>
      <c r="L140" s="173">
        <f t="shared" si="22"/>
        <v>0.64464968660610789</v>
      </c>
      <c r="M140" s="173">
        <f t="shared" si="22"/>
        <v>0.64569181959637822</v>
      </c>
      <c r="N140" s="173">
        <f t="shared" si="22"/>
        <v>0.64677455932896966</v>
      </c>
      <c r="O140" s="173">
        <f t="shared" si="22"/>
        <v>0.64734672781363412</v>
      </c>
      <c r="P140" s="173">
        <f t="shared" si="22"/>
        <v>0.64863083835324875</v>
      </c>
      <c r="Q140" s="173">
        <f t="shared" si="22"/>
        <v>0.64946114907760821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0.99999999999999956</v>
      </c>
      <c r="E141" s="172">
        <f t="shared" si="22"/>
        <v>1.0000000000000004</v>
      </c>
      <c r="F141" s="172">
        <f t="shared" si="22"/>
        <v>1.0000000000000002</v>
      </c>
      <c r="G141" s="172">
        <f t="shared" si="22"/>
        <v>0.99999999999999978</v>
      </c>
      <c r="H141" s="172">
        <f t="shared" si="22"/>
        <v>1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1</v>
      </c>
      <c r="L141" s="172">
        <f t="shared" si="22"/>
        <v>1</v>
      </c>
      <c r="M141" s="172">
        <f t="shared" si="22"/>
        <v>1</v>
      </c>
      <c r="N141" s="172">
        <f t="shared" si="22"/>
        <v>1.0000000000000002</v>
      </c>
      <c r="O141" s="172">
        <f t="shared" si="22"/>
        <v>1</v>
      </c>
      <c r="P141" s="172">
        <f t="shared" si="22"/>
        <v>1.0000000000000002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0.73681470947215177</v>
      </c>
      <c r="C142" s="171">
        <f t="shared" si="22"/>
        <v>0.73859610619013871</v>
      </c>
      <c r="D142" s="171">
        <f t="shared" si="22"/>
        <v>0.74167529565127022</v>
      </c>
      <c r="E142" s="171">
        <f t="shared" si="22"/>
        <v>0.74604725940803096</v>
      </c>
      <c r="F142" s="171">
        <f t="shared" si="22"/>
        <v>0.7492520684131122</v>
      </c>
      <c r="G142" s="171">
        <f t="shared" si="22"/>
        <v>0.75472676746646883</v>
      </c>
      <c r="H142" s="171">
        <f t="shared" si="22"/>
        <v>0.76350268103317254</v>
      </c>
      <c r="I142" s="171">
        <f t="shared" si="22"/>
        <v>0.77213366325669486</v>
      </c>
      <c r="J142" s="171">
        <f t="shared" si="22"/>
        <v>0.77694578844684659</v>
      </c>
      <c r="K142" s="171">
        <f t="shared" si="22"/>
        <v>0.78088241577663342</v>
      </c>
      <c r="L142" s="171">
        <f t="shared" si="22"/>
        <v>0.78479311690018783</v>
      </c>
      <c r="M142" s="171">
        <f t="shared" si="22"/>
        <v>0.78850770167464634</v>
      </c>
      <c r="N142" s="171">
        <f t="shared" si="22"/>
        <v>0.7890080757900011</v>
      </c>
      <c r="O142" s="171">
        <f t="shared" si="22"/>
        <v>0.79057546818811819</v>
      </c>
      <c r="P142" s="171">
        <f t="shared" si="22"/>
        <v>0.80068864885263658</v>
      </c>
      <c r="Q142" s="171">
        <f t="shared" si="22"/>
        <v>0.80792257170161019</v>
      </c>
    </row>
    <row r="143" spans="1:17" ht="12" customHeight="1" x14ac:dyDescent="0.25">
      <c r="A143" s="161" t="s">
        <v>141</v>
      </c>
      <c r="B143" s="170">
        <f t="shared" si="22"/>
        <v>0.75590788132532349</v>
      </c>
      <c r="C143" s="170">
        <f t="shared" si="22"/>
        <v>0.757769817463392</v>
      </c>
      <c r="D143" s="170">
        <f t="shared" si="22"/>
        <v>0.76070594972578653</v>
      </c>
      <c r="E143" s="170">
        <f t="shared" si="22"/>
        <v>0.76550248604776283</v>
      </c>
      <c r="F143" s="170">
        <f t="shared" si="22"/>
        <v>0.76850821608402686</v>
      </c>
      <c r="G143" s="170">
        <f t="shared" si="22"/>
        <v>0.77685061923731424</v>
      </c>
      <c r="H143" s="170">
        <f t="shared" si="22"/>
        <v>0.78785554642223055</v>
      </c>
      <c r="I143" s="170">
        <f t="shared" si="22"/>
        <v>0.79608580260755546</v>
      </c>
      <c r="J143" s="170">
        <f t="shared" si="22"/>
        <v>0.7976753844361858</v>
      </c>
      <c r="K143" s="170">
        <f t="shared" si="22"/>
        <v>0.80019436560565271</v>
      </c>
      <c r="L143" s="170">
        <f t="shared" si="22"/>
        <v>0.80373518143649469</v>
      </c>
      <c r="M143" s="170">
        <f t="shared" si="22"/>
        <v>0.80562252894395281</v>
      </c>
      <c r="N143" s="170">
        <f t="shared" si="22"/>
        <v>0.80509017542141081</v>
      </c>
      <c r="O143" s="170">
        <f t="shared" si="22"/>
        <v>0.80550534413269903</v>
      </c>
      <c r="P143" s="170">
        <f t="shared" si="22"/>
        <v>0.81553271972203867</v>
      </c>
      <c r="Q143" s="170">
        <f t="shared" si="22"/>
        <v>0.82079684575100531</v>
      </c>
    </row>
    <row r="144" spans="1:17" ht="12" customHeight="1" x14ac:dyDescent="0.25">
      <c r="A144" s="148" t="s">
        <v>60</v>
      </c>
      <c r="B144" s="73">
        <f t="shared" si="22"/>
        <v>0.73681470947215177</v>
      </c>
      <c r="C144" s="73">
        <f t="shared" si="22"/>
        <v>0.73859610619013871</v>
      </c>
      <c r="D144" s="73">
        <f t="shared" si="22"/>
        <v>0.74170423149038556</v>
      </c>
      <c r="E144" s="73">
        <f t="shared" si="22"/>
        <v>0.74627528219575556</v>
      </c>
      <c r="F144" s="73">
        <f t="shared" si="22"/>
        <v>0.7495160599161983</v>
      </c>
      <c r="G144" s="73">
        <f t="shared" si="22"/>
        <v>0.75880487452121581</v>
      </c>
      <c r="H144" s="73">
        <f t="shared" si="22"/>
        <v>0.77090694396925608</v>
      </c>
      <c r="I144" s="73">
        <f t="shared" si="22"/>
        <v>0.77950637433820869</v>
      </c>
      <c r="J144" s="73">
        <f t="shared" si="22"/>
        <v>0.78139738611652965</v>
      </c>
      <c r="K144" s="73">
        <f t="shared" si="22"/>
        <v>0.7851131582169697</v>
      </c>
      <c r="L144" s="73">
        <f t="shared" si="22"/>
        <v>0.7896451524518332</v>
      </c>
      <c r="M144" s="73">
        <f t="shared" si="22"/>
        <v>0.79179399951810847</v>
      </c>
      <c r="N144" s="73">
        <f t="shared" si="22"/>
        <v>0.79179399951810847</v>
      </c>
      <c r="O144" s="73">
        <f t="shared" si="22"/>
        <v>0.79220043658498618</v>
      </c>
      <c r="P144" s="73">
        <f t="shared" si="22"/>
        <v>0.80292043352024678</v>
      </c>
      <c r="Q144" s="73">
        <f t="shared" si="22"/>
        <v>0.80851515923071438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1.0000000000000002</v>
      </c>
      <c r="D145" s="73">
        <f t="shared" si="22"/>
        <v>1</v>
      </c>
      <c r="E145" s="73">
        <f t="shared" si="22"/>
        <v>0.99999999999999956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1.0000000000000004</v>
      </c>
      <c r="L145" s="73">
        <f t="shared" si="22"/>
        <v>0.99999999999999978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1.0000000000000004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0.54158310680499977</v>
      </c>
      <c r="C146" s="169">
        <f t="shared" si="22"/>
        <v>0.53974125855784172</v>
      </c>
      <c r="D146" s="169">
        <f t="shared" si="22"/>
        <v>0.54002489956623945</v>
      </c>
      <c r="E146" s="169">
        <f t="shared" si="22"/>
        <v>0.54433071884465156</v>
      </c>
      <c r="F146" s="169">
        <f t="shared" si="22"/>
        <v>0.543937264533357</v>
      </c>
      <c r="G146" s="169">
        <f t="shared" si="22"/>
        <v>0.54356414828350796</v>
      </c>
      <c r="H146" s="169">
        <f t="shared" si="22"/>
        <v>0.55011577328410366</v>
      </c>
      <c r="I146" s="169">
        <f t="shared" si="22"/>
        <v>0.54963773162052454</v>
      </c>
      <c r="J146" s="169">
        <f t="shared" si="22"/>
        <v>0.55116970864449288</v>
      </c>
      <c r="K146" s="169">
        <f t="shared" si="22"/>
        <v>0.555643167201051</v>
      </c>
      <c r="L146" s="169">
        <f t="shared" si="22"/>
        <v>0.55910800085331047</v>
      </c>
      <c r="M146" s="169">
        <f t="shared" si="22"/>
        <v>0.55633135630954045</v>
      </c>
      <c r="N146" s="169">
        <f t="shared" si="22"/>
        <v>0.55671673602520833</v>
      </c>
      <c r="O146" s="169">
        <f t="shared" si="22"/>
        <v>0.55413618212836535</v>
      </c>
      <c r="P146" s="169">
        <f t="shared" si="22"/>
        <v>0.55621910797380381</v>
      </c>
      <c r="Q146" s="169">
        <f t="shared" ref="Q146" si="23">IF(Q127=0,"",Q127/Q108)</f>
        <v>0.55943638760988601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0.45848396558296534</v>
      </c>
      <c r="C147" s="73">
        <f t="shared" si="24"/>
        <v>0.46590351748812492</v>
      </c>
      <c r="D147" s="73">
        <f t="shared" si="24"/>
        <v>0.47404044221437114</v>
      </c>
      <c r="E147" s="73">
        <f t="shared" si="24"/>
        <v>0.47861687106170109</v>
      </c>
      <c r="F147" s="73">
        <f t="shared" si="24"/>
        <v>0.48584096157628448</v>
      </c>
      <c r="G147" s="73">
        <f t="shared" si="24"/>
        <v>0.49167190238449637</v>
      </c>
      <c r="H147" s="73">
        <f t="shared" si="24"/>
        <v>0.49843995496823712</v>
      </c>
      <c r="I147" s="73">
        <f t="shared" si="24"/>
        <v>0.50350983580058462</v>
      </c>
      <c r="J147" s="73">
        <f t="shared" si="24"/>
        <v>0.50762369061825985</v>
      </c>
      <c r="K147" s="73">
        <f t="shared" si="24"/>
        <v>0.51041792972718325</v>
      </c>
      <c r="L147" s="73">
        <f t="shared" si="24"/>
        <v>0.51367355220307476</v>
      </c>
      <c r="M147" s="73">
        <f t="shared" si="24"/>
        <v>0.51578322721329994</v>
      </c>
      <c r="N147" s="73">
        <f t="shared" si="24"/>
        <v>0.51579019981105623</v>
      </c>
      <c r="O147" s="73">
        <f t="shared" si="24"/>
        <v>0.51766127761813152</v>
      </c>
      <c r="P147" s="73">
        <f t="shared" si="24"/>
        <v>0.52314009231329495</v>
      </c>
      <c r="Q147" s="73">
        <f t="shared" si="24"/>
        <v>0.52721462935336372</v>
      </c>
    </row>
    <row r="148" spans="1:17" ht="12" customHeight="1" x14ac:dyDescent="0.25">
      <c r="A148" s="29" t="s">
        <v>140</v>
      </c>
      <c r="B148" s="65">
        <f t="shared" si="24"/>
        <v>0.80930655112259564</v>
      </c>
      <c r="C148" s="65">
        <f t="shared" si="24"/>
        <v>0.81181159747152154</v>
      </c>
      <c r="D148" s="65">
        <f t="shared" si="24"/>
        <v>0.81579866016617875</v>
      </c>
      <c r="E148" s="65">
        <f t="shared" si="24"/>
        <v>0.82017946900320471</v>
      </c>
      <c r="F148" s="65">
        <f t="shared" si="24"/>
        <v>0.8242990153474834</v>
      </c>
      <c r="G148" s="65">
        <f t="shared" si="24"/>
        <v>0.82814403673791703</v>
      </c>
      <c r="H148" s="65">
        <f t="shared" si="24"/>
        <v>0.83637151277513222</v>
      </c>
      <c r="I148" s="65">
        <f t="shared" si="24"/>
        <v>0.84157108989920038</v>
      </c>
      <c r="J148" s="65">
        <f t="shared" si="24"/>
        <v>0.84717596063085077</v>
      </c>
      <c r="K148" s="65">
        <f t="shared" si="24"/>
        <v>0.84905305241281592</v>
      </c>
      <c r="L148" s="65">
        <f t="shared" si="24"/>
        <v>0.85141096405691286</v>
      </c>
      <c r="M148" s="65">
        <f t="shared" si="24"/>
        <v>0.85407567869781409</v>
      </c>
      <c r="N148" s="65">
        <f t="shared" si="24"/>
        <v>0.85417296493853356</v>
      </c>
      <c r="O148" s="65">
        <f t="shared" si="24"/>
        <v>0.85488397304085439</v>
      </c>
      <c r="P148" s="65">
        <f t="shared" si="24"/>
        <v>0.85852603867772403</v>
      </c>
      <c r="Q148" s="65">
        <f t="shared" si="24"/>
        <v>0.86131217385791736</v>
      </c>
    </row>
    <row r="150" spans="1:17" ht="12" customHeight="1" x14ac:dyDescent="0.25">
      <c r="A150" s="152" t="s">
        <v>121</v>
      </c>
      <c r="B150" s="168">
        <f>SUM(B151,B154,B156,B165)</f>
        <v>52.658004619357868</v>
      </c>
      <c r="C150" s="168">
        <f t="shared" ref="C150:Q150" si="25">SUM(C151,C154,C156,C165)</f>
        <v>61.30410799075203</v>
      </c>
      <c r="D150" s="168">
        <f t="shared" si="25"/>
        <v>67.643716547484019</v>
      </c>
      <c r="E150" s="168">
        <f t="shared" si="25"/>
        <v>66.932501482043975</v>
      </c>
      <c r="F150" s="168">
        <f t="shared" si="25"/>
        <v>69.518900364011998</v>
      </c>
      <c r="G150" s="168">
        <f t="shared" si="25"/>
        <v>71.136572119353531</v>
      </c>
      <c r="H150" s="168">
        <f t="shared" si="25"/>
        <v>84.330071541539979</v>
      </c>
      <c r="I150" s="168">
        <f t="shared" si="25"/>
        <v>91.358041390307989</v>
      </c>
      <c r="J150" s="168">
        <f t="shared" si="25"/>
        <v>90.318323884139986</v>
      </c>
      <c r="K150" s="168">
        <f t="shared" si="25"/>
        <v>96.41621796800402</v>
      </c>
      <c r="L150" s="168">
        <f t="shared" si="25"/>
        <v>108.15808802732174</v>
      </c>
      <c r="M150" s="168">
        <f t="shared" si="25"/>
        <v>72.627989525399542</v>
      </c>
      <c r="N150" s="168">
        <f t="shared" si="25"/>
        <v>78.259754985901552</v>
      </c>
      <c r="O150" s="168">
        <f t="shared" si="25"/>
        <v>69.171468019217713</v>
      </c>
      <c r="P150" s="168">
        <f t="shared" si="25"/>
        <v>67.348730937232162</v>
      </c>
      <c r="Q150" s="168">
        <f t="shared" si="25"/>
        <v>61.766184713842208</v>
      </c>
    </row>
    <row r="151" spans="1:17" ht="12" customHeight="1" x14ac:dyDescent="0.25">
      <c r="A151" s="158" t="s">
        <v>65</v>
      </c>
      <c r="B151" s="157">
        <f>SUM(B152:B153)</f>
        <v>43.243788314698271</v>
      </c>
      <c r="C151" s="157">
        <f t="shared" ref="C151:Q151" si="26">SUM(C152:C153)</f>
        <v>51.282981310695391</v>
      </c>
      <c r="D151" s="157">
        <f t="shared" si="26"/>
        <v>56.373066978390902</v>
      </c>
      <c r="E151" s="157">
        <f t="shared" si="26"/>
        <v>55.866014484643657</v>
      </c>
      <c r="F151" s="157">
        <f t="shared" si="26"/>
        <v>57.169495036081173</v>
      </c>
      <c r="G151" s="157">
        <f t="shared" si="26"/>
        <v>58.137521124608014</v>
      </c>
      <c r="H151" s="157">
        <f t="shared" si="26"/>
        <v>68.770196249390281</v>
      </c>
      <c r="I151" s="157">
        <f t="shared" si="26"/>
        <v>74.307859814819096</v>
      </c>
      <c r="J151" s="157">
        <f t="shared" si="26"/>
        <v>72.693757563850738</v>
      </c>
      <c r="K151" s="157">
        <f t="shared" si="26"/>
        <v>78.267499834488831</v>
      </c>
      <c r="L151" s="157">
        <f t="shared" si="26"/>
        <v>89.691164295765333</v>
      </c>
      <c r="M151" s="157">
        <f t="shared" si="26"/>
        <v>58.20725161778612</v>
      </c>
      <c r="N151" s="157">
        <f t="shared" si="26"/>
        <v>63.767041417578881</v>
      </c>
      <c r="O151" s="157">
        <f t="shared" si="26"/>
        <v>55.570793791950294</v>
      </c>
      <c r="P151" s="157">
        <f t="shared" si="26"/>
        <v>54.067577988066283</v>
      </c>
      <c r="Q151" s="157">
        <f t="shared" si="26"/>
        <v>49.400151710385607</v>
      </c>
    </row>
    <row r="152" spans="1:17" ht="12" customHeight="1" x14ac:dyDescent="0.25">
      <c r="A152" s="23" t="s">
        <v>161</v>
      </c>
      <c r="B152" s="156">
        <f>RES_hhdet_emi!B$64</f>
        <v>43.243788314698271</v>
      </c>
      <c r="C152" s="156">
        <f>RES_hhdet_emi!C$64</f>
        <v>51.282981310695391</v>
      </c>
      <c r="D152" s="156">
        <f>RES_hhdet_emi!D$64</f>
        <v>56.373066978390902</v>
      </c>
      <c r="E152" s="156">
        <f>RES_hhdet_emi!E$64</f>
        <v>55.866014484643657</v>
      </c>
      <c r="F152" s="156">
        <f>RES_hhdet_emi!F$64</f>
        <v>57.169495036081173</v>
      </c>
      <c r="G152" s="156">
        <f>RES_hhdet_emi!G$64</f>
        <v>58.137521124608014</v>
      </c>
      <c r="H152" s="156">
        <f>RES_hhdet_emi!H$64</f>
        <v>68.770196249390281</v>
      </c>
      <c r="I152" s="156">
        <f>RES_hhdet_emi!I$64</f>
        <v>74.307859814819096</v>
      </c>
      <c r="J152" s="156">
        <f>RES_hhdet_emi!J$64</f>
        <v>72.693757563850738</v>
      </c>
      <c r="K152" s="156">
        <f>RES_hhdet_emi!K$64</f>
        <v>78.267499834488831</v>
      </c>
      <c r="L152" s="156">
        <f>RES_hhdet_emi!L$64</f>
        <v>89.691164295765333</v>
      </c>
      <c r="M152" s="156">
        <f>RES_hhdet_emi!M$64</f>
        <v>58.20725161778612</v>
      </c>
      <c r="N152" s="156">
        <f>RES_hhdet_emi!N$64</f>
        <v>63.767041417578881</v>
      </c>
      <c r="O152" s="156">
        <f>RES_hhdet_emi!O$64</f>
        <v>55.570793791950294</v>
      </c>
      <c r="P152" s="156">
        <f>RES_hhdet_emi!P$64</f>
        <v>54.067577988066283</v>
      </c>
      <c r="Q152" s="156">
        <f>RES_hhdet_emi!Q$64</f>
        <v>49.400151710385607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7.1489589096721682</v>
      </c>
      <c r="C156" s="157">
        <f t="shared" ref="C156:Q156" si="28">SUM(C157:C158,C161:C162)</f>
        <v>7.5668222259642857</v>
      </c>
      <c r="D156" s="157">
        <f t="shared" si="28"/>
        <v>8.492458529306651</v>
      </c>
      <c r="E156" s="157">
        <f t="shared" si="28"/>
        <v>8.2888797602730744</v>
      </c>
      <c r="F156" s="157">
        <f t="shared" si="28"/>
        <v>9.2413807171066136</v>
      </c>
      <c r="G156" s="157">
        <f t="shared" si="28"/>
        <v>9.659896248272096</v>
      </c>
      <c r="H156" s="157">
        <f t="shared" si="28"/>
        <v>11.593566863640017</v>
      </c>
      <c r="I156" s="157">
        <f t="shared" si="28"/>
        <v>12.670699045300196</v>
      </c>
      <c r="J156" s="157">
        <f t="shared" si="28"/>
        <v>13.084388184407192</v>
      </c>
      <c r="K156" s="157">
        <f t="shared" si="28"/>
        <v>13.472648036544504</v>
      </c>
      <c r="L156" s="157">
        <f t="shared" si="28"/>
        <v>13.646425165481338</v>
      </c>
      <c r="M156" s="157">
        <f t="shared" si="28"/>
        <v>10.596581845019653</v>
      </c>
      <c r="N156" s="157">
        <f t="shared" si="28"/>
        <v>10.606901859675974</v>
      </c>
      <c r="O156" s="157">
        <f t="shared" si="28"/>
        <v>9.9312414397368993</v>
      </c>
      <c r="P156" s="157">
        <f t="shared" si="28"/>
        <v>9.6496935006016127</v>
      </c>
      <c r="Q156" s="157">
        <f t="shared" si="28"/>
        <v>8.9768658932570347</v>
      </c>
    </row>
    <row r="157" spans="1:17" ht="12" customHeight="1" x14ac:dyDescent="0.25">
      <c r="A157" s="167" t="s">
        <v>160</v>
      </c>
      <c r="B157" s="132">
        <f>RES_hhdet_emi!B$69</f>
        <v>7.0962898806214643</v>
      </c>
      <c r="C157" s="132">
        <f>RES_hhdet_emi!C$69</f>
        <v>7.5092350979774807</v>
      </c>
      <c r="D157" s="132">
        <f>RES_hhdet_emi!D$69</f>
        <v>8.4285223697310521</v>
      </c>
      <c r="E157" s="132">
        <f>RES_hhdet_emi!E$69</f>
        <v>8.2281126471016428</v>
      </c>
      <c r="F157" s="132">
        <f>RES_hhdet_emi!F$69</f>
        <v>9.1744691750032086</v>
      </c>
      <c r="G157" s="132">
        <f>RES_hhdet_emi!G$69</f>
        <v>9.5770051450850264</v>
      </c>
      <c r="H157" s="132">
        <f>RES_hhdet_emi!H$69</f>
        <v>11.469323403722036</v>
      </c>
      <c r="I157" s="132">
        <f>RES_hhdet_emi!I$69</f>
        <v>12.535000490465846</v>
      </c>
      <c r="J157" s="132">
        <f>RES_hhdet_emi!J$69</f>
        <v>12.901682513310909</v>
      </c>
      <c r="K157" s="132">
        <f>RES_hhdet_emi!K$69</f>
        <v>13.285306241630144</v>
      </c>
      <c r="L157" s="132">
        <f>RES_hhdet_emi!L$69</f>
        <v>13.42637653248115</v>
      </c>
      <c r="M157" s="132">
        <f>RES_hhdet_emi!M$69</f>
        <v>10.408566354771516</v>
      </c>
      <c r="N157" s="132">
        <f>RES_hhdet_emi!N$69</f>
        <v>10.402761835053647</v>
      </c>
      <c r="O157" s="132">
        <f>RES_hhdet_emi!O$69</f>
        <v>9.7210241136072177</v>
      </c>
      <c r="P157" s="132">
        <f>RES_hhdet_emi!P$69</f>
        <v>9.4264688848347156</v>
      </c>
      <c r="Q157" s="132">
        <f>RES_hhdet_emi!Q$69</f>
        <v>8.7496744739932275</v>
      </c>
    </row>
    <row r="158" spans="1:17" ht="12" customHeight="1" x14ac:dyDescent="0.25">
      <c r="A158" s="167" t="s">
        <v>159</v>
      </c>
      <c r="B158" s="132">
        <f>SUM(B159:B160)</f>
        <v>5.2669029050703614E-2</v>
      </c>
      <c r="C158" s="132">
        <f t="shared" ref="C158:Q158" si="29">SUM(C159:C160)</f>
        <v>5.7587127986805278E-2</v>
      </c>
      <c r="D158" s="132">
        <f t="shared" si="29"/>
        <v>6.3936159575598575E-2</v>
      </c>
      <c r="E158" s="132">
        <f t="shared" si="29"/>
        <v>6.076711317143213E-2</v>
      </c>
      <c r="F158" s="132">
        <f t="shared" si="29"/>
        <v>6.6911542103404761E-2</v>
      </c>
      <c r="G158" s="132">
        <f t="shared" si="29"/>
        <v>8.2891103187070395E-2</v>
      </c>
      <c r="H158" s="132">
        <f t="shared" si="29"/>
        <v>0.12424345991798162</v>
      </c>
      <c r="I158" s="132">
        <f t="shared" si="29"/>
        <v>0.13569855483435037</v>
      </c>
      <c r="J158" s="132">
        <f t="shared" si="29"/>
        <v>0.18270567109628302</v>
      </c>
      <c r="K158" s="132">
        <f t="shared" si="29"/>
        <v>0.1873417949143604</v>
      </c>
      <c r="L158" s="132">
        <f t="shared" si="29"/>
        <v>0.22004863300018745</v>
      </c>
      <c r="M158" s="132">
        <f t="shared" si="29"/>
        <v>0.18801549024813777</v>
      </c>
      <c r="N158" s="132">
        <f t="shared" si="29"/>
        <v>0.20414002462232678</v>
      </c>
      <c r="O158" s="132">
        <f t="shared" si="29"/>
        <v>0.21021732612968122</v>
      </c>
      <c r="P158" s="132">
        <f t="shared" si="29"/>
        <v>0.22322461576689673</v>
      </c>
      <c r="Q158" s="132">
        <f t="shared" si="29"/>
        <v>0.22719141926380679</v>
      </c>
    </row>
    <row r="159" spans="1:17" ht="12" customHeight="1" x14ac:dyDescent="0.25">
      <c r="A159" s="166" t="s">
        <v>203</v>
      </c>
      <c r="B159" s="165">
        <f>RES_hhdet_emi!B$71</f>
        <v>5.2669029050703614E-2</v>
      </c>
      <c r="C159" s="165">
        <f>RES_hhdet_emi!C$71</f>
        <v>5.7587127986805278E-2</v>
      </c>
      <c r="D159" s="165">
        <f>RES_hhdet_emi!D$71</f>
        <v>6.3936159575598575E-2</v>
      </c>
      <c r="E159" s="165">
        <f>RES_hhdet_emi!E$71</f>
        <v>6.076711317143213E-2</v>
      </c>
      <c r="F159" s="165">
        <f>RES_hhdet_emi!F$71</f>
        <v>6.6911542103404761E-2</v>
      </c>
      <c r="G159" s="165">
        <f>RES_hhdet_emi!G$71</f>
        <v>8.2891103187070395E-2</v>
      </c>
      <c r="H159" s="165">
        <f>RES_hhdet_emi!H$71</f>
        <v>0.12424345991798162</v>
      </c>
      <c r="I159" s="165">
        <f>RES_hhdet_emi!I$71</f>
        <v>0.13569855483435037</v>
      </c>
      <c r="J159" s="165">
        <f>RES_hhdet_emi!J$71</f>
        <v>0.18270567109628302</v>
      </c>
      <c r="K159" s="165">
        <f>RES_hhdet_emi!K$71</f>
        <v>0.1873417949143604</v>
      </c>
      <c r="L159" s="165">
        <f>RES_hhdet_emi!L$71</f>
        <v>0.22004863300018745</v>
      </c>
      <c r="M159" s="165">
        <f>RES_hhdet_emi!M$71</f>
        <v>0.18801549024813777</v>
      </c>
      <c r="N159" s="165">
        <f>RES_hhdet_emi!N$71</f>
        <v>0.20414002462232678</v>
      </c>
      <c r="O159" s="165">
        <f>RES_hhdet_emi!O$71</f>
        <v>0.21021732612968122</v>
      </c>
      <c r="P159" s="165">
        <f>RES_hhdet_emi!P$71</f>
        <v>0.22322461576689673</v>
      </c>
      <c r="Q159" s="165">
        <f>RES_hhdet_emi!Q$71</f>
        <v>0.22719141926380679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2.26525739498743</v>
      </c>
      <c r="C165" s="157">
        <f t="shared" ref="C165:Q165" si="31">SUM(C166:C167)</f>
        <v>2.4543044540923518</v>
      </c>
      <c r="D165" s="157">
        <f t="shared" si="31"/>
        <v>2.7781910397864658</v>
      </c>
      <c r="E165" s="157">
        <f t="shared" si="31"/>
        <v>2.7776072371272447</v>
      </c>
      <c r="F165" s="157">
        <f t="shared" si="31"/>
        <v>3.108024610824216</v>
      </c>
      <c r="G165" s="157">
        <f t="shared" si="31"/>
        <v>3.3391547464734237</v>
      </c>
      <c r="H165" s="157">
        <f t="shared" si="31"/>
        <v>3.9663084285096768</v>
      </c>
      <c r="I165" s="157">
        <f t="shared" si="31"/>
        <v>4.3794825301886995</v>
      </c>
      <c r="J165" s="157">
        <f t="shared" si="31"/>
        <v>4.5401781358820648</v>
      </c>
      <c r="K165" s="157">
        <f t="shared" si="31"/>
        <v>4.6760700969706912</v>
      </c>
      <c r="L165" s="157">
        <f t="shared" si="31"/>
        <v>4.8204985660750781</v>
      </c>
      <c r="M165" s="157">
        <f t="shared" si="31"/>
        <v>3.8241560625937696</v>
      </c>
      <c r="N165" s="157">
        <f t="shared" si="31"/>
        <v>3.8858117086466981</v>
      </c>
      <c r="O165" s="157">
        <f t="shared" si="31"/>
        <v>3.6694327875305293</v>
      </c>
      <c r="P165" s="157">
        <f t="shared" si="31"/>
        <v>3.6314594485642604</v>
      </c>
      <c r="Q165" s="157">
        <f t="shared" si="31"/>
        <v>3.3891671101995642</v>
      </c>
    </row>
    <row r="166" spans="1:17" ht="12" customHeight="1" x14ac:dyDescent="0.25">
      <c r="A166" s="23" t="s">
        <v>203</v>
      </c>
      <c r="B166" s="156">
        <f>RES_hhdet_emi!B$78</f>
        <v>2.26525739498743</v>
      </c>
      <c r="C166" s="156">
        <f>RES_hhdet_emi!C$78</f>
        <v>2.4543044540923518</v>
      </c>
      <c r="D166" s="156">
        <f>RES_hhdet_emi!D$78</f>
        <v>2.7781910397864658</v>
      </c>
      <c r="E166" s="156">
        <f>RES_hhdet_emi!E$78</f>
        <v>2.7776072371272447</v>
      </c>
      <c r="F166" s="156">
        <f>RES_hhdet_emi!F$78</f>
        <v>3.108024610824216</v>
      </c>
      <c r="G166" s="156">
        <f>RES_hhdet_emi!G$78</f>
        <v>3.3391547464734237</v>
      </c>
      <c r="H166" s="156">
        <f>RES_hhdet_emi!H$78</f>
        <v>3.9663084285096768</v>
      </c>
      <c r="I166" s="156">
        <f>RES_hhdet_emi!I$78</f>
        <v>4.3794825301886995</v>
      </c>
      <c r="J166" s="156">
        <f>RES_hhdet_emi!J$78</f>
        <v>4.5401781358820648</v>
      </c>
      <c r="K166" s="156">
        <f>RES_hhdet_emi!K$78</f>
        <v>4.6760700969706912</v>
      </c>
      <c r="L166" s="156">
        <f>RES_hhdet_emi!L$78</f>
        <v>4.8204985660750781</v>
      </c>
      <c r="M166" s="156">
        <f>RES_hhdet_emi!M$78</f>
        <v>3.8241560625937696</v>
      </c>
      <c r="N166" s="156">
        <f>RES_hhdet_emi!N$78</f>
        <v>3.8858117086466981</v>
      </c>
      <c r="O166" s="156">
        <f>RES_hhdet_emi!O$78</f>
        <v>3.6694327875305293</v>
      </c>
      <c r="P166" s="156">
        <f>RES_hhdet_emi!P$78</f>
        <v>3.6314594485642604</v>
      </c>
      <c r="Q166" s="156">
        <f>RES_hhdet_emi!Q$78</f>
        <v>3.3891671101995642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23826.043802240547</v>
      </c>
      <c r="C169" s="168">
        <f t="shared" ref="C169:Q169" si="32">SUM(C170,C173,C175,C184)</f>
        <v>26198.56035500384</v>
      </c>
      <c r="D169" s="168">
        <f t="shared" si="32"/>
        <v>26397.559793543332</v>
      </c>
      <c r="E169" s="168">
        <f t="shared" si="32"/>
        <v>26059.518812018661</v>
      </c>
      <c r="F169" s="168">
        <f t="shared" si="32"/>
        <v>25070.710490263336</v>
      </c>
      <c r="G169" s="168">
        <f t="shared" si="32"/>
        <v>24703.513900633392</v>
      </c>
      <c r="H169" s="168">
        <f t="shared" si="32"/>
        <v>24827.809445372346</v>
      </c>
      <c r="I169" s="168">
        <f t="shared" si="32"/>
        <v>24784.013125116515</v>
      </c>
      <c r="J169" s="168">
        <f t="shared" si="32"/>
        <v>23949.510429922859</v>
      </c>
      <c r="K169" s="168">
        <f t="shared" si="32"/>
        <v>24928.508996857869</v>
      </c>
      <c r="L169" s="168">
        <f t="shared" si="32"/>
        <v>27329.721948670631</v>
      </c>
      <c r="M169" s="168">
        <f t="shared" si="32"/>
        <v>23672.000743705106</v>
      </c>
      <c r="N169" s="168">
        <f t="shared" si="32"/>
        <v>25643.296174723546</v>
      </c>
      <c r="O169" s="168">
        <f t="shared" si="32"/>
        <v>24200.729984449856</v>
      </c>
      <c r="P169" s="168">
        <f t="shared" si="32"/>
        <v>24073.467217887788</v>
      </c>
      <c r="Q169" s="168">
        <f t="shared" si="32"/>
        <v>23368.08716486951</v>
      </c>
    </row>
    <row r="170" spans="1:17" ht="12" customHeight="1" x14ac:dyDescent="0.25">
      <c r="A170" s="158" t="s">
        <v>65</v>
      </c>
      <c r="B170" s="157">
        <f>SUM(B171:B172)</f>
        <v>18718.326354750858</v>
      </c>
      <c r="C170" s="157">
        <f t="shared" ref="C170:Q170" si="33">SUM(C171:C172)</f>
        <v>21127.120121053751</v>
      </c>
      <c r="D170" s="157">
        <f t="shared" si="33"/>
        <v>21302.508580190159</v>
      </c>
      <c r="E170" s="157">
        <f t="shared" si="33"/>
        <v>21075.289739476138</v>
      </c>
      <c r="F170" s="157">
        <f t="shared" si="33"/>
        <v>20055.297663402645</v>
      </c>
      <c r="G170" s="157">
        <f t="shared" si="33"/>
        <v>19680.766699194057</v>
      </c>
      <c r="H170" s="157">
        <f t="shared" si="33"/>
        <v>19805.862417274191</v>
      </c>
      <c r="I170" s="157">
        <f t="shared" si="33"/>
        <v>19776.75553437708</v>
      </c>
      <c r="J170" s="157">
        <f t="shared" si="33"/>
        <v>18946.146258660308</v>
      </c>
      <c r="K170" s="157">
        <f t="shared" si="33"/>
        <v>19936.772349331128</v>
      </c>
      <c r="L170" s="157">
        <f t="shared" si="33"/>
        <v>22360.667555280019</v>
      </c>
      <c r="M170" s="157">
        <f t="shared" si="33"/>
        <v>18721.879566036085</v>
      </c>
      <c r="N170" s="157">
        <f t="shared" si="33"/>
        <v>20644.827117116914</v>
      </c>
      <c r="O170" s="157">
        <f t="shared" si="33"/>
        <v>19226.529166312248</v>
      </c>
      <c r="P170" s="157">
        <f t="shared" si="33"/>
        <v>19116.034250266977</v>
      </c>
      <c r="Q170" s="157">
        <f t="shared" si="33"/>
        <v>18503.205838675251</v>
      </c>
    </row>
    <row r="171" spans="1:17" ht="12" customHeight="1" x14ac:dyDescent="0.25">
      <c r="A171" s="23" t="s">
        <v>161</v>
      </c>
      <c r="B171" s="156">
        <f>IF(B95=0,0,B95/0.086*1000000/B$7)</f>
        <v>18360.379530026075</v>
      </c>
      <c r="C171" s="156">
        <f t="shared" ref="C171:Q172" si="34">IF(C95=0,0,C95/0.086*1000000/C$7)</f>
        <v>20856.052660160207</v>
      </c>
      <c r="D171" s="156">
        <f t="shared" si="34"/>
        <v>21022.947488433856</v>
      </c>
      <c r="E171" s="156">
        <f t="shared" si="34"/>
        <v>20802.513856783266</v>
      </c>
      <c r="F171" s="156">
        <f t="shared" si="34"/>
        <v>19786.24246746155</v>
      </c>
      <c r="G171" s="156">
        <f t="shared" si="34"/>
        <v>19367.115748646334</v>
      </c>
      <c r="H171" s="156">
        <f t="shared" si="34"/>
        <v>19483.384634921018</v>
      </c>
      <c r="I171" s="156">
        <f t="shared" si="34"/>
        <v>19547.655781985719</v>
      </c>
      <c r="J171" s="156">
        <f t="shared" si="34"/>
        <v>18716.277547422171</v>
      </c>
      <c r="K171" s="156">
        <f t="shared" si="34"/>
        <v>19545.49366469125</v>
      </c>
      <c r="L171" s="156">
        <f t="shared" si="34"/>
        <v>21886.025329058059</v>
      </c>
      <c r="M171" s="156">
        <f t="shared" si="34"/>
        <v>18239.12360496055</v>
      </c>
      <c r="N171" s="156">
        <f t="shared" si="34"/>
        <v>20081.687193179889</v>
      </c>
      <c r="O171" s="156">
        <f t="shared" si="34"/>
        <v>18730.113477664756</v>
      </c>
      <c r="P171" s="156">
        <f t="shared" si="34"/>
        <v>18672.208580364026</v>
      </c>
      <c r="Q171" s="156">
        <f t="shared" si="34"/>
        <v>18014.114770182474</v>
      </c>
    </row>
    <row r="172" spans="1:17" ht="12" customHeight="1" x14ac:dyDescent="0.25">
      <c r="A172" s="23" t="s">
        <v>60</v>
      </c>
      <c r="B172" s="156">
        <f>IF(B96=0,0,B96/0.086*1000000/B$7)</f>
        <v>357.9468247247824</v>
      </c>
      <c r="C172" s="156">
        <f t="shared" si="34"/>
        <v>271.06746089354385</v>
      </c>
      <c r="D172" s="156">
        <f t="shared" si="34"/>
        <v>279.56109175630411</v>
      </c>
      <c r="E172" s="156">
        <f t="shared" si="34"/>
        <v>272.77588269287202</v>
      </c>
      <c r="F172" s="156">
        <f t="shared" si="34"/>
        <v>269.05519594109404</v>
      </c>
      <c r="G172" s="156">
        <f t="shared" si="34"/>
        <v>313.65095054772092</v>
      </c>
      <c r="H172" s="156">
        <f t="shared" si="34"/>
        <v>322.47778235317412</v>
      </c>
      <c r="I172" s="156">
        <f t="shared" si="34"/>
        <v>229.0997523913623</v>
      </c>
      <c r="J172" s="156">
        <f t="shared" si="34"/>
        <v>229.86871123813887</v>
      </c>
      <c r="K172" s="156">
        <f t="shared" si="34"/>
        <v>391.27868463987653</v>
      </c>
      <c r="L172" s="156">
        <f t="shared" si="34"/>
        <v>474.64222622196183</v>
      </c>
      <c r="M172" s="156">
        <f t="shared" si="34"/>
        <v>482.7559610755344</v>
      </c>
      <c r="N172" s="156">
        <f t="shared" si="34"/>
        <v>563.13992393702711</v>
      </c>
      <c r="O172" s="156">
        <f t="shared" si="34"/>
        <v>496.41568864749377</v>
      </c>
      <c r="P172" s="156">
        <f t="shared" si="34"/>
        <v>443.82566990295061</v>
      </c>
      <c r="Q172" s="156">
        <f t="shared" si="34"/>
        <v>489.09106849277583</v>
      </c>
    </row>
    <row r="173" spans="1:17" ht="12" customHeight="1" x14ac:dyDescent="0.25">
      <c r="A173" s="158" t="s">
        <v>112</v>
      </c>
      <c r="B173" s="157">
        <f>B174</f>
        <v>16.511115319676655</v>
      </c>
      <c r="C173" s="157">
        <f t="shared" ref="C173:Q173" si="35">C174</f>
        <v>16.850384769786778</v>
      </c>
      <c r="D173" s="157">
        <f t="shared" si="35"/>
        <v>16.72102448314417</v>
      </c>
      <c r="E173" s="157">
        <f t="shared" si="35"/>
        <v>16.485160889731787</v>
      </c>
      <c r="F173" s="157">
        <f t="shared" si="35"/>
        <v>16.035543119190503</v>
      </c>
      <c r="G173" s="157">
        <f t="shared" si="35"/>
        <v>15.840090946604921</v>
      </c>
      <c r="H173" s="157">
        <f t="shared" si="35"/>
        <v>16.125353925287861</v>
      </c>
      <c r="I173" s="157">
        <f t="shared" si="35"/>
        <v>16.813306862324765</v>
      </c>
      <c r="J173" s="157">
        <f t="shared" si="35"/>
        <v>17.728500173663384</v>
      </c>
      <c r="K173" s="157">
        <f t="shared" si="35"/>
        <v>17.37551270342691</v>
      </c>
      <c r="L173" s="157">
        <f t="shared" si="35"/>
        <v>17.920786720434609</v>
      </c>
      <c r="M173" s="157">
        <f t="shared" si="35"/>
        <v>19.418395222246282</v>
      </c>
      <c r="N173" s="157">
        <f t="shared" si="35"/>
        <v>19.185415696278824</v>
      </c>
      <c r="O173" s="157">
        <f t="shared" si="35"/>
        <v>19.869425622686087</v>
      </c>
      <c r="P173" s="157">
        <f t="shared" si="35"/>
        <v>18.095071943552036</v>
      </c>
      <c r="Q173" s="157">
        <f t="shared" si="35"/>
        <v>17.19433976330744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16.511115319676655</v>
      </c>
      <c r="C174" s="156">
        <f t="shared" si="36"/>
        <v>16.850384769786778</v>
      </c>
      <c r="D174" s="156">
        <f t="shared" si="36"/>
        <v>16.72102448314417</v>
      </c>
      <c r="E174" s="156">
        <f t="shared" si="36"/>
        <v>16.485160889731787</v>
      </c>
      <c r="F174" s="156">
        <f t="shared" si="36"/>
        <v>16.035543119190503</v>
      </c>
      <c r="G174" s="156">
        <f t="shared" si="36"/>
        <v>15.840090946604921</v>
      </c>
      <c r="H174" s="156">
        <f t="shared" si="36"/>
        <v>16.125353925287861</v>
      </c>
      <c r="I174" s="156">
        <f t="shared" si="36"/>
        <v>16.813306862324765</v>
      </c>
      <c r="J174" s="156">
        <f t="shared" si="36"/>
        <v>17.728500173663384</v>
      </c>
      <c r="K174" s="156">
        <f t="shared" si="36"/>
        <v>17.37551270342691</v>
      </c>
      <c r="L174" s="156">
        <f t="shared" si="36"/>
        <v>17.920786720434609</v>
      </c>
      <c r="M174" s="156">
        <f t="shared" si="36"/>
        <v>19.418395222246282</v>
      </c>
      <c r="N174" s="156">
        <f t="shared" si="36"/>
        <v>19.185415696278824</v>
      </c>
      <c r="O174" s="156">
        <f t="shared" si="36"/>
        <v>19.869425622686087</v>
      </c>
      <c r="P174" s="156">
        <f t="shared" si="36"/>
        <v>18.095071943552036</v>
      </c>
      <c r="Q174" s="156">
        <f t="shared" si="36"/>
        <v>17.19433976330744</v>
      </c>
    </row>
    <row r="175" spans="1:17" ht="12" customHeight="1" x14ac:dyDescent="0.25">
      <c r="A175" s="158" t="s">
        <v>63</v>
      </c>
      <c r="B175" s="157">
        <f t="shared" si="36"/>
        <v>3830.8985448649228</v>
      </c>
      <c r="C175" s="157">
        <f t="shared" si="36"/>
        <v>3785.5747350366587</v>
      </c>
      <c r="D175" s="157">
        <f t="shared" si="36"/>
        <v>3794.374388559726</v>
      </c>
      <c r="E175" s="157">
        <f t="shared" si="36"/>
        <v>3687.0709132124484</v>
      </c>
      <c r="F175" s="157">
        <f t="shared" si="36"/>
        <v>3700.7948940594711</v>
      </c>
      <c r="G175" s="157">
        <f t="shared" si="36"/>
        <v>3691.7129191951958</v>
      </c>
      <c r="H175" s="157">
        <f t="shared" si="36"/>
        <v>3679.2669496918716</v>
      </c>
      <c r="I175" s="157">
        <f t="shared" si="36"/>
        <v>3656.3257946171252</v>
      </c>
      <c r="J175" s="157">
        <f t="shared" si="36"/>
        <v>3644.7214221632057</v>
      </c>
      <c r="K175" s="157">
        <f t="shared" si="36"/>
        <v>3626.6293998997371</v>
      </c>
      <c r="L175" s="157">
        <f t="shared" si="36"/>
        <v>3592.0219203326906</v>
      </c>
      <c r="M175" s="157">
        <f t="shared" si="36"/>
        <v>3569.2226797265034</v>
      </c>
      <c r="N175" s="157">
        <f t="shared" si="36"/>
        <v>3587.1823064830228</v>
      </c>
      <c r="O175" s="157">
        <f t="shared" si="36"/>
        <v>3567.552909078413</v>
      </c>
      <c r="P175" s="157">
        <f t="shared" si="36"/>
        <v>3547.9868135733373</v>
      </c>
      <c r="Q175" s="157">
        <f t="shared" si="36"/>
        <v>3479.8868888024904</v>
      </c>
    </row>
    <row r="176" spans="1:17" ht="12" customHeight="1" x14ac:dyDescent="0.25">
      <c r="A176" s="167" t="s">
        <v>160</v>
      </c>
      <c r="B176" s="132">
        <f>IF(B100=0,0,B100/0.086*1000000/B$11)</f>
        <v>3968.6830349970674</v>
      </c>
      <c r="C176" s="132">
        <f t="shared" ref="C176:Q176" si="37">IF(C100=0,0,C100/0.086*1000000/C$11)</f>
        <v>3910.69875774702</v>
      </c>
      <c r="D176" s="132">
        <f t="shared" si="37"/>
        <v>3907.6710666353229</v>
      </c>
      <c r="E176" s="132">
        <f t="shared" si="37"/>
        <v>3798.3929873328816</v>
      </c>
      <c r="F176" s="132">
        <f t="shared" si="37"/>
        <v>3794.401361126711</v>
      </c>
      <c r="G176" s="132">
        <f t="shared" si="37"/>
        <v>3768.2222699495483</v>
      </c>
      <c r="H176" s="132">
        <f t="shared" si="37"/>
        <v>3734.5339329687995</v>
      </c>
      <c r="I176" s="132">
        <f t="shared" si="37"/>
        <v>3709.4613135697446</v>
      </c>
      <c r="J176" s="132">
        <f t="shared" si="37"/>
        <v>3681.3180766236678</v>
      </c>
      <c r="K176" s="132">
        <f t="shared" si="37"/>
        <v>3641.3481501244337</v>
      </c>
      <c r="L176" s="132">
        <f t="shared" si="37"/>
        <v>3591.7221805688259</v>
      </c>
      <c r="M176" s="132">
        <f t="shared" si="37"/>
        <v>3566.2320286195354</v>
      </c>
      <c r="N176" s="132">
        <f t="shared" si="37"/>
        <v>3576.1232425913872</v>
      </c>
      <c r="O176" s="132">
        <f t="shared" si="37"/>
        <v>3557.9440088973674</v>
      </c>
      <c r="P176" s="132">
        <f t="shared" si="37"/>
        <v>3538.5600647315987</v>
      </c>
      <c r="Q176" s="132">
        <f t="shared" si="37"/>
        <v>3471.3898267353193</v>
      </c>
    </row>
    <row r="177" spans="1:17" ht="12" customHeight="1" x14ac:dyDescent="0.25">
      <c r="A177" s="167" t="s">
        <v>159</v>
      </c>
      <c r="B177" s="132">
        <f>IF(B101=0,0,B101/0.086*1000000/B$12)</f>
        <v>3810.2076815197288</v>
      </c>
      <c r="C177" s="132">
        <f t="shared" ref="C177:Q177" si="38">IF(C101=0,0,C101/0.086*1000000/C$12)</f>
        <v>3756.6670427459026</v>
      </c>
      <c r="D177" s="132">
        <f t="shared" si="38"/>
        <v>3753.7489946339824</v>
      </c>
      <c r="E177" s="132">
        <f t="shared" si="38"/>
        <v>3655.2902280558192</v>
      </c>
      <c r="F177" s="132">
        <f t="shared" si="38"/>
        <v>3651.4449951327892</v>
      </c>
      <c r="G177" s="132">
        <f t="shared" si="38"/>
        <v>3627.9453004079537</v>
      </c>
      <c r="H177" s="132">
        <f t="shared" si="38"/>
        <v>3597.2760906924736</v>
      </c>
      <c r="I177" s="132">
        <f t="shared" si="38"/>
        <v>3576.2964473928832</v>
      </c>
      <c r="J177" s="132">
        <f t="shared" si="38"/>
        <v>3549.7241584874846</v>
      </c>
      <c r="K177" s="132">
        <f t="shared" si="38"/>
        <v>3512.9599475804926</v>
      </c>
      <c r="L177" s="132">
        <f t="shared" si="38"/>
        <v>3466.9194028293341</v>
      </c>
      <c r="M177" s="132">
        <f t="shared" si="38"/>
        <v>3443.1258635818745</v>
      </c>
      <c r="N177" s="132">
        <f t="shared" si="38"/>
        <v>3451.2713673064727</v>
      </c>
      <c r="O177" s="132">
        <f t="shared" si="38"/>
        <v>3434.7412060227498</v>
      </c>
      <c r="P177" s="132">
        <f t="shared" si="38"/>
        <v>3416.3369079465856</v>
      </c>
      <c r="Q177" s="132">
        <f t="shared" si="38"/>
        <v>3351.8574529222306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3571.8147314973471</v>
      </c>
      <c r="C178" s="165">
        <f t="shared" si="39"/>
        <v>3519.6288819723995</v>
      </c>
      <c r="D178" s="165">
        <f t="shared" si="39"/>
        <v>3516.9039599719272</v>
      </c>
      <c r="E178" s="165">
        <f t="shared" si="39"/>
        <v>3418.5536885995316</v>
      </c>
      <c r="F178" s="165">
        <f t="shared" si="39"/>
        <v>3414.9612250139326</v>
      </c>
      <c r="G178" s="165">
        <f t="shared" si="39"/>
        <v>3391.4000429544649</v>
      </c>
      <c r="H178" s="165">
        <f t="shared" si="39"/>
        <v>3361.080539671872</v>
      </c>
      <c r="I178" s="165">
        <f t="shared" si="39"/>
        <v>3342.2246435263291</v>
      </c>
      <c r="J178" s="165">
        <f t="shared" si="39"/>
        <v>3313.1862689613235</v>
      </c>
      <c r="K178" s="165">
        <f t="shared" si="39"/>
        <v>3277.2133351119724</v>
      </c>
      <c r="L178" s="165">
        <f t="shared" si="39"/>
        <v>3232.5499625118937</v>
      </c>
      <c r="M178" s="165">
        <f t="shared" si="39"/>
        <v>3209.6088257575543</v>
      </c>
      <c r="N178" s="165">
        <f t="shared" si="39"/>
        <v>3218.5109183322129</v>
      </c>
      <c r="O178" s="165">
        <f t="shared" si="39"/>
        <v>3202.1496080075808</v>
      </c>
      <c r="P178" s="165">
        <f t="shared" si="39"/>
        <v>3184.7040582583863</v>
      </c>
      <c r="Q178" s="165">
        <f t="shared" si="39"/>
        <v>3124.2508440617585</v>
      </c>
    </row>
    <row r="179" spans="1:17" ht="12" customHeight="1" x14ac:dyDescent="0.25">
      <c r="A179" s="147" t="s">
        <v>59</v>
      </c>
      <c r="B179" s="164">
        <f t="shared" si="39"/>
        <v>238.3929500223818</v>
      </c>
      <c r="C179" s="164">
        <f t="shared" si="39"/>
        <v>237.03816077350294</v>
      </c>
      <c r="D179" s="164">
        <f t="shared" si="39"/>
        <v>236.84503466205544</v>
      </c>
      <c r="E179" s="164">
        <f t="shared" si="39"/>
        <v>236.73653945628723</v>
      </c>
      <c r="F179" s="164">
        <f t="shared" si="39"/>
        <v>236.48377011885663</v>
      </c>
      <c r="G179" s="164">
        <f t="shared" si="39"/>
        <v>236.54525745348852</v>
      </c>
      <c r="H179" s="164">
        <f t="shared" si="39"/>
        <v>236.19555102060102</v>
      </c>
      <c r="I179" s="164">
        <f t="shared" si="39"/>
        <v>234.07180386655403</v>
      </c>
      <c r="J179" s="164">
        <f t="shared" si="39"/>
        <v>236.53788952616134</v>
      </c>
      <c r="K179" s="164">
        <f t="shared" si="39"/>
        <v>235.74661246852048</v>
      </c>
      <c r="L179" s="164">
        <f t="shared" si="39"/>
        <v>234.36944031744125</v>
      </c>
      <c r="M179" s="164">
        <f t="shared" si="39"/>
        <v>233.51703782431971</v>
      </c>
      <c r="N179" s="164">
        <f t="shared" si="39"/>
        <v>232.76044897426024</v>
      </c>
      <c r="O179" s="164">
        <f t="shared" si="39"/>
        <v>232.59159801516901</v>
      </c>
      <c r="P179" s="164">
        <f t="shared" si="39"/>
        <v>231.63284968819877</v>
      </c>
      <c r="Q179" s="164">
        <f t="shared" si="39"/>
        <v>227.60660886047185</v>
      </c>
    </row>
    <row r="180" spans="1:17" ht="12" customHeight="1" x14ac:dyDescent="0.25">
      <c r="A180" s="163" t="s">
        <v>142</v>
      </c>
      <c r="B180" s="162">
        <f>IF(B104=0,0,B104/0.086*1000000/B$13)</f>
        <v>3386.3089145490076</v>
      </c>
      <c r="C180" s="162">
        <f t="shared" ref="C180:Q180" si="40">IF(C104=0,0,C104/0.086*1000000/C$13)</f>
        <v>3327.3449912758865</v>
      </c>
      <c r="D180" s="162">
        <f t="shared" si="40"/>
        <v>3314.0633172395796</v>
      </c>
      <c r="E180" s="162">
        <f t="shared" si="40"/>
        <v>3208.0778412509603</v>
      </c>
      <c r="F180" s="162">
        <f t="shared" si="40"/>
        <v>3202.72861468769</v>
      </c>
      <c r="G180" s="162">
        <f t="shared" si="40"/>
        <v>3250.0692332198623</v>
      </c>
      <c r="H180" s="162">
        <f t="shared" si="40"/>
        <v>3284.9366028716222</v>
      </c>
      <c r="I180" s="162">
        <f t="shared" si="40"/>
        <v>3195.2307364342773</v>
      </c>
      <c r="J180" s="162">
        <f t="shared" si="40"/>
        <v>3266.6750286603678</v>
      </c>
      <c r="K180" s="162">
        <f t="shared" si="40"/>
        <v>3470.3603296626361</v>
      </c>
      <c r="L180" s="162">
        <f t="shared" si="40"/>
        <v>3627.3465071417036</v>
      </c>
      <c r="M180" s="162">
        <f t="shared" si="40"/>
        <v>3647.0859034334999</v>
      </c>
      <c r="N180" s="162">
        <f t="shared" si="40"/>
        <v>3791.1734595591433</v>
      </c>
      <c r="O180" s="162">
        <f t="shared" si="40"/>
        <v>3777.8727428505954</v>
      </c>
      <c r="P180" s="162">
        <f t="shared" si="40"/>
        <v>3764.2908158823811</v>
      </c>
      <c r="Q180" s="162">
        <f t="shared" si="40"/>
        <v>3690.0308772132521</v>
      </c>
    </row>
    <row r="181" spans="1:17" ht="12" customHeight="1" x14ac:dyDescent="0.25">
      <c r="A181" s="161" t="s">
        <v>141</v>
      </c>
      <c r="B181" s="160">
        <f>IF(B105=0,0,B105/0.086*1000000/B$14)</f>
        <v>3286.0709731164466</v>
      </c>
      <c r="C181" s="160">
        <f t="shared" ref="C181:Q181" si="41">IF(C105=0,0,C105/0.086*1000000/C$14)</f>
        <v>3231.6486529218637</v>
      </c>
      <c r="D181" s="160">
        <f t="shared" si="41"/>
        <v>3219.5020201777388</v>
      </c>
      <c r="E181" s="160">
        <f t="shared" si="41"/>
        <v>3124.0065965820986</v>
      </c>
      <c r="F181" s="160">
        <f t="shared" si="41"/>
        <v>3118.9395233377272</v>
      </c>
      <c r="G181" s="160">
        <f t="shared" si="41"/>
        <v>3161.6075673512369</v>
      </c>
      <c r="H181" s="160">
        <f t="shared" si="41"/>
        <v>3192.6384936050481</v>
      </c>
      <c r="I181" s="160">
        <f t="shared" si="41"/>
        <v>3112.9746973938068</v>
      </c>
      <c r="J181" s="160">
        <f t="shared" si="41"/>
        <v>3176.5454153204864</v>
      </c>
      <c r="K181" s="160">
        <f t="shared" si="41"/>
        <v>3359.0709091649333</v>
      </c>
      <c r="L181" s="160">
        <f t="shared" si="41"/>
        <v>3498.9812967449084</v>
      </c>
      <c r="M181" s="160">
        <f t="shared" si="41"/>
        <v>3515.8943509144428</v>
      </c>
      <c r="N181" s="160">
        <f t="shared" si="41"/>
        <v>3644.8165625774777</v>
      </c>
      <c r="O181" s="160">
        <f t="shared" si="41"/>
        <v>3632.6770665806612</v>
      </c>
      <c r="P181" s="160">
        <f t="shared" si="41"/>
        <v>3619.4945839822972</v>
      </c>
      <c r="Q181" s="160">
        <f t="shared" si="41"/>
        <v>3548.6343983523448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3047.6780230940653</v>
      </c>
      <c r="C182" s="156">
        <f t="shared" si="42"/>
        <v>2994.6104921483611</v>
      </c>
      <c r="D182" s="156">
        <f t="shared" si="42"/>
        <v>2982.6569855156836</v>
      </c>
      <c r="E182" s="156">
        <f t="shared" si="42"/>
        <v>2887.270057125811</v>
      </c>
      <c r="F182" s="156">
        <f t="shared" si="42"/>
        <v>2882.4557532188705</v>
      </c>
      <c r="G182" s="156">
        <f t="shared" si="42"/>
        <v>2925.0623098977489</v>
      </c>
      <c r="H182" s="156">
        <f t="shared" si="42"/>
        <v>2956.4429425844473</v>
      </c>
      <c r="I182" s="156">
        <f t="shared" si="42"/>
        <v>2878.9028935272522</v>
      </c>
      <c r="J182" s="156">
        <f t="shared" si="42"/>
        <v>2940.0075257943249</v>
      </c>
      <c r="K182" s="156">
        <f t="shared" si="42"/>
        <v>3123.3242966964121</v>
      </c>
      <c r="L182" s="156">
        <f t="shared" si="42"/>
        <v>3264.6118564274666</v>
      </c>
      <c r="M182" s="156">
        <f t="shared" si="42"/>
        <v>3282.3773130901236</v>
      </c>
      <c r="N182" s="156">
        <f t="shared" si="42"/>
        <v>3412.056113603217</v>
      </c>
      <c r="O182" s="156">
        <f t="shared" si="42"/>
        <v>3400.0854685654926</v>
      </c>
      <c r="P182" s="156">
        <f t="shared" si="42"/>
        <v>3387.8617342940988</v>
      </c>
      <c r="Q182" s="156">
        <f t="shared" si="42"/>
        <v>3321.0277894918727</v>
      </c>
    </row>
    <row r="183" spans="1:17" ht="12" customHeight="1" x14ac:dyDescent="0.25">
      <c r="A183" s="148" t="s">
        <v>59</v>
      </c>
      <c r="B183" s="156">
        <f t="shared" si="42"/>
        <v>238.39295002238171</v>
      </c>
      <c r="C183" s="156">
        <f t="shared" si="42"/>
        <v>237.03816077350291</v>
      </c>
      <c r="D183" s="156">
        <f t="shared" si="42"/>
        <v>236.84503466205538</v>
      </c>
      <c r="E183" s="156">
        <f t="shared" si="42"/>
        <v>236.7365394562872</v>
      </c>
      <c r="F183" s="156">
        <f t="shared" si="42"/>
        <v>236.48377011885674</v>
      </c>
      <c r="G183" s="156">
        <f t="shared" si="42"/>
        <v>236.54525745348843</v>
      </c>
      <c r="H183" s="156">
        <f t="shared" si="42"/>
        <v>236.19555102060104</v>
      </c>
      <c r="I183" s="156">
        <f t="shared" si="42"/>
        <v>234.07180386655406</v>
      </c>
      <c r="J183" s="156">
        <f t="shared" si="42"/>
        <v>236.53788952616131</v>
      </c>
      <c r="K183" s="156">
        <f t="shared" si="42"/>
        <v>235.74661246852042</v>
      </c>
      <c r="L183" s="156">
        <f t="shared" si="42"/>
        <v>234.36944031744127</v>
      </c>
      <c r="M183" s="156">
        <f t="shared" si="42"/>
        <v>233.51703782431966</v>
      </c>
      <c r="N183" s="156">
        <f t="shared" si="42"/>
        <v>232.76044897426019</v>
      </c>
      <c r="O183" s="156">
        <f t="shared" si="42"/>
        <v>232.59159801516907</v>
      </c>
      <c r="P183" s="156">
        <f t="shared" si="42"/>
        <v>231.63284968819863</v>
      </c>
      <c r="Q183" s="156">
        <f t="shared" si="42"/>
        <v>227.60660886047171</v>
      </c>
    </row>
    <row r="184" spans="1:17" ht="12" customHeight="1" x14ac:dyDescent="0.25">
      <c r="A184" s="158" t="s">
        <v>62</v>
      </c>
      <c r="B184" s="157">
        <f t="shared" si="36"/>
        <v>1260.3077873050893</v>
      </c>
      <c r="C184" s="157">
        <f t="shared" si="36"/>
        <v>1269.0151141436436</v>
      </c>
      <c r="D184" s="157">
        <f t="shared" si="36"/>
        <v>1283.9558003103045</v>
      </c>
      <c r="E184" s="157">
        <f t="shared" si="36"/>
        <v>1280.6729984403385</v>
      </c>
      <c r="F184" s="157">
        <f t="shared" si="36"/>
        <v>1298.582389682028</v>
      </c>
      <c r="G184" s="157">
        <f t="shared" si="36"/>
        <v>1315.1941912975328</v>
      </c>
      <c r="H184" s="157">
        <f t="shared" si="36"/>
        <v>1326.5547244809977</v>
      </c>
      <c r="I184" s="157">
        <f t="shared" si="36"/>
        <v>1334.1184892599845</v>
      </c>
      <c r="J184" s="157">
        <f t="shared" si="36"/>
        <v>1340.9142489256824</v>
      </c>
      <c r="K184" s="157">
        <f t="shared" si="36"/>
        <v>1347.7317349235736</v>
      </c>
      <c r="L184" s="157">
        <f t="shared" si="36"/>
        <v>1359.1116863374857</v>
      </c>
      <c r="M184" s="157">
        <f t="shared" si="36"/>
        <v>1361.4801027202752</v>
      </c>
      <c r="N184" s="157">
        <f t="shared" si="36"/>
        <v>1392.1013354273275</v>
      </c>
      <c r="O184" s="157">
        <f t="shared" si="36"/>
        <v>1386.7784834365079</v>
      </c>
      <c r="P184" s="157">
        <f t="shared" si="36"/>
        <v>1391.3510821039213</v>
      </c>
      <c r="Q184" s="157">
        <f t="shared" si="36"/>
        <v>1367.8000976284593</v>
      </c>
    </row>
    <row r="185" spans="1:17" ht="12" customHeight="1" x14ac:dyDescent="0.25">
      <c r="A185" s="23" t="s">
        <v>203</v>
      </c>
      <c r="B185" s="156">
        <f>IF(B109=0,0,B109/0.086*1000000/B$16)</f>
        <v>1462.2959968430534</v>
      </c>
      <c r="C185" s="156">
        <f t="shared" ref="C185:Q185" si="43">IF(C109=0,0,C109/0.086*1000000/C$16)</f>
        <v>1455.6417189390909</v>
      </c>
      <c r="D185" s="156">
        <f t="shared" si="43"/>
        <v>1452.9547134660163</v>
      </c>
      <c r="E185" s="156">
        <f t="shared" si="43"/>
        <v>1447.2980900233392</v>
      </c>
      <c r="F185" s="156">
        <f t="shared" si="43"/>
        <v>1446.5110708309214</v>
      </c>
      <c r="G185" s="156">
        <f t="shared" si="43"/>
        <v>1442.475350115207</v>
      </c>
      <c r="H185" s="156">
        <f t="shared" si="43"/>
        <v>1448.903834759167</v>
      </c>
      <c r="I185" s="156">
        <f t="shared" si="43"/>
        <v>1443.9559137643769</v>
      </c>
      <c r="J185" s="156">
        <f t="shared" si="43"/>
        <v>1438.6824047501937</v>
      </c>
      <c r="K185" s="156">
        <f t="shared" si="43"/>
        <v>1429.7622034928681</v>
      </c>
      <c r="L185" s="156">
        <f t="shared" si="43"/>
        <v>1426.0956835067343</v>
      </c>
      <c r="M185" s="156">
        <f t="shared" si="43"/>
        <v>1417.6881442731612</v>
      </c>
      <c r="N185" s="156">
        <f t="shared" si="43"/>
        <v>1441.9488014596541</v>
      </c>
      <c r="O185" s="156">
        <f t="shared" si="43"/>
        <v>1430.2682341106142</v>
      </c>
      <c r="P185" s="156">
        <f t="shared" si="43"/>
        <v>1432.3836045435439</v>
      </c>
      <c r="Q185" s="156">
        <f t="shared" si="43"/>
        <v>1406.1647621284019</v>
      </c>
    </row>
    <row r="186" spans="1:17" ht="12" customHeight="1" x14ac:dyDescent="0.25">
      <c r="A186" s="29" t="s">
        <v>140</v>
      </c>
      <c r="B186" s="57">
        <f>IF(B110=0,0,B110/0.086*1000000/B$17)</f>
        <v>872.17258837082477</v>
      </c>
      <c r="C186" s="57">
        <f t="shared" ref="C186:Q186" si="44">IF(C110=0,0,C110/0.086*1000000/C$17)</f>
        <v>861.8608354641882</v>
      </c>
      <c r="D186" s="57">
        <f t="shared" si="44"/>
        <v>863.96532723811583</v>
      </c>
      <c r="E186" s="57">
        <f t="shared" si="44"/>
        <v>863.4075806411596</v>
      </c>
      <c r="F186" s="57">
        <f t="shared" si="44"/>
        <v>869.48029495042874</v>
      </c>
      <c r="G186" s="57">
        <f t="shared" si="44"/>
        <v>886.30795782192513</v>
      </c>
      <c r="H186" s="57">
        <f t="shared" si="44"/>
        <v>903.79206703843147</v>
      </c>
      <c r="I186" s="57">
        <f t="shared" si="44"/>
        <v>900.57250373594377</v>
      </c>
      <c r="J186" s="57">
        <f t="shared" si="44"/>
        <v>917.2160801472254</v>
      </c>
      <c r="K186" s="57">
        <f t="shared" si="44"/>
        <v>982.15086054828271</v>
      </c>
      <c r="L186" s="57">
        <f t="shared" si="44"/>
        <v>1043.7177052935353</v>
      </c>
      <c r="M186" s="57">
        <f t="shared" si="44"/>
        <v>1054.4853432530992</v>
      </c>
      <c r="N186" s="57">
        <f t="shared" si="44"/>
        <v>1112.5657976647074</v>
      </c>
      <c r="O186" s="57">
        <f t="shared" si="44"/>
        <v>1108.7898959620134</v>
      </c>
      <c r="P186" s="57">
        <f t="shared" si="44"/>
        <v>1102.6744065771793</v>
      </c>
      <c r="Q186" s="57">
        <f t="shared" si="44"/>
        <v>1089.3529097858116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15763.10687526201</v>
      </c>
      <c r="C188" s="168">
        <f t="shared" ref="C188:Q188" si="45">SUM(C189,C192,C194,C203)</f>
        <v>17364.698173497665</v>
      </c>
      <c r="D188" s="168">
        <f t="shared" si="45"/>
        <v>17572.25219686241</v>
      </c>
      <c r="E188" s="168">
        <f t="shared" si="45"/>
        <v>17394.327662170082</v>
      </c>
      <c r="F188" s="168">
        <f t="shared" si="45"/>
        <v>16794.8918273585</v>
      </c>
      <c r="G188" s="168">
        <f t="shared" si="45"/>
        <v>16621.409449109145</v>
      </c>
      <c r="H188" s="168">
        <f t="shared" si="45"/>
        <v>16846.407075535681</v>
      </c>
      <c r="I188" s="168">
        <f t="shared" si="45"/>
        <v>16864.623505815958</v>
      </c>
      <c r="J188" s="168">
        <f t="shared" si="45"/>
        <v>16340.497912093851</v>
      </c>
      <c r="K188" s="168">
        <f t="shared" si="45"/>
        <v>17139.907179545105</v>
      </c>
      <c r="L188" s="168">
        <f t="shared" si="45"/>
        <v>18918.773279852034</v>
      </c>
      <c r="M188" s="168">
        <f t="shared" si="45"/>
        <v>16544.258637983716</v>
      </c>
      <c r="N188" s="168">
        <f t="shared" si="45"/>
        <v>17964.436349661366</v>
      </c>
      <c r="O188" s="168">
        <f t="shared" si="45"/>
        <v>16949.220522780164</v>
      </c>
      <c r="P188" s="168">
        <f t="shared" si="45"/>
        <v>16857.3272970336</v>
      </c>
      <c r="Q188" s="168">
        <f t="shared" si="45"/>
        <v>16401.774689633326</v>
      </c>
    </row>
    <row r="189" spans="1:17" ht="12" customHeight="1" x14ac:dyDescent="0.25">
      <c r="A189" s="158" t="s">
        <v>65</v>
      </c>
      <c r="B189" s="157">
        <f>SUM(B190:B191)</f>
        <v>12643.138147721123</v>
      </c>
      <c r="C189" s="157">
        <f t="shared" ref="C189:Q189" si="46">SUM(C190:C191)</f>
        <v>14271.26663148827</v>
      </c>
      <c r="D189" s="157">
        <f t="shared" si="46"/>
        <v>14462.521328158782</v>
      </c>
      <c r="E189" s="157">
        <f t="shared" si="46"/>
        <v>14342.232156024869</v>
      </c>
      <c r="F189" s="157">
        <f t="shared" si="46"/>
        <v>13724.714869970272</v>
      </c>
      <c r="G189" s="157">
        <f t="shared" si="46"/>
        <v>13540.551234719771</v>
      </c>
      <c r="H189" s="157">
        <f t="shared" si="46"/>
        <v>13745.128120126936</v>
      </c>
      <c r="I189" s="157">
        <f t="shared" si="46"/>
        <v>13767.15666963004</v>
      </c>
      <c r="J189" s="157">
        <f t="shared" si="46"/>
        <v>13238.111196341521</v>
      </c>
      <c r="K189" s="157">
        <f t="shared" si="46"/>
        <v>14030.888372285668</v>
      </c>
      <c r="L189" s="157">
        <f t="shared" si="46"/>
        <v>15807.486013362639</v>
      </c>
      <c r="M189" s="157">
        <f t="shared" si="46"/>
        <v>13420.861968083869</v>
      </c>
      <c r="N189" s="157">
        <f t="shared" si="46"/>
        <v>14810.208373577827</v>
      </c>
      <c r="O189" s="157">
        <f t="shared" si="46"/>
        <v>13809.783733859233</v>
      </c>
      <c r="P189" s="157">
        <f t="shared" si="46"/>
        <v>13723.469847587174</v>
      </c>
      <c r="Q189" s="157">
        <f t="shared" si="46"/>
        <v>13317.203460185427</v>
      </c>
    </row>
    <row r="190" spans="1:17" ht="12" customHeight="1" x14ac:dyDescent="0.25">
      <c r="A190" s="23" t="s">
        <v>161</v>
      </c>
      <c r="B190" s="156">
        <f>IF(B114=0,0,B114/0.086*1000000/B$7)</f>
        <v>12285.191322996341</v>
      </c>
      <c r="C190" s="156">
        <f t="shared" ref="C190:Q191" si="47">IF(C114=0,0,C114/0.086*1000000/C$7)</f>
        <v>14000.199170594726</v>
      </c>
      <c r="D190" s="156">
        <f t="shared" si="47"/>
        <v>14182.960236402478</v>
      </c>
      <c r="E190" s="156">
        <f t="shared" si="47"/>
        <v>14069.456273331998</v>
      </c>
      <c r="F190" s="156">
        <f t="shared" si="47"/>
        <v>13455.659674029179</v>
      </c>
      <c r="G190" s="156">
        <f t="shared" si="47"/>
        <v>13226.90028417205</v>
      </c>
      <c r="H190" s="156">
        <f t="shared" si="47"/>
        <v>13422.650337773761</v>
      </c>
      <c r="I190" s="156">
        <f t="shared" si="47"/>
        <v>13538.056917238677</v>
      </c>
      <c r="J190" s="156">
        <f t="shared" si="47"/>
        <v>13008.242485103381</v>
      </c>
      <c r="K190" s="156">
        <f t="shared" si="47"/>
        <v>13639.609687645792</v>
      </c>
      <c r="L190" s="156">
        <f t="shared" si="47"/>
        <v>15332.843787140677</v>
      </c>
      <c r="M190" s="156">
        <f t="shared" si="47"/>
        <v>12938.106007008335</v>
      </c>
      <c r="N190" s="156">
        <f t="shared" si="47"/>
        <v>14247.068449640799</v>
      </c>
      <c r="O190" s="156">
        <f t="shared" si="47"/>
        <v>13313.368045211739</v>
      </c>
      <c r="P190" s="156">
        <f t="shared" si="47"/>
        <v>13279.644177684224</v>
      </c>
      <c r="Q190" s="156">
        <f t="shared" si="47"/>
        <v>12828.11239169265</v>
      </c>
    </row>
    <row r="191" spans="1:17" ht="12" customHeight="1" x14ac:dyDescent="0.25">
      <c r="A191" s="23" t="s">
        <v>60</v>
      </c>
      <c r="B191" s="156">
        <f>IF(B115=0,0,B115/0.086*1000000/B$7)</f>
        <v>357.9468247247824</v>
      </c>
      <c r="C191" s="156">
        <f t="shared" si="47"/>
        <v>271.06746089354391</v>
      </c>
      <c r="D191" s="156">
        <f t="shared" si="47"/>
        <v>279.56109175630399</v>
      </c>
      <c r="E191" s="156">
        <f t="shared" si="47"/>
        <v>272.77588269287202</v>
      </c>
      <c r="F191" s="156">
        <f t="shared" si="47"/>
        <v>269.05519594109404</v>
      </c>
      <c r="G191" s="156">
        <f t="shared" si="47"/>
        <v>313.65095054772087</v>
      </c>
      <c r="H191" s="156">
        <f t="shared" si="47"/>
        <v>322.47778235317418</v>
      </c>
      <c r="I191" s="156">
        <f t="shared" si="47"/>
        <v>229.0997523913623</v>
      </c>
      <c r="J191" s="156">
        <f t="shared" si="47"/>
        <v>229.86871123813896</v>
      </c>
      <c r="K191" s="156">
        <f t="shared" si="47"/>
        <v>391.27868463987653</v>
      </c>
      <c r="L191" s="156">
        <f t="shared" si="47"/>
        <v>474.64222622196195</v>
      </c>
      <c r="M191" s="156">
        <f t="shared" si="47"/>
        <v>482.75596107553429</v>
      </c>
      <c r="N191" s="156">
        <f t="shared" si="47"/>
        <v>563.13992393702733</v>
      </c>
      <c r="O191" s="156">
        <f t="shared" si="47"/>
        <v>496.41568864749394</v>
      </c>
      <c r="P191" s="156">
        <f t="shared" si="47"/>
        <v>443.82566990295061</v>
      </c>
      <c r="Q191" s="156">
        <f t="shared" si="47"/>
        <v>489.09106849277583</v>
      </c>
    </row>
    <row r="192" spans="1:17" ht="12" customHeight="1" x14ac:dyDescent="0.25">
      <c r="A192" s="158" t="s">
        <v>112</v>
      </c>
      <c r="B192" s="157">
        <f>B193</f>
        <v>27.490625629624017</v>
      </c>
      <c r="C192" s="157">
        <f t="shared" ref="C192:Q192" si="48">C193</f>
        <v>28.967971544609668</v>
      </c>
      <c r="D192" s="157">
        <f t="shared" si="48"/>
        <v>29.630032958273294</v>
      </c>
      <c r="E192" s="157">
        <f t="shared" si="48"/>
        <v>29.762911273504631</v>
      </c>
      <c r="F192" s="157">
        <f t="shared" si="48"/>
        <v>29.671287120053837</v>
      </c>
      <c r="G192" s="157">
        <f t="shared" si="48"/>
        <v>30.038915123800024</v>
      </c>
      <c r="H192" s="157">
        <f t="shared" si="48"/>
        <v>32.728639201188614</v>
      </c>
      <c r="I192" s="157">
        <f t="shared" si="48"/>
        <v>36.119238429065426</v>
      </c>
      <c r="J192" s="157">
        <f t="shared" si="48"/>
        <v>40.426059886926467</v>
      </c>
      <c r="K192" s="157">
        <f t="shared" si="48"/>
        <v>41.754583860199581</v>
      </c>
      <c r="L192" s="157">
        <f t="shared" si="48"/>
        <v>46.457825596939351</v>
      </c>
      <c r="M192" s="157">
        <f t="shared" si="48"/>
        <v>52.14862407837682</v>
      </c>
      <c r="N192" s="157">
        <f t="shared" si="48"/>
        <v>53.757658622641053</v>
      </c>
      <c r="O192" s="157">
        <f t="shared" si="48"/>
        <v>58.088531560732569</v>
      </c>
      <c r="P192" s="157">
        <f t="shared" si="48"/>
        <v>56.689511057710163</v>
      </c>
      <c r="Q192" s="157">
        <f t="shared" si="48"/>
        <v>56.684342128844236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27.490625629624017</v>
      </c>
      <c r="C193" s="156">
        <f t="shared" si="49"/>
        <v>28.967971544609668</v>
      </c>
      <c r="D193" s="156">
        <f t="shared" si="49"/>
        <v>29.630032958273294</v>
      </c>
      <c r="E193" s="156">
        <f t="shared" si="49"/>
        <v>29.762911273504631</v>
      </c>
      <c r="F193" s="156">
        <f t="shared" si="49"/>
        <v>29.671287120053837</v>
      </c>
      <c r="G193" s="156">
        <f t="shared" si="49"/>
        <v>30.038915123800024</v>
      </c>
      <c r="H193" s="156">
        <f t="shared" si="49"/>
        <v>32.728639201188614</v>
      </c>
      <c r="I193" s="156">
        <f t="shared" si="49"/>
        <v>36.119238429065426</v>
      </c>
      <c r="J193" s="156">
        <f t="shared" si="49"/>
        <v>40.426059886926467</v>
      </c>
      <c r="K193" s="156">
        <f t="shared" si="49"/>
        <v>41.754583860199581</v>
      </c>
      <c r="L193" s="156">
        <f t="shared" si="49"/>
        <v>46.457825596939351</v>
      </c>
      <c r="M193" s="156">
        <f t="shared" si="49"/>
        <v>52.14862407837682</v>
      </c>
      <c r="N193" s="156">
        <f t="shared" si="49"/>
        <v>53.757658622641053</v>
      </c>
      <c r="O193" s="156">
        <f t="shared" si="49"/>
        <v>58.088531560732569</v>
      </c>
      <c r="P193" s="156">
        <f t="shared" si="49"/>
        <v>56.689511057710163</v>
      </c>
      <c r="Q193" s="156">
        <f t="shared" si="49"/>
        <v>56.684342128844236</v>
      </c>
    </row>
    <row r="194" spans="1:17" ht="12" customHeight="1" x14ac:dyDescent="0.25">
      <c r="A194" s="158" t="s">
        <v>63</v>
      </c>
      <c r="B194" s="157">
        <f t="shared" si="49"/>
        <v>2409.9166949320384</v>
      </c>
      <c r="C194" s="157">
        <f t="shared" si="49"/>
        <v>2379.523755627974</v>
      </c>
      <c r="D194" s="157">
        <f t="shared" si="49"/>
        <v>2386.7327336352896</v>
      </c>
      <c r="E194" s="157">
        <f t="shared" si="49"/>
        <v>2325.2229410257446</v>
      </c>
      <c r="F194" s="157">
        <f t="shared" si="49"/>
        <v>2334.1583174533412</v>
      </c>
      <c r="G194" s="157">
        <f t="shared" si="49"/>
        <v>2335.9268888455144</v>
      </c>
      <c r="H194" s="157">
        <f t="shared" si="49"/>
        <v>2338.7916381460132</v>
      </c>
      <c r="I194" s="157">
        <f t="shared" si="49"/>
        <v>2328.0657376069944</v>
      </c>
      <c r="J194" s="157">
        <f t="shared" si="49"/>
        <v>2322.8893399677877</v>
      </c>
      <c r="K194" s="157">
        <f t="shared" si="49"/>
        <v>2318.4062936689365</v>
      </c>
      <c r="L194" s="157">
        <f t="shared" si="49"/>
        <v>2304.9392230079307</v>
      </c>
      <c r="M194" s="157">
        <f t="shared" si="49"/>
        <v>2313.8139736866488</v>
      </c>
      <c r="N194" s="157">
        <f t="shared" si="49"/>
        <v>2325.4642057854612</v>
      </c>
      <c r="O194" s="157">
        <f t="shared" si="49"/>
        <v>2312.8841230909288</v>
      </c>
      <c r="P194" s="157">
        <f t="shared" si="49"/>
        <v>2303.271880622488</v>
      </c>
      <c r="Q194" s="157">
        <f t="shared" si="49"/>
        <v>2262.6897417293389</v>
      </c>
    </row>
    <row r="195" spans="1:17" ht="12" customHeight="1" x14ac:dyDescent="0.25">
      <c r="A195" s="167" t="s">
        <v>160</v>
      </c>
      <c r="B195" s="132">
        <f>IF(B119=0,0,B119/0.086*1000000/B$11)</f>
        <v>2383.8456826780621</v>
      </c>
      <c r="C195" s="132">
        <f t="shared" ref="C195:Q195" si="50">IF(C119=0,0,C119/0.086*1000000/C$11)</f>
        <v>2358.4271374199629</v>
      </c>
      <c r="D195" s="132">
        <f t="shared" si="50"/>
        <v>2370.0502815603381</v>
      </c>
      <c r="E195" s="132">
        <f t="shared" si="50"/>
        <v>2309.4086115195946</v>
      </c>
      <c r="F195" s="132">
        <f t="shared" si="50"/>
        <v>2321.7984275973799</v>
      </c>
      <c r="G195" s="132">
        <f t="shared" si="50"/>
        <v>2315.6566385949004</v>
      </c>
      <c r="H195" s="132">
        <f t="shared" si="50"/>
        <v>2315.1607797661809</v>
      </c>
      <c r="I195" s="132">
        <f t="shared" si="50"/>
        <v>2311.8940140233449</v>
      </c>
      <c r="J195" s="132">
        <f t="shared" si="50"/>
        <v>2302.4184645263267</v>
      </c>
      <c r="K195" s="132">
        <f t="shared" si="50"/>
        <v>2286.0371233096912</v>
      </c>
      <c r="L195" s="132">
        <f t="shared" si="50"/>
        <v>2262.4420957891493</v>
      </c>
      <c r="M195" s="132">
        <f t="shared" si="50"/>
        <v>2272.8101476402826</v>
      </c>
      <c r="N195" s="132">
        <f t="shared" si="50"/>
        <v>2279.3238932820291</v>
      </c>
      <c r="O195" s="132">
        <f t="shared" si="50"/>
        <v>2271.4553797982567</v>
      </c>
      <c r="P195" s="132">
        <f t="shared" si="50"/>
        <v>2260.4121398019811</v>
      </c>
      <c r="Q195" s="132">
        <f t="shared" si="50"/>
        <v>2220.4791777885171</v>
      </c>
    </row>
    <row r="196" spans="1:17" ht="12" customHeight="1" x14ac:dyDescent="0.25">
      <c r="A196" s="167" t="s">
        <v>159</v>
      </c>
      <c r="B196" s="132">
        <f>IF(B120=0,0,B120/0.086*1000000/B$12)</f>
        <v>2383.8540644326295</v>
      </c>
      <c r="C196" s="132">
        <f t="shared" ref="C196:Q196" si="51">IF(C120=0,0,C120/0.086*1000000/C$12)</f>
        <v>2366.2403132262225</v>
      </c>
      <c r="D196" s="132">
        <f t="shared" si="51"/>
        <v>2384.0372138240677</v>
      </c>
      <c r="E196" s="132">
        <f t="shared" si="51"/>
        <v>2329.8082421547983</v>
      </c>
      <c r="F196" s="132">
        <f t="shared" si="51"/>
        <v>2349.5153300880143</v>
      </c>
      <c r="G196" s="132">
        <f t="shared" si="51"/>
        <v>2356.7098428477352</v>
      </c>
      <c r="H196" s="132">
        <f t="shared" si="51"/>
        <v>2370.7199133176646</v>
      </c>
      <c r="I196" s="132">
        <f t="shared" si="51"/>
        <v>2365.7400634044971</v>
      </c>
      <c r="J196" s="132">
        <f t="shared" si="51"/>
        <v>2359.4252972990007</v>
      </c>
      <c r="K196" s="132">
        <f t="shared" si="51"/>
        <v>2339.8741848256659</v>
      </c>
      <c r="L196" s="132">
        <f t="shared" si="51"/>
        <v>2318.231760589319</v>
      </c>
      <c r="M196" s="132">
        <f t="shared" si="51"/>
        <v>2305.9352007203097</v>
      </c>
      <c r="N196" s="132">
        <f t="shared" si="51"/>
        <v>2314.4114298740551</v>
      </c>
      <c r="O196" s="132">
        <f t="shared" si="51"/>
        <v>2305.492668728587</v>
      </c>
      <c r="P196" s="132">
        <f t="shared" si="51"/>
        <v>2297.3301129033298</v>
      </c>
      <c r="Q196" s="132">
        <f t="shared" si="51"/>
        <v>2256.686152051509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2145.4611144102478</v>
      </c>
      <c r="C197" s="165">
        <f t="shared" si="52"/>
        <v>2129.2021524527195</v>
      </c>
      <c r="D197" s="165">
        <f t="shared" si="52"/>
        <v>2147.1921791620125</v>
      </c>
      <c r="E197" s="165">
        <f t="shared" si="52"/>
        <v>2093.0717026985112</v>
      </c>
      <c r="F197" s="165">
        <f t="shared" si="52"/>
        <v>2113.031559969158</v>
      </c>
      <c r="G197" s="165">
        <f t="shared" si="52"/>
        <v>2120.1645853942464</v>
      </c>
      <c r="H197" s="165">
        <f t="shared" si="52"/>
        <v>2134.5243622970638</v>
      </c>
      <c r="I197" s="165">
        <f t="shared" si="52"/>
        <v>2131.668259537943</v>
      </c>
      <c r="J197" s="165">
        <f t="shared" si="52"/>
        <v>2122.8874077728397</v>
      </c>
      <c r="K197" s="165">
        <f t="shared" si="52"/>
        <v>2104.1275723571453</v>
      </c>
      <c r="L197" s="165">
        <f t="shared" si="52"/>
        <v>2083.8623202718777</v>
      </c>
      <c r="M197" s="165">
        <f t="shared" si="52"/>
        <v>2072.4181628959905</v>
      </c>
      <c r="N197" s="165">
        <f t="shared" si="52"/>
        <v>2081.6509808997944</v>
      </c>
      <c r="O197" s="165">
        <f t="shared" si="52"/>
        <v>2072.9010707134184</v>
      </c>
      <c r="P197" s="165">
        <f t="shared" si="52"/>
        <v>2065.6972632151305</v>
      </c>
      <c r="Q197" s="165">
        <f t="shared" si="52"/>
        <v>2029.0795431910374</v>
      </c>
    </row>
    <row r="198" spans="1:17" ht="12" customHeight="1" x14ac:dyDescent="0.25">
      <c r="A198" s="147" t="s">
        <v>59</v>
      </c>
      <c r="B198" s="164">
        <f t="shared" si="52"/>
        <v>238.3929500223818</v>
      </c>
      <c r="C198" s="164">
        <f t="shared" si="52"/>
        <v>237.03816077350294</v>
      </c>
      <c r="D198" s="164">
        <f t="shared" si="52"/>
        <v>236.84503466205533</v>
      </c>
      <c r="E198" s="164">
        <f t="shared" si="52"/>
        <v>236.73653945628732</v>
      </c>
      <c r="F198" s="164">
        <f t="shared" si="52"/>
        <v>236.48377011885668</v>
      </c>
      <c r="G198" s="164">
        <f t="shared" si="52"/>
        <v>236.54525745348846</v>
      </c>
      <c r="H198" s="164">
        <f t="shared" si="52"/>
        <v>236.19555102060102</v>
      </c>
      <c r="I198" s="164">
        <f t="shared" si="52"/>
        <v>234.07180386655406</v>
      </c>
      <c r="J198" s="164">
        <f t="shared" si="52"/>
        <v>236.53788952616139</v>
      </c>
      <c r="K198" s="164">
        <f t="shared" si="52"/>
        <v>235.74661246852048</v>
      </c>
      <c r="L198" s="164">
        <f t="shared" si="52"/>
        <v>234.36944031744125</v>
      </c>
      <c r="M198" s="164">
        <f t="shared" si="52"/>
        <v>233.51703782431971</v>
      </c>
      <c r="N198" s="164">
        <f t="shared" si="52"/>
        <v>232.76044897426024</v>
      </c>
      <c r="O198" s="164">
        <f t="shared" si="52"/>
        <v>232.59159801516901</v>
      </c>
      <c r="P198" s="164">
        <f t="shared" si="52"/>
        <v>231.63284968819886</v>
      </c>
      <c r="Q198" s="164">
        <f t="shared" si="52"/>
        <v>227.60660886047177</v>
      </c>
    </row>
    <row r="199" spans="1:17" ht="12" customHeight="1" x14ac:dyDescent="0.25">
      <c r="A199" s="163" t="s">
        <v>142</v>
      </c>
      <c r="B199" s="162">
        <f>IF(B123=0,0,B123/0.086*1000000/B$13)</f>
        <v>2495.0822190563845</v>
      </c>
      <c r="C199" s="162">
        <f t="shared" ref="C199:Q199" si="53">IF(C123=0,0,C123/0.086*1000000/C$13)</f>
        <v>2457.5640545076312</v>
      </c>
      <c r="D199" s="162">
        <f t="shared" si="53"/>
        <v>2457.9588906206945</v>
      </c>
      <c r="E199" s="162">
        <f t="shared" si="53"/>
        <v>2393.3776814329112</v>
      </c>
      <c r="F199" s="162">
        <f t="shared" si="53"/>
        <v>2399.6510391206134</v>
      </c>
      <c r="G199" s="162">
        <f t="shared" si="53"/>
        <v>2452.9142464302513</v>
      </c>
      <c r="H199" s="162">
        <f t="shared" si="53"/>
        <v>2508.0579033164854</v>
      </c>
      <c r="I199" s="162">
        <f t="shared" si="53"/>
        <v>2467.1452134733863</v>
      </c>
      <c r="J199" s="162">
        <f t="shared" si="53"/>
        <v>2538.0294057421547</v>
      </c>
      <c r="K199" s="162">
        <f t="shared" si="53"/>
        <v>2709.9433578423527</v>
      </c>
      <c r="L199" s="162">
        <f t="shared" si="53"/>
        <v>2846.7165714167472</v>
      </c>
      <c r="M199" s="162">
        <f t="shared" si="53"/>
        <v>2875.7553235263499</v>
      </c>
      <c r="N199" s="162">
        <f t="shared" si="53"/>
        <v>2991.2664763128814</v>
      </c>
      <c r="O199" s="162">
        <f t="shared" si="53"/>
        <v>2986.6935124342394</v>
      </c>
      <c r="P199" s="162">
        <f t="shared" si="53"/>
        <v>3014.0249272572528</v>
      </c>
      <c r="Q199" s="162">
        <f t="shared" si="53"/>
        <v>2981.2592359764794</v>
      </c>
    </row>
    <row r="200" spans="1:17" ht="12" customHeight="1" x14ac:dyDescent="0.25">
      <c r="A200" s="161" t="s">
        <v>141</v>
      </c>
      <c r="B200" s="160">
        <f>IF(B124=0,0,B124/0.086*1000000/B$14)</f>
        <v>2483.9669471730977</v>
      </c>
      <c r="C200" s="160">
        <f t="shared" ref="C200:Q200" si="54">IF(C124=0,0,C124/0.086*1000000/C$14)</f>
        <v>2448.8458098304177</v>
      </c>
      <c r="D200" s="160">
        <f t="shared" si="54"/>
        <v>2449.0943419033956</v>
      </c>
      <c r="E200" s="160">
        <f t="shared" si="54"/>
        <v>2391.4348161132066</v>
      </c>
      <c r="F200" s="160">
        <f t="shared" si="54"/>
        <v>2396.930649154242</v>
      </c>
      <c r="G200" s="160">
        <f t="shared" si="54"/>
        <v>2456.0967964821875</v>
      </c>
      <c r="H200" s="160">
        <f t="shared" si="54"/>
        <v>2515.3379449078516</v>
      </c>
      <c r="I200" s="160">
        <f t="shared" si="54"/>
        <v>2478.1949604717606</v>
      </c>
      <c r="J200" s="160">
        <f t="shared" si="54"/>
        <v>2533.8520853447726</v>
      </c>
      <c r="K200" s="160">
        <f t="shared" si="54"/>
        <v>2687.9096151836366</v>
      </c>
      <c r="L200" s="160">
        <f t="shared" si="54"/>
        <v>2812.254367382171</v>
      </c>
      <c r="M200" s="160">
        <f t="shared" si="54"/>
        <v>2832.483698483451</v>
      </c>
      <c r="N200" s="160">
        <f t="shared" si="54"/>
        <v>2934.4060057443653</v>
      </c>
      <c r="O200" s="160">
        <f t="shared" si="54"/>
        <v>2926.1407906390191</v>
      </c>
      <c r="P200" s="160">
        <f t="shared" si="54"/>
        <v>2951.8162620942717</v>
      </c>
      <c r="Q200" s="160">
        <f t="shared" si="54"/>
        <v>2912.7079208911205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2245.5739971507155</v>
      </c>
      <c r="C201" s="156">
        <f t="shared" si="55"/>
        <v>2211.8076490569142</v>
      </c>
      <c r="D201" s="156">
        <f t="shared" si="55"/>
        <v>2212.2493072413399</v>
      </c>
      <c r="E201" s="156">
        <f t="shared" si="55"/>
        <v>2154.6982766569199</v>
      </c>
      <c r="F201" s="156">
        <f t="shared" si="55"/>
        <v>2160.4468790353853</v>
      </c>
      <c r="G201" s="156">
        <f t="shared" si="55"/>
        <v>2219.5515390286992</v>
      </c>
      <c r="H201" s="156">
        <f t="shared" si="55"/>
        <v>2279.1423938872513</v>
      </c>
      <c r="I201" s="156">
        <f t="shared" si="55"/>
        <v>2244.1231566052065</v>
      </c>
      <c r="J201" s="156">
        <f t="shared" si="55"/>
        <v>2297.3141958186111</v>
      </c>
      <c r="K201" s="156">
        <f t="shared" si="55"/>
        <v>2452.1630027151159</v>
      </c>
      <c r="L201" s="156">
        <f t="shared" si="55"/>
        <v>2577.8849270647293</v>
      </c>
      <c r="M201" s="156">
        <f t="shared" si="55"/>
        <v>2598.9666606591313</v>
      </c>
      <c r="N201" s="156">
        <f t="shared" si="55"/>
        <v>2701.6455567701046</v>
      </c>
      <c r="O201" s="156">
        <f t="shared" si="55"/>
        <v>2693.5491926238501</v>
      </c>
      <c r="P201" s="156">
        <f t="shared" si="55"/>
        <v>2720.1834124060729</v>
      </c>
      <c r="Q201" s="156">
        <f t="shared" si="55"/>
        <v>2685.1013120306488</v>
      </c>
    </row>
    <row r="202" spans="1:17" ht="12" customHeight="1" x14ac:dyDescent="0.25">
      <c r="A202" s="148" t="s">
        <v>59</v>
      </c>
      <c r="B202" s="156">
        <f t="shared" si="55"/>
        <v>238.3929500223818</v>
      </c>
      <c r="C202" s="156">
        <f t="shared" si="55"/>
        <v>237.03816077350294</v>
      </c>
      <c r="D202" s="156">
        <f t="shared" si="55"/>
        <v>236.84503466205538</v>
      </c>
      <c r="E202" s="156">
        <f t="shared" si="55"/>
        <v>236.73653945628712</v>
      </c>
      <c r="F202" s="156">
        <f t="shared" si="55"/>
        <v>236.48377011885674</v>
      </c>
      <c r="G202" s="156">
        <f t="shared" si="55"/>
        <v>236.54525745348843</v>
      </c>
      <c r="H202" s="156">
        <f t="shared" si="55"/>
        <v>236.19555102060104</v>
      </c>
      <c r="I202" s="156">
        <f t="shared" si="55"/>
        <v>234.07180386655406</v>
      </c>
      <c r="J202" s="156">
        <f t="shared" si="55"/>
        <v>236.53788952616131</v>
      </c>
      <c r="K202" s="156">
        <f t="shared" si="55"/>
        <v>235.74661246852051</v>
      </c>
      <c r="L202" s="156">
        <f t="shared" si="55"/>
        <v>234.36944031744122</v>
      </c>
      <c r="M202" s="156">
        <f t="shared" si="55"/>
        <v>233.51703782431966</v>
      </c>
      <c r="N202" s="156">
        <f t="shared" si="55"/>
        <v>232.76044897426019</v>
      </c>
      <c r="O202" s="156">
        <f t="shared" si="55"/>
        <v>232.59159801516907</v>
      </c>
      <c r="P202" s="156">
        <f t="shared" si="55"/>
        <v>231.63284968819872</v>
      </c>
      <c r="Q202" s="156">
        <f t="shared" si="55"/>
        <v>227.60660886047171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682.56140697922513</v>
      </c>
      <c r="C203" s="157">
        <f t="shared" si="56"/>
        <v>684.93981483681353</v>
      </c>
      <c r="D203" s="157">
        <f t="shared" si="56"/>
        <v>693.36810211006298</v>
      </c>
      <c r="E203" s="157">
        <f t="shared" si="56"/>
        <v>697.10965384596489</v>
      </c>
      <c r="F203" s="157">
        <f t="shared" si="56"/>
        <v>706.34735281483222</v>
      </c>
      <c r="G203" s="157">
        <f t="shared" si="56"/>
        <v>714.89241042006063</v>
      </c>
      <c r="H203" s="157">
        <f t="shared" si="56"/>
        <v>729.75867806154508</v>
      </c>
      <c r="I203" s="157">
        <f t="shared" si="56"/>
        <v>733.28186014985886</v>
      </c>
      <c r="J203" s="157">
        <f t="shared" si="56"/>
        <v>739.07131589761741</v>
      </c>
      <c r="K203" s="157">
        <f t="shared" si="56"/>
        <v>748.85792973030175</v>
      </c>
      <c r="L203" s="157">
        <f t="shared" si="56"/>
        <v>759.89021788452328</v>
      </c>
      <c r="M203" s="157">
        <f t="shared" si="56"/>
        <v>757.43407213482317</v>
      </c>
      <c r="N203" s="157">
        <f t="shared" si="56"/>
        <v>775.00611167543536</v>
      </c>
      <c r="O203" s="157">
        <f t="shared" si="56"/>
        <v>768.4641342692712</v>
      </c>
      <c r="P203" s="157">
        <f t="shared" si="56"/>
        <v>773.89605776622989</v>
      </c>
      <c r="Q203" s="157">
        <f t="shared" si="56"/>
        <v>765.19714558971464</v>
      </c>
    </row>
    <row r="204" spans="1:17" ht="12" customHeight="1" x14ac:dyDescent="0.25">
      <c r="A204" s="23" t="s">
        <v>203</v>
      </c>
      <c r="B204" s="156">
        <f>IF(B128=0,0,B128/0.086*1000000/B$16)</f>
        <v>670.43926748869865</v>
      </c>
      <c r="C204" s="156">
        <f t="shared" ref="C204:Q204" si="57">IF(C128=0,0,C128/0.086*1000000/C$16)</f>
        <v>678.18859705618286</v>
      </c>
      <c r="D204" s="156">
        <f t="shared" si="57"/>
        <v>688.75929488888528</v>
      </c>
      <c r="E204" s="156">
        <f t="shared" si="57"/>
        <v>692.70128334054675</v>
      </c>
      <c r="F204" s="156">
        <f t="shared" si="57"/>
        <v>702.77432958323584</v>
      </c>
      <c r="G204" s="156">
        <f t="shared" si="57"/>
        <v>709.22459953388613</v>
      </c>
      <c r="H204" s="156">
        <f t="shared" si="57"/>
        <v>722.19156215066516</v>
      </c>
      <c r="I204" s="156">
        <f t="shared" si="57"/>
        <v>727.0460050427846</v>
      </c>
      <c r="J204" s="156">
        <f t="shared" si="57"/>
        <v>730.30927192684635</v>
      </c>
      <c r="K204" s="156">
        <f t="shared" si="57"/>
        <v>729.77626390900537</v>
      </c>
      <c r="L204" s="156">
        <f t="shared" si="57"/>
        <v>732.54763552837608</v>
      </c>
      <c r="M204" s="156">
        <f t="shared" si="57"/>
        <v>731.21976623524563</v>
      </c>
      <c r="N204" s="156">
        <f t="shared" si="57"/>
        <v>743.7430604221878</v>
      </c>
      <c r="O204" s="156">
        <f t="shared" si="57"/>
        <v>740.39448140632919</v>
      </c>
      <c r="P204" s="156">
        <f t="shared" si="57"/>
        <v>749.3372911089599</v>
      </c>
      <c r="Q204" s="156">
        <f t="shared" si="57"/>
        <v>741.35063387528612</v>
      </c>
    </row>
    <row r="205" spans="1:17" ht="12" customHeight="1" x14ac:dyDescent="0.25">
      <c r="A205" s="29" t="s">
        <v>140</v>
      </c>
      <c r="B205" s="57">
        <f>IF(B129=0,0,B129/0.086*1000000/B$17)</f>
        <v>705.85498947805945</v>
      </c>
      <c r="C205" s="57">
        <f t="shared" ref="C205:Q205" si="58">IF(C129=0,0,C129/0.086*1000000/C$17)</f>
        <v>699.66862163632288</v>
      </c>
      <c r="D205" s="57">
        <f t="shared" si="58"/>
        <v>704.82175639088905</v>
      </c>
      <c r="E205" s="57">
        <f t="shared" si="58"/>
        <v>708.14917102360789</v>
      </c>
      <c r="F205" s="57">
        <f t="shared" si="58"/>
        <v>716.71175099167783</v>
      </c>
      <c r="G205" s="57">
        <f t="shared" si="58"/>
        <v>733.9906499835887</v>
      </c>
      <c r="H205" s="57">
        <f t="shared" si="58"/>
        <v>755.90593834309664</v>
      </c>
      <c r="I205" s="57">
        <f t="shared" si="58"/>
        <v>757.89578350230988</v>
      </c>
      <c r="J205" s="57">
        <f t="shared" si="58"/>
        <v>777.043413804789</v>
      </c>
      <c r="K205" s="57">
        <f t="shared" si="58"/>
        <v>833.89818607839322</v>
      </c>
      <c r="L205" s="57">
        <f t="shared" si="58"/>
        <v>888.63269766723772</v>
      </c>
      <c r="M205" s="57">
        <f t="shared" si="58"/>
        <v>900.61028521578839</v>
      </c>
      <c r="N205" s="57">
        <f t="shared" si="58"/>
        <v>950.32362608046765</v>
      </c>
      <c r="O205" s="57">
        <f t="shared" si="58"/>
        <v>947.88671152756149</v>
      </c>
      <c r="P205" s="57">
        <f t="shared" si="58"/>
        <v>946.67469023001559</v>
      </c>
      <c r="Q205" s="57">
        <f t="shared" si="58"/>
        <v>938.27292282606504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4516.1238953137108</v>
      </c>
      <c r="C207" s="168">
        <f t="shared" ref="C207:Q207" si="59">SUM(C208,C211,C213,C222)</f>
        <v>5036.0722903764081</v>
      </c>
      <c r="D207" s="168">
        <f t="shared" si="59"/>
        <v>5095.57186798373</v>
      </c>
      <c r="E207" s="168">
        <f t="shared" si="59"/>
        <v>5034.4115443432847</v>
      </c>
      <c r="F207" s="168">
        <f t="shared" si="59"/>
        <v>4860.1020947994966</v>
      </c>
      <c r="G207" s="168">
        <f t="shared" si="59"/>
        <v>4786.7957822053386</v>
      </c>
      <c r="H207" s="168">
        <f t="shared" si="59"/>
        <v>4826.0313346423254</v>
      </c>
      <c r="I207" s="168">
        <f t="shared" si="59"/>
        <v>4854.564078341461</v>
      </c>
      <c r="J207" s="168">
        <f t="shared" si="59"/>
        <v>4697.22924298627</v>
      </c>
      <c r="K207" s="168">
        <f t="shared" si="59"/>
        <v>4863.6106723165849</v>
      </c>
      <c r="L207" s="168">
        <f t="shared" si="59"/>
        <v>5331.1360423561573</v>
      </c>
      <c r="M207" s="168">
        <f t="shared" si="59"/>
        <v>4596.9991471232097</v>
      </c>
      <c r="N207" s="168">
        <f t="shared" si="59"/>
        <v>4978.3559151336895</v>
      </c>
      <c r="O207" s="168">
        <f t="shared" si="59"/>
        <v>4709.3864392168962</v>
      </c>
      <c r="P207" s="168">
        <f t="shared" si="59"/>
        <v>4698.20236743859</v>
      </c>
      <c r="Q207" s="168">
        <f t="shared" si="59"/>
        <v>4549.6600407956867</v>
      </c>
    </row>
    <row r="208" spans="1:17" ht="12" customHeight="1" x14ac:dyDescent="0.25">
      <c r="A208" s="158" t="s">
        <v>65</v>
      </c>
      <c r="B208" s="157">
        <f>SUM(B209:B210)</f>
        <v>3708.7297010890456</v>
      </c>
      <c r="C208" s="157">
        <f t="shared" ref="C208:Q208" si="60">SUM(C209:C210)</f>
        <v>4212.8465711571007</v>
      </c>
      <c r="D208" s="157">
        <f t="shared" si="60"/>
        <v>4246.5587177695597</v>
      </c>
      <c r="E208" s="157">
        <f t="shared" si="60"/>
        <v>4202.0319281416814</v>
      </c>
      <c r="F208" s="157">
        <f t="shared" si="60"/>
        <v>3996.7488140437058</v>
      </c>
      <c r="G208" s="157">
        <f t="shared" si="60"/>
        <v>3912.0867454820009</v>
      </c>
      <c r="H208" s="157">
        <f t="shared" si="60"/>
        <v>3935.5726364536049</v>
      </c>
      <c r="I208" s="157">
        <f t="shared" si="60"/>
        <v>3948.5551737509468</v>
      </c>
      <c r="J208" s="157">
        <f t="shared" si="60"/>
        <v>3780.6198025718086</v>
      </c>
      <c r="K208" s="157">
        <f t="shared" si="60"/>
        <v>3948.1184339431388</v>
      </c>
      <c r="L208" s="157">
        <f t="shared" si="60"/>
        <v>4420.8972937581484</v>
      </c>
      <c r="M208" s="157">
        <f t="shared" si="60"/>
        <v>3684.2364464704192</v>
      </c>
      <c r="N208" s="157">
        <f t="shared" si="60"/>
        <v>4056.4275710928068</v>
      </c>
      <c r="O208" s="157">
        <f t="shared" si="60"/>
        <v>3783.4146100184053</v>
      </c>
      <c r="P208" s="157">
        <f t="shared" si="60"/>
        <v>3771.7180319543995</v>
      </c>
      <c r="Q208" s="157">
        <f t="shared" si="60"/>
        <v>3638.7854824974688</v>
      </c>
    </row>
    <row r="209" spans="1:17" ht="12" customHeight="1" x14ac:dyDescent="0.25">
      <c r="A209" s="23" t="s">
        <v>161</v>
      </c>
      <c r="B209" s="156">
        <f>IF(B152=0,0,B152*1000000/B$7)</f>
        <v>3708.7297010890456</v>
      </c>
      <c r="C209" s="156">
        <f t="shared" ref="C209:Q210" si="61">IF(C152=0,0,C152*1000000/C$7)</f>
        <v>4212.8465711571007</v>
      </c>
      <c r="D209" s="156">
        <f t="shared" si="61"/>
        <v>4246.5587177695597</v>
      </c>
      <c r="E209" s="156">
        <f t="shared" si="61"/>
        <v>4202.0319281416814</v>
      </c>
      <c r="F209" s="156">
        <f t="shared" si="61"/>
        <v>3996.7488140437058</v>
      </c>
      <c r="G209" s="156">
        <f t="shared" si="61"/>
        <v>3912.0867454820009</v>
      </c>
      <c r="H209" s="156">
        <f t="shared" si="61"/>
        <v>3935.5726364536049</v>
      </c>
      <c r="I209" s="156">
        <f t="shared" si="61"/>
        <v>3948.5551737509468</v>
      </c>
      <c r="J209" s="156">
        <f t="shared" si="61"/>
        <v>3780.6198025718086</v>
      </c>
      <c r="K209" s="156">
        <f t="shared" si="61"/>
        <v>3948.1184339431388</v>
      </c>
      <c r="L209" s="156">
        <f t="shared" si="61"/>
        <v>4420.8972937581484</v>
      </c>
      <c r="M209" s="156">
        <f t="shared" si="61"/>
        <v>3684.2364464704192</v>
      </c>
      <c r="N209" s="156">
        <f t="shared" si="61"/>
        <v>4056.4275710928068</v>
      </c>
      <c r="O209" s="156">
        <f t="shared" si="61"/>
        <v>3783.4146100184053</v>
      </c>
      <c r="P209" s="156">
        <f t="shared" si="61"/>
        <v>3771.7180319543995</v>
      </c>
      <c r="Q209" s="156">
        <f t="shared" si="61"/>
        <v>3638.7854824974688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613.11825983466281</v>
      </c>
      <c r="C213" s="157">
        <f t="shared" si="63"/>
        <v>621.60701765910505</v>
      </c>
      <c r="D213" s="157">
        <f t="shared" si="63"/>
        <v>639.73322254664026</v>
      </c>
      <c r="E213" s="157">
        <f t="shared" si="63"/>
        <v>623.45842499233356</v>
      </c>
      <c r="F213" s="157">
        <f t="shared" si="63"/>
        <v>646.06968100577558</v>
      </c>
      <c r="G213" s="157">
        <f t="shared" si="63"/>
        <v>650.01657010107647</v>
      </c>
      <c r="H213" s="157">
        <f t="shared" si="63"/>
        <v>663.47526975163214</v>
      </c>
      <c r="I213" s="157">
        <f t="shared" si="63"/>
        <v>673.29289788512631</v>
      </c>
      <c r="J213" s="157">
        <f t="shared" si="63"/>
        <v>680.48617559846014</v>
      </c>
      <c r="K213" s="157">
        <f t="shared" si="63"/>
        <v>679.6129961937296</v>
      </c>
      <c r="L213" s="157">
        <f t="shared" si="63"/>
        <v>672.63530981276301</v>
      </c>
      <c r="M213" s="157">
        <f t="shared" si="63"/>
        <v>670.7121871649889</v>
      </c>
      <c r="N213" s="157">
        <f t="shared" si="63"/>
        <v>674.73930405063481</v>
      </c>
      <c r="O213" s="157">
        <f t="shared" si="63"/>
        <v>676.14661218252354</v>
      </c>
      <c r="P213" s="157">
        <f t="shared" si="63"/>
        <v>673.15615630286834</v>
      </c>
      <c r="Q213" s="157">
        <f t="shared" si="63"/>
        <v>661.23054605605785</v>
      </c>
    </row>
    <row r="214" spans="1:17" ht="12" customHeight="1" x14ac:dyDescent="0.25">
      <c r="A214" s="167" t="s">
        <v>160</v>
      </c>
      <c r="B214" s="132">
        <f>IF(B157=0,0,B157*1000000/B$11)</f>
        <v>801.65949848864261</v>
      </c>
      <c r="C214" s="132">
        <f t="shared" ref="C214:Q214" si="64">IF(C157=0,0,C157*1000000/C$11)</f>
        <v>789.94688596438891</v>
      </c>
      <c r="D214" s="132">
        <f t="shared" si="64"/>
        <v>789.335303402421</v>
      </c>
      <c r="E214" s="132">
        <f t="shared" si="64"/>
        <v>767.26152994233883</v>
      </c>
      <c r="F214" s="132">
        <f t="shared" si="64"/>
        <v>766.45523600695128</v>
      </c>
      <c r="G214" s="132">
        <f t="shared" si="64"/>
        <v>761.16715506954586</v>
      </c>
      <c r="H214" s="132">
        <f t="shared" si="64"/>
        <v>754.3622338675375</v>
      </c>
      <c r="I214" s="132">
        <f t="shared" si="64"/>
        <v>749.29765619378566</v>
      </c>
      <c r="J214" s="132">
        <f t="shared" si="64"/>
        <v>743.61282497469199</v>
      </c>
      <c r="K214" s="132">
        <f t="shared" si="64"/>
        <v>735.53904560016258</v>
      </c>
      <c r="L214" s="132">
        <f t="shared" si="64"/>
        <v>725.51478074576619</v>
      </c>
      <c r="M214" s="132">
        <f t="shared" si="64"/>
        <v>720.36586301969146</v>
      </c>
      <c r="N214" s="132">
        <f t="shared" si="64"/>
        <v>722.3638521667699</v>
      </c>
      <c r="O214" s="132">
        <f t="shared" si="64"/>
        <v>718.69171326387891</v>
      </c>
      <c r="P214" s="132">
        <f t="shared" si="64"/>
        <v>714.77622723951492</v>
      </c>
      <c r="Q214" s="132">
        <f t="shared" si="64"/>
        <v>701.20808414755834</v>
      </c>
    </row>
    <row r="215" spans="1:17" ht="12" customHeight="1" x14ac:dyDescent="0.25">
      <c r="A215" s="167" t="s">
        <v>159</v>
      </c>
      <c r="B215" s="132">
        <f>IF(B158=0,0,B158*1000000/B$12)</f>
        <v>721.49354863977555</v>
      </c>
      <c r="C215" s="132">
        <f t="shared" ref="C215:Q217" si="65">IF(C158=0,0,C158*1000000/C$12)</f>
        <v>710.95219736796639</v>
      </c>
      <c r="D215" s="132">
        <f t="shared" si="65"/>
        <v>710.40177306220642</v>
      </c>
      <c r="E215" s="132">
        <f t="shared" si="65"/>
        <v>690.53537694809245</v>
      </c>
      <c r="F215" s="132">
        <f t="shared" si="65"/>
        <v>689.80971240623467</v>
      </c>
      <c r="G215" s="132">
        <f t="shared" si="65"/>
        <v>685.0504395625652</v>
      </c>
      <c r="H215" s="132">
        <f t="shared" si="65"/>
        <v>678.92601048077404</v>
      </c>
      <c r="I215" s="132">
        <f t="shared" si="65"/>
        <v>675.11718823059869</v>
      </c>
      <c r="J215" s="132">
        <f t="shared" si="65"/>
        <v>669.25154247722696</v>
      </c>
      <c r="K215" s="132">
        <f t="shared" si="65"/>
        <v>661.98514104014259</v>
      </c>
      <c r="L215" s="132">
        <f t="shared" si="65"/>
        <v>652.96330267117935</v>
      </c>
      <c r="M215" s="132">
        <f t="shared" si="65"/>
        <v>648.32927671771677</v>
      </c>
      <c r="N215" s="132">
        <f t="shared" si="65"/>
        <v>650.1274669500857</v>
      </c>
      <c r="O215" s="132">
        <f t="shared" si="65"/>
        <v>646.82254193748099</v>
      </c>
      <c r="P215" s="132">
        <f t="shared" si="65"/>
        <v>643.29860451555294</v>
      </c>
      <c r="Q215" s="132">
        <f t="shared" si="65"/>
        <v>631.08727573279691</v>
      </c>
    </row>
    <row r="216" spans="1:17" ht="12" customHeight="1" x14ac:dyDescent="0.25">
      <c r="A216" s="166" t="s">
        <v>203</v>
      </c>
      <c r="B216" s="165">
        <f>IF(B159=0,0,B159*1000000/B$12)</f>
        <v>721.49354863977555</v>
      </c>
      <c r="C216" s="165">
        <f t="shared" si="65"/>
        <v>710.95219736796639</v>
      </c>
      <c r="D216" s="165">
        <f t="shared" si="65"/>
        <v>710.40177306220642</v>
      </c>
      <c r="E216" s="165">
        <f t="shared" si="65"/>
        <v>690.53537694809245</v>
      </c>
      <c r="F216" s="165">
        <f t="shared" si="65"/>
        <v>689.80971240623467</v>
      </c>
      <c r="G216" s="165">
        <f t="shared" si="65"/>
        <v>685.0504395625652</v>
      </c>
      <c r="H216" s="165">
        <f t="shared" si="65"/>
        <v>678.92601048077404</v>
      </c>
      <c r="I216" s="165">
        <f t="shared" si="65"/>
        <v>675.11718823059869</v>
      </c>
      <c r="J216" s="165">
        <f t="shared" si="65"/>
        <v>669.25154247722696</v>
      </c>
      <c r="K216" s="165">
        <f t="shared" si="65"/>
        <v>661.98514104014259</v>
      </c>
      <c r="L216" s="165">
        <f t="shared" si="65"/>
        <v>652.96330267117935</v>
      </c>
      <c r="M216" s="165">
        <f t="shared" si="65"/>
        <v>648.32927671771677</v>
      </c>
      <c r="N216" s="165">
        <f t="shared" si="65"/>
        <v>650.1274669500857</v>
      </c>
      <c r="O216" s="165">
        <f t="shared" si="65"/>
        <v>646.82254193748099</v>
      </c>
      <c r="P216" s="165">
        <f t="shared" si="65"/>
        <v>643.29860451555294</v>
      </c>
      <c r="Q216" s="165">
        <f t="shared" si="65"/>
        <v>631.08727573279691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194.27593439000256</v>
      </c>
      <c r="C222" s="157">
        <f t="shared" ref="C222:Q222" si="68">IF(C165=0,0,C165*1000000/C$5)</f>
        <v>201.61870156020305</v>
      </c>
      <c r="D222" s="157">
        <f t="shared" si="68"/>
        <v>209.27992766753039</v>
      </c>
      <c r="E222" s="157">
        <f t="shared" si="68"/>
        <v>208.92119120926998</v>
      </c>
      <c r="F222" s="157">
        <f t="shared" si="68"/>
        <v>217.28359975001507</v>
      </c>
      <c r="G222" s="157">
        <f t="shared" si="68"/>
        <v>224.69246662226121</v>
      </c>
      <c r="H222" s="157">
        <f t="shared" si="68"/>
        <v>226.98342843708812</v>
      </c>
      <c r="I222" s="157">
        <f t="shared" si="68"/>
        <v>232.71600670538805</v>
      </c>
      <c r="J222" s="157">
        <f t="shared" si="68"/>
        <v>236.12326481600081</v>
      </c>
      <c r="K222" s="157">
        <f t="shared" si="68"/>
        <v>235.87924217971593</v>
      </c>
      <c r="L222" s="157">
        <f t="shared" si="68"/>
        <v>237.60343878524631</v>
      </c>
      <c r="M222" s="157">
        <f t="shared" si="68"/>
        <v>242.05051348780125</v>
      </c>
      <c r="N222" s="157">
        <f t="shared" si="68"/>
        <v>247.18903999024809</v>
      </c>
      <c r="O222" s="157">
        <f t="shared" si="68"/>
        <v>249.82521701596758</v>
      </c>
      <c r="P222" s="157">
        <f t="shared" si="68"/>
        <v>253.32817918132281</v>
      </c>
      <c r="Q222" s="157">
        <f t="shared" si="68"/>
        <v>249.64401224216016</v>
      </c>
    </row>
    <row r="223" spans="1:17" ht="12" customHeight="1" x14ac:dyDescent="0.25">
      <c r="A223" s="23" t="s">
        <v>203</v>
      </c>
      <c r="B223" s="156">
        <f>IF(B166=0,0,B166*1000000/B$16)</f>
        <v>295.37845807633721</v>
      </c>
      <c r="C223" s="156">
        <f t="shared" ref="C223:Q223" si="69">IF(C166=0,0,C166*1000000/C$16)</f>
        <v>294.03431820921907</v>
      </c>
      <c r="D223" s="156">
        <f t="shared" si="69"/>
        <v>293.49155290370442</v>
      </c>
      <c r="E223" s="156">
        <f t="shared" si="69"/>
        <v>292.34893559912064</v>
      </c>
      <c r="F223" s="156">
        <f t="shared" si="69"/>
        <v>292.18996059266868</v>
      </c>
      <c r="G223" s="156">
        <f t="shared" si="69"/>
        <v>291.37475972717488</v>
      </c>
      <c r="H223" s="156">
        <f t="shared" si="69"/>
        <v>292.67329017928563</v>
      </c>
      <c r="I223" s="156">
        <f t="shared" si="69"/>
        <v>291.67382818439546</v>
      </c>
      <c r="J223" s="156">
        <f t="shared" si="69"/>
        <v>290.60859859707256</v>
      </c>
      <c r="K223" s="156">
        <f t="shared" si="69"/>
        <v>288.80675047685077</v>
      </c>
      <c r="L223" s="156">
        <f t="shared" si="69"/>
        <v>288.06612681218348</v>
      </c>
      <c r="M223" s="156">
        <f t="shared" si="69"/>
        <v>286.36783455097884</v>
      </c>
      <c r="N223" s="156">
        <f t="shared" si="69"/>
        <v>291.26839881918141</v>
      </c>
      <c r="O223" s="156">
        <f t="shared" si="69"/>
        <v>288.90896681604062</v>
      </c>
      <c r="P223" s="156">
        <f t="shared" si="69"/>
        <v>289.33626392831349</v>
      </c>
      <c r="Q223" s="156">
        <f t="shared" si="69"/>
        <v>284.04015338581678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280.0553212371463</v>
      </c>
      <c r="C226" s="184">
        <f>C169/RES_summary!C$19</f>
        <v>307.44711084993594</v>
      </c>
      <c r="D226" s="184">
        <f>D169/RES_summary!D$19</f>
        <v>309.13911425362352</v>
      </c>
      <c r="E226" s="184">
        <f>E169/RES_summary!E$19</f>
        <v>304.33418842601452</v>
      </c>
      <c r="F226" s="184">
        <f>F169/RES_summary!F$19</f>
        <v>291.8610061098359</v>
      </c>
      <c r="G226" s="184">
        <f>G169/RES_summary!G$19</f>
        <v>286.95861031275001</v>
      </c>
      <c r="H226" s="184">
        <f>H169/RES_summary!H$19</f>
        <v>287.51437353844364</v>
      </c>
      <c r="I226" s="184">
        <f>I169/RES_summary!I$19</f>
        <v>285.98677435363044</v>
      </c>
      <c r="J226" s="184">
        <f>J169/RES_summary!J$19</f>
        <v>275.21314824689586</v>
      </c>
      <c r="K226" s="184">
        <f>K169/RES_summary!K$19</f>
        <v>285.23803747355021</v>
      </c>
      <c r="L226" s="184">
        <f>L169/RES_summary!L$19</f>
        <v>311.35068230784509</v>
      </c>
      <c r="M226" s="184">
        <f>M169/RES_summary!M$19</f>
        <v>268.49971201167085</v>
      </c>
      <c r="N226" s="184">
        <f>N169/RES_summary!N$19</f>
        <v>289.42772206234253</v>
      </c>
      <c r="O226" s="184">
        <f>O169/RES_summary!O$19</f>
        <v>271.78201567751614</v>
      </c>
      <c r="P226" s="184">
        <f>P169/RES_summary!P$19</f>
        <v>269.05874738478462</v>
      </c>
      <c r="Q226" s="184">
        <f>Q169/RES_summary!Q$19</f>
        <v>259.68774594625768</v>
      </c>
    </row>
    <row r="227" spans="1:17" ht="12" customHeight="1" x14ac:dyDescent="0.25">
      <c r="A227" s="158" t="s">
        <v>65</v>
      </c>
      <c r="B227" s="178">
        <f>B170/RES_summary!B$19</f>
        <v>220.01835234637366</v>
      </c>
      <c r="C227" s="178">
        <f>C170/RES_summary!C$19</f>
        <v>247.93240368098739</v>
      </c>
      <c r="D227" s="178">
        <f>D170/RES_summary!D$19</f>
        <v>249.47149226539324</v>
      </c>
      <c r="E227" s="178">
        <f>E170/RES_summary!E$19</f>
        <v>246.12623298894042</v>
      </c>
      <c r="F227" s="178">
        <f>F170/RES_summary!F$19</f>
        <v>233.47401168172695</v>
      </c>
      <c r="G227" s="178">
        <f>G170/RES_summary!G$19</f>
        <v>228.61385164097538</v>
      </c>
      <c r="H227" s="178">
        <f>H170/RES_summary!H$19</f>
        <v>229.3585399799573</v>
      </c>
      <c r="I227" s="178">
        <f>I170/RES_summary!I$19</f>
        <v>228.20721139487452</v>
      </c>
      <c r="J227" s="178">
        <f>J170/RES_summary!J$19</f>
        <v>217.71754267165809</v>
      </c>
      <c r="K227" s="178">
        <f>K170/RES_summary!K$19</f>
        <v>228.12137778464563</v>
      </c>
      <c r="L227" s="178">
        <f>L170/RES_summary!L$19</f>
        <v>254.74130740411627</v>
      </c>
      <c r="M227" s="178">
        <f>M170/RES_summary!M$19</f>
        <v>212.35295344161449</v>
      </c>
      <c r="N227" s="178">
        <f>N170/RES_summary!N$19</f>
        <v>233.01159274398324</v>
      </c>
      <c r="O227" s="178">
        <f>O170/RES_summary!O$19</f>
        <v>215.92013359351085</v>
      </c>
      <c r="P227" s="178">
        <f>P170/RES_summary!P$19</f>
        <v>213.65165988718556</v>
      </c>
      <c r="Q227" s="178">
        <f>Q170/RES_summary!Q$19</f>
        <v>205.62469589932491</v>
      </c>
    </row>
    <row r="228" spans="1:17" ht="12" customHeight="1" x14ac:dyDescent="0.25">
      <c r="A228" s="23" t="s">
        <v>161</v>
      </c>
      <c r="B228" s="177">
        <f>B171/RES_summary!B$19</f>
        <v>215.81098523934733</v>
      </c>
      <c r="C228" s="177">
        <f>C171/RES_summary!C$19</f>
        <v>244.75135454821586</v>
      </c>
      <c r="D228" s="177">
        <f>D171/RES_summary!D$19</f>
        <v>246.19758100385087</v>
      </c>
      <c r="E228" s="177">
        <f>E171/RES_summary!E$19</f>
        <v>242.94063975215209</v>
      </c>
      <c r="F228" s="177">
        <f>F171/RES_summary!F$19</f>
        <v>230.34180207733843</v>
      </c>
      <c r="G228" s="177">
        <f>G171/RES_summary!G$19</f>
        <v>224.97044927908954</v>
      </c>
      <c r="H228" s="177">
        <f>H171/RES_summary!H$19</f>
        <v>225.62413893352826</v>
      </c>
      <c r="I228" s="177">
        <f>I171/RES_summary!I$19</f>
        <v>225.56359194305853</v>
      </c>
      <c r="J228" s="177">
        <f>J171/RES_summary!J$19</f>
        <v>215.07603181955054</v>
      </c>
      <c r="K228" s="177">
        <f>K171/RES_summary!K$19</f>
        <v>223.64427230970614</v>
      </c>
      <c r="L228" s="177">
        <f>L171/RES_summary!L$19</f>
        <v>249.33400098278219</v>
      </c>
      <c r="M228" s="177">
        <f>M171/RES_summary!M$19</f>
        <v>206.87729306444223</v>
      </c>
      <c r="N228" s="177">
        <f>N171/RES_summary!N$19</f>
        <v>226.65561166117257</v>
      </c>
      <c r="O228" s="177">
        <f>O171/RES_summary!O$19</f>
        <v>210.34522504483283</v>
      </c>
      <c r="P228" s="177">
        <f>P171/RES_summary!P$19</f>
        <v>208.69121203310289</v>
      </c>
      <c r="Q228" s="177">
        <f>Q171/RES_summary!Q$19</f>
        <v>200.18946466951854</v>
      </c>
    </row>
    <row r="229" spans="1:17" ht="12" customHeight="1" x14ac:dyDescent="0.25">
      <c r="A229" s="23" t="s">
        <v>60</v>
      </c>
      <c r="B229" s="177">
        <f>B172/RES_summary!B$19</f>
        <v>4.2073671070263305</v>
      </c>
      <c r="C229" s="177">
        <f>C172/RES_summary!C$19</f>
        <v>3.1810491327715491</v>
      </c>
      <c r="D229" s="177">
        <f>D172/RES_summary!D$19</f>
        <v>3.2739112615423789</v>
      </c>
      <c r="E229" s="177">
        <f>E172/RES_summary!E$19</f>
        <v>3.1855932367883315</v>
      </c>
      <c r="F229" s="177">
        <f>F172/RES_summary!F$19</f>
        <v>3.1322096043885157</v>
      </c>
      <c r="G229" s="177">
        <f>G172/RES_summary!G$19</f>
        <v>3.643402361885828</v>
      </c>
      <c r="H229" s="177">
        <f>H172/RES_summary!H$19</f>
        <v>3.734401046429046</v>
      </c>
      <c r="I229" s="177">
        <f>I172/RES_summary!I$19</f>
        <v>2.6436194518160026</v>
      </c>
      <c r="J229" s="177">
        <f>J172/RES_summary!J$19</f>
        <v>2.6415108521075759</v>
      </c>
      <c r="K229" s="177">
        <f>K172/RES_summary!K$19</f>
        <v>4.4771054749394832</v>
      </c>
      <c r="L229" s="177">
        <f>L172/RES_summary!L$19</f>
        <v>5.4073064213341073</v>
      </c>
      <c r="M229" s="177">
        <f>M172/RES_summary!M$19</f>
        <v>5.4756603771722618</v>
      </c>
      <c r="N229" s="177">
        <f>N172/RES_summary!N$19</f>
        <v>6.3559810828106897</v>
      </c>
      <c r="O229" s="177">
        <f>O172/RES_summary!O$19</f>
        <v>5.5749085486780254</v>
      </c>
      <c r="P229" s="177">
        <f>P172/RES_summary!P$19</f>
        <v>4.9604478540826618</v>
      </c>
      <c r="Q229" s="177">
        <f>Q172/RES_summary!Q$19</f>
        <v>5.4352312298063499</v>
      </c>
    </row>
    <row r="230" spans="1:17" ht="12" customHeight="1" x14ac:dyDescent="0.25">
      <c r="A230" s="158" t="s">
        <v>112</v>
      </c>
      <c r="B230" s="178">
        <f>B173/RES_summary!B$19</f>
        <v>0.19407442306476327</v>
      </c>
      <c r="C230" s="178">
        <f>C173/RES_summary!C$19</f>
        <v>0.19774377080194142</v>
      </c>
      <c r="D230" s="178">
        <f>D173/RES_summary!D$19</f>
        <v>0.19581820208232562</v>
      </c>
      <c r="E230" s="178">
        <f>E173/RES_summary!E$19</f>
        <v>0.19252074823940943</v>
      </c>
      <c r="F230" s="178">
        <f>F173/RES_summary!F$19</f>
        <v>0.18667798625420756</v>
      </c>
      <c r="G230" s="178">
        <f>G173/RES_summary!G$19</f>
        <v>0.18400015898745389</v>
      </c>
      <c r="H230" s="178">
        <f>H173/RES_summary!H$19</f>
        <v>0.18673701528585629</v>
      </c>
      <c r="I230" s="178">
        <f>I173/RES_summary!I$19</f>
        <v>0.19401149327592657</v>
      </c>
      <c r="J230" s="178">
        <f>J173/RES_summary!J$19</f>
        <v>0.20372509746142881</v>
      </c>
      <c r="K230" s="178">
        <f>K173/RES_summary!K$19</f>
        <v>0.19881482459488189</v>
      </c>
      <c r="L230" s="178">
        <f>L173/RES_summary!L$19</f>
        <v>0.20416048079011248</v>
      </c>
      <c r="M230" s="178">
        <f>M173/RES_summary!M$19</f>
        <v>0.22025318355434753</v>
      </c>
      <c r="N230" s="178">
        <f>N173/RES_summary!N$19</f>
        <v>0.21653968054490774</v>
      </c>
      <c r="O230" s="178">
        <f>O173/RES_summary!O$19</f>
        <v>0.22314006848380075</v>
      </c>
      <c r="P230" s="178">
        <f>P173/RES_summary!P$19</f>
        <v>0.20224080506990824</v>
      </c>
      <c r="Q230" s="178">
        <f>Q173/RES_summary!Q$19</f>
        <v>0.19107936839948675</v>
      </c>
    </row>
    <row r="231" spans="1:17" ht="12" customHeight="1" x14ac:dyDescent="0.25">
      <c r="A231" s="23" t="s">
        <v>60</v>
      </c>
      <c r="B231" s="177">
        <f>B174/RES_summary!B$19</f>
        <v>0.19407442306476327</v>
      </c>
      <c r="C231" s="177">
        <f>C174/RES_summary!C$19</f>
        <v>0.19774377080194142</v>
      </c>
      <c r="D231" s="177">
        <f>D174/RES_summary!D$19</f>
        <v>0.19581820208232562</v>
      </c>
      <c r="E231" s="177">
        <f>E174/RES_summary!E$19</f>
        <v>0.19252074823940943</v>
      </c>
      <c r="F231" s="177">
        <f>F174/RES_summary!F$19</f>
        <v>0.18667798625420756</v>
      </c>
      <c r="G231" s="177">
        <f>G174/RES_summary!G$19</f>
        <v>0.18400015898745389</v>
      </c>
      <c r="H231" s="177">
        <f>H174/RES_summary!H$19</f>
        <v>0.18673701528585629</v>
      </c>
      <c r="I231" s="177">
        <f>I174/RES_summary!I$19</f>
        <v>0.19401149327592657</v>
      </c>
      <c r="J231" s="177">
        <f>J174/RES_summary!J$19</f>
        <v>0.20372509746142881</v>
      </c>
      <c r="K231" s="177">
        <f>K174/RES_summary!K$19</f>
        <v>0.19881482459488189</v>
      </c>
      <c r="L231" s="177">
        <f>L174/RES_summary!L$19</f>
        <v>0.20416048079011248</v>
      </c>
      <c r="M231" s="177">
        <f>M174/RES_summary!M$19</f>
        <v>0.22025318355434753</v>
      </c>
      <c r="N231" s="177">
        <f>N174/RES_summary!N$19</f>
        <v>0.21653968054490774</v>
      </c>
      <c r="O231" s="177">
        <f>O174/RES_summary!O$19</f>
        <v>0.22314006848380075</v>
      </c>
      <c r="P231" s="177">
        <f>P174/RES_summary!P$19</f>
        <v>0.20224080506990824</v>
      </c>
      <c r="Q231" s="177">
        <f>Q174/RES_summary!Q$19</f>
        <v>0.19107936839948675</v>
      </c>
    </row>
    <row r="232" spans="1:17" ht="12" customHeight="1" x14ac:dyDescent="0.25">
      <c r="A232" s="158" t="s">
        <v>63</v>
      </c>
      <c r="B232" s="178">
        <f>B175/RES_summary!B$19</f>
        <v>45.029025024631771</v>
      </c>
      <c r="C232" s="178">
        <f>C175/RES_summary!C$19</f>
        <v>44.424731718941125</v>
      </c>
      <c r="D232" s="178">
        <f>D175/RES_summary!D$19</f>
        <v>44.435529147390866</v>
      </c>
      <c r="E232" s="178">
        <f>E175/RES_summary!E$19</f>
        <v>43.059188549719529</v>
      </c>
      <c r="F232" s="178">
        <f>F175/RES_summary!F$19</f>
        <v>43.082852462670488</v>
      </c>
      <c r="G232" s="178">
        <f>G175/RES_summary!G$19</f>
        <v>42.883324745906577</v>
      </c>
      <c r="H232" s="178">
        <f>H175/RES_summary!H$19</f>
        <v>42.607147217272129</v>
      </c>
      <c r="I232" s="178">
        <f>I175/RES_summary!I$19</f>
        <v>42.190940373931483</v>
      </c>
      <c r="J232" s="178">
        <f>J175/RES_summary!J$19</f>
        <v>41.882912805732474</v>
      </c>
      <c r="K232" s="178">
        <f>K175/RES_summary!K$19</f>
        <v>41.49677194098004</v>
      </c>
      <c r="L232" s="178">
        <f>L175/RES_summary!L$19</f>
        <v>40.921692429246221</v>
      </c>
      <c r="M232" s="178">
        <f>M175/RES_summary!M$19</f>
        <v>40.483914815140089</v>
      </c>
      <c r="N232" s="178">
        <f>N175/RES_summary!N$19</f>
        <v>40.48738494901832</v>
      </c>
      <c r="O232" s="178">
        <f>O175/RES_summary!O$19</f>
        <v>40.064771653108416</v>
      </c>
      <c r="P232" s="178">
        <f>P175/RES_summary!P$19</f>
        <v>39.654316478701801</v>
      </c>
      <c r="Q232" s="178">
        <f>Q175/RES_summary!Q$19</f>
        <v>38.671713945829957</v>
      </c>
    </row>
    <row r="233" spans="1:17" ht="12" customHeight="1" x14ac:dyDescent="0.25">
      <c r="A233" s="167" t="s">
        <v>160</v>
      </c>
      <c r="B233" s="183">
        <f>B176/RES_summary!B$19</f>
        <v>46.648567067185454</v>
      </c>
      <c r="C233" s="183">
        <f>C176/RES_summary!C$19</f>
        <v>45.893095581647607</v>
      </c>
      <c r="D233" s="183">
        <f>D176/RES_summary!D$19</f>
        <v>45.762334919670423</v>
      </c>
      <c r="E233" s="183">
        <f>E176/RES_summary!E$19</f>
        <v>44.359255267210784</v>
      </c>
      <c r="F233" s="183">
        <f>F176/RES_summary!F$19</f>
        <v>44.172573380920575</v>
      </c>
      <c r="G233" s="183">
        <f>G176/RES_summary!G$19</f>
        <v>43.772065394573438</v>
      </c>
      <c r="H233" s="183">
        <f>H176/RES_summary!H$19</f>
        <v>43.247157448911281</v>
      </c>
      <c r="I233" s="183">
        <f>I176/RES_summary!I$19</f>
        <v>42.804079803456155</v>
      </c>
      <c r="J233" s="183">
        <f>J176/RES_summary!J$19</f>
        <v>42.303459209753477</v>
      </c>
      <c r="K233" s="183">
        <f>K176/RES_summary!K$19</f>
        <v>41.665187445841759</v>
      </c>
      <c r="L233" s="183">
        <f>L176/RES_summary!L$19</f>
        <v>40.918277678808245</v>
      </c>
      <c r="M233" s="183">
        <f>M176/RES_summary!M$19</f>
        <v>40.449993349454012</v>
      </c>
      <c r="N233" s="183">
        <f>N176/RES_summary!N$19</f>
        <v>40.36256481480121</v>
      </c>
      <c r="O233" s="183">
        <f>O176/RES_summary!O$19</f>
        <v>39.956860599957267</v>
      </c>
      <c r="P233" s="183">
        <f>P176/RES_summary!P$19</f>
        <v>39.548957777675781</v>
      </c>
      <c r="Q233" s="183">
        <f>Q176/RES_summary!Q$19</f>
        <v>38.577286752032663</v>
      </c>
    </row>
    <row r="234" spans="1:17" ht="12" customHeight="1" x14ac:dyDescent="0.25">
      <c r="A234" s="167" t="s">
        <v>159</v>
      </c>
      <c r="B234" s="183">
        <f>B177/RES_summary!B$19</f>
        <v>44.785821141145782</v>
      </c>
      <c r="C234" s="183">
        <f>C177/RES_summary!C$19</f>
        <v>44.085492220445765</v>
      </c>
      <c r="D234" s="183">
        <f>D177/RES_summary!D$19</f>
        <v>43.95976932744415</v>
      </c>
      <c r="E234" s="183">
        <f>E177/RES_summary!E$19</f>
        <v>42.68804013771183</v>
      </c>
      <c r="F234" s="183">
        <f>F177/RES_summary!F$19</f>
        <v>42.508344964857301</v>
      </c>
      <c r="G234" s="183">
        <f>G177/RES_summary!G$19</f>
        <v>42.142593393122347</v>
      </c>
      <c r="H234" s="183">
        <f>H177/RES_summary!H$19</f>
        <v>41.657665527678901</v>
      </c>
      <c r="I234" s="183">
        <f>I177/RES_summary!I$19</f>
        <v>41.267468668572626</v>
      </c>
      <c r="J234" s="183">
        <f>J177/RES_summary!J$19</f>
        <v>40.791262265002821</v>
      </c>
      <c r="K234" s="183">
        <f>K177/RES_summary!K$19</f>
        <v>40.196138537501263</v>
      </c>
      <c r="L234" s="183">
        <f>L177/RES_summary!L$19</f>
        <v>39.496476532199971</v>
      </c>
      <c r="M234" s="183">
        <f>M177/RES_summary!M$19</f>
        <v>39.053661445896473</v>
      </c>
      <c r="N234" s="183">
        <f>N177/RES_summary!N$19</f>
        <v>38.953401436867644</v>
      </c>
      <c r="O234" s="183">
        <f>O177/RES_summary!O$19</f>
        <v>38.573253323486739</v>
      </c>
      <c r="P234" s="183">
        <f>P177/RES_summary!P$19</f>
        <v>38.182922334241425</v>
      </c>
      <c r="Q234" s="183">
        <f>Q177/RES_summary!Q$19</f>
        <v>37.248932723561211</v>
      </c>
    </row>
    <row r="235" spans="1:17" ht="12" customHeight="1" x14ac:dyDescent="0.25">
      <c r="A235" s="166" t="s">
        <v>203</v>
      </c>
      <c r="B235" s="182">
        <f>B178/RES_summary!B$19</f>
        <v>41.983710360466745</v>
      </c>
      <c r="C235" s="182">
        <f>C178/RES_summary!C$19</f>
        <v>41.303786023483802</v>
      </c>
      <c r="D235" s="182">
        <f>D178/RES_summary!D$19</f>
        <v>41.186101427704983</v>
      </c>
      <c r="E235" s="182">
        <f>E178/RES_summary!E$19</f>
        <v>39.923329740488981</v>
      </c>
      <c r="F235" s="182">
        <f>F178/RES_summary!F$19</f>
        <v>39.755316042827268</v>
      </c>
      <c r="G235" s="182">
        <f>G178/RES_summary!G$19</f>
        <v>39.394858855114599</v>
      </c>
      <c r="H235" s="182">
        <f>H178/RES_summary!H$19</f>
        <v>38.922441704019604</v>
      </c>
      <c r="I235" s="182">
        <f>I178/RES_summary!I$19</f>
        <v>38.566475902913872</v>
      </c>
      <c r="J235" s="182">
        <f>J178/RES_summary!J$19</f>
        <v>38.073113288778387</v>
      </c>
      <c r="K235" s="182">
        <f>K178/RES_summary!K$19</f>
        <v>37.49866870125738</v>
      </c>
      <c r="L235" s="182">
        <f>L178/RES_summary!L$19</f>
        <v>36.826449910926854</v>
      </c>
      <c r="M235" s="182">
        <f>M178/RES_summary!M$19</f>
        <v>36.404994014508297</v>
      </c>
      <c r="N235" s="182">
        <f>N178/RES_summary!N$19</f>
        <v>36.326308333320689</v>
      </c>
      <c r="O235" s="182">
        <f>O178/RES_summary!O$19</f>
        <v>35.961174539960979</v>
      </c>
      <c r="P235" s="182">
        <f>P178/RES_summary!P$19</f>
        <v>35.594061999907616</v>
      </c>
      <c r="Q235" s="182">
        <f>Q178/RES_summary!Q$19</f>
        <v>34.719558076829074</v>
      </c>
    </row>
    <row r="236" spans="1:17" ht="12" customHeight="1" x14ac:dyDescent="0.25">
      <c r="A236" s="147" t="s">
        <v>59</v>
      </c>
      <c r="B236" s="181">
        <f>B179/RES_summary!B$19</f>
        <v>2.8021107806790333</v>
      </c>
      <c r="C236" s="181">
        <f>C179/RES_summary!C$19</f>
        <v>2.7817061969619594</v>
      </c>
      <c r="D236" s="181">
        <f>D179/RES_summary!D$19</f>
        <v>2.7736678997391735</v>
      </c>
      <c r="E236" s="181">
        <f>E179/RES_summary!E$19</f>
        <v>2.7647103972228457</v>
      </c>
      <c r="F236" s="181">
        <f>F179/RES_summary!F$19</f>
        <v>2.7530289220300301</v>
      </c>
      <c r="G236" s="181">
        <f>G179/RES_summary!G$19</f>
        <v>2.7477345380077427</v>
      </c>
      <c r="H236" s="181">
        <f>H179/RES_summary!H$19</f>
        <v>2.735223823659291</v>
      </c>
      <c r="I236" s="181">
        <f>I179/RES_summary!I$19</f>
        <v>2.7009927656587585</v>
      </c>
      <c r="J236" s="181">
        <f>J179/RES_summary!J$19</f>
        <v>2.718148976224438</v>
      </c>
      <c r="K236" s="181">
        <f>K179/RES_summary!K$19</f>
        <v>2.6974698362438829</v>
      </c>
      <c r="L236" s="181">
        <f>L179/RES_summary!L$19</f>
        <v>2.670026621273129</v>
      </c>
      <c r="M236" s="181">
        <f>M179/RES_summary!M$19</f>
        <v>2.6486674313881715</v>
      </c>
      <c r="N236" s="181">
        <f>N179/RES_summary!N$19</f>
        <v>2.6270931035469554</v>
      </c>
      <c r="O236" s="181">
        <f>O179/RES_summary!O$19</f>
        <v>2.6120787835257611</v>
      </c>
      <c r="P236" s="181">
        <f>P179/RES_summary!P$19</f>
        <v>2.5888603343338041</v>
      </c>
      <c r="Q236" s="181">
        <f>Q179/RES_summary!Q$19</f>
        <v>2.5293746467321307</v>
      </c>
    </row>
    <row r="237" spans="1:17" ht="12" customHeight="1" x14ac:dyDescent="0.25">
      <c r="A237" s="163" t="s">
        <v>142</v>
      </c>
      <c r="B237" s="180">
        <f>B180/RES_summary!B$19</f>
        <v>39.803243826113231</v>
      </c>
      <c r="C237" s="180">
        <f>C180/RES_summary!C$19</f>
        <v>39.047283152464914</v>
      </c>
      <c r="D237" s="180">
        <f>D180/RES_summary!D$19</f>
        <v>38.810655472876569</v>
      </c>
      <c r="E237" s="180">
        <f>E180/RES_summary!E$19</f>
        <v>37.465302919342811</v>
      </c>
      <c r="F237" s="180">
        <f>F180/RES_summary!F$19</f>
        <v>37.284607316674879</v>
      </c>
      <c r="G237" s="180">
        <f>G180/RES_summary!G$19</f>
        <v>37.753145335372075</v>
      </c>
      <c r="H237" s="180">
        <f>H180/RES_summary!H$19</f>
        <v>38.040669337591389</v>
      </c>
      <c r="I237" s="180">
        <f>I180/RES_summary!I$19</f>
        <v>36.870289206809723</v>
      </c>
      <c r="J237" s="180">
        <f>J180/RES_summary!J$19</f>
        <v>37.538634518970184</v>
      </c>
      <c r="K237" s="180">
        <f>K180/RES_summary!K$19</f>
        <v>39.708703391919791</v>
      </c>
      <c r="L237" s="180">
        <f>L180/RES_summary!L$19</f>
        <v>41.324123680683229</v>
      </c>
      <c r="M237" s="180">
        <f>M180/RES_summary!M$19</f>
        <v>41.367078573369874</v>
      </c>
      <c r="N237" s="180">
        <f>N180/RES_summary!N$19</f>
        <v>42.789768166581759</v>
      </c>
      <c r="O237" s="180">
        <f>O180/RES_summary!O$19</f>
        <v>42.426731329378214</v>
      </c>
      <c r="P237" s="180">
        <f>P180/RES_summary!P$19</f>
        <v>42.071852905375835</v>
      </c>
      <c r="Q237" s="180">
        <f>Q180/RES_summary!Q$19</f>
        <v>41.007027841636877</v>
      </c>
    </row>
    <row r="238" spans="1:17" ht="12" customHeight="1" x14ac:dyDescent="0.25">
      <c r="A238" s="161" t="s">
        <v>141</v>
      </c>
      <c r="B238" s="179">
        <f>B181/RES_summary!B$19</f>
        <v>38.625030224180449</v>
      </c>
      <c r="C238" s="179">
        <f>C181/RES_summary!C$19</f>
        <v>37.924261034181121</v>
      </c>
      <c r="D238" s="179">
        <f>D181/RES_summary!D$19</f>
        <v>37.703257825328805</v>
      </c>
      <c r="E238" s="179">
        <f>E181/RES_summary!E$19</f>
        <v>36.483483024630758</v>
      </c>
      <c r="F238" s="179">
        <f>F181/RES_summary!F$19</f>
        <v>36.309175507036834</v>
      </c>
      <c r="G238" s="179">
        <f>G181/RES_summary!G$19</f>
        <v>36.725565339841125</v>
      </c>
      <c r="H238" s="179">
        <f>H181/RES_summary!H$19</f>
        <v>36.971826227491391</v>
      </c>
      <c r="I238" s="179">
        <f>I181/RES_summary!I$19</f>
        <v>35.921123340993958</v>
      </c>
      <c r="J238" s="179">
        <f>J181/RES_summary!J$19</f>
        <v>36.502920043297536</v>
      </c>
      <c r="K238" s="179">
        <f>K181/RES_summary!K$19</f>
        <v>38.435302888972153</v>
      </c>
      <c r="L238" s="179">
        <f>L181/RES_summary!L$19</f>
        <v>39.861737933887277</v>
      </c>
      <c r="M238" s="179">
        <f>M181/RES_summary!M$19</f>
        <v>39.879038147420751</v>
      </c>
      <c r="N238" s="179">
        <f>N181/RES_summary!N$19</f>
        <v>41.137884453470406</v>
      </c>
      <c r="O238" s="179">
        <f>O181/RES_summary!O$19</f>
        <v>40.796136979965659</v>
      </c>
      <c r="P238" s="179">
        <f>P181/RES_summary!P$19</f>
        <v>40.453527949171558</v>
      </c>
      <c r="Q238" s="179">
        <f>Q181/RES_summary!Q$19</f>
        <v>39.435699704204723</v>
      </c>
    </row>
    <row r="239" spans="1:17" ht="12" customHeight="1" x14ac:dyDescent="0.25">
      <c r="A239" s="148" t="s">
        <v>60</v>
      </c>
      <c r="B239" s="177">
        <f>B182/RES_summary!B$19</f>
        <v>35.822919443501419</v>
      </c>
      <c r="C239" s="177">
        <f>C182/RES_summary!C$19</f>
        <v>35.142554837219166</v>
      </c>
      <c r="D239" s="177">
        <f>D182/RES_summary!D$19</f>
        <v>34.929589925589639</v>
      </c>
      <c r="E239" s="177">
        <f>E182/RES_summary!E$19</f>
        <v>33.718772627407908</v>
      </c>
      <c r="F239" s="177">
        <f>F182/RES_summary!F$19</f>
        <v>33.556146585006807</v>
      </c>
      <c r="G239" s="177">
        <f>G182/RES_summary!G$19</f>
        <v>33.977830801833392</v>
      </c>
      <c r="H239" s="177">
        <f>H182/RES_summary!H$19</f>
        <v>34.236602403832109</v>
      </c>
      <c r="I239" s="177">
        <f>I182/RES_summary!I$19</f>
        <v>33.220130575335197</v>
      </c>
      <c r="J239" s="177">
        <f>J182/RES_summary!J$19</f>
        <v>33.784771067073095</v>
      </c>
      <c r="K239" s="177">
        <f>K182/RES_summary!K$19</f>
        <v>35.737833052728263</v>
      </c>
      <c r="L239" s="177">
        <f>L182/RES_summary!L$19</f>
        <v>37.191711312614146</v>
      </c>
      <c r="M239" s="177">
        <f>M182/RES_summary!M$19</f>
        <v>37.230370716032589</v>
      </c>
      <c r="N239" s="177">
        <f>N182/RES_summary!N$19</f>
        <v>38.510791349923444</v>
      </c>
      <c r="O239" s="177">
        <f>O182/RES_summary!O$19</f>
        <v>38.184058196439906</v>
      </c>
      <c r="P239" s="177">
        <f>P182/RES_summary!P$19</f>
        <v>37.864667614837757</v>
      </c>
      <c r="Q239" s="177">
        <f>Q182/RES_summary!Q$19</f>
        <v>36.906325057472586</v>
      </c>
    </row>
    <row r="240" spans="1:17" ht="12" customHeight="1" x14ac:dyDescent="0.25">
      <c r="A240" s="148" t="s">
        <v>59</v>
      </c>
      <c r="B240" s="177">
        <f>B183/RES_summary!B$19</f>
        <v>2.802110780679032</v>
      </c>
      <c r="C240" s="177">
        <f>C183/RES_summary!C$19</f>
        <v>2.781706196961959</v>
      </c>
      <c r="D240" s="177">
        <f>D183/RES_summary!D$19</f>
        <v>2.7736678997391726</v>
      </c>
      <c r="E240" s="177">
        <f>E183/RES_summary!E$19</f>
        <v>2.7647103972228453</v>
      </c>
      <c r="F240" s="177">
        <f>F183/RES_summary!F$19</f>
        <v>2.7530289220300315</v>
      </c>
      <c r="G240" s="177">
        <f>G183/RES_summary!G$19</f>
        <v>2.7477345380077418</v>
      </c>
      <c r="H240" s="177">
        <f>H183/RES_summary!H$19</f>
        <v>2.7352238236592914</v>
      </c>
      <c r="I240" s="177">
        <f>I183/RES_summary!I$19</f>
        <v>2.7009927656587589</v>
      </c>
      <c r="J240" s="177">
        <f>J183/RES_summary!J$19</f>
        <v>2.7181489762244375</v>
      </c>
      <c r="K240" s="177">
        <f>K183/RES_summary!K$19</f>
        <v>2.6974698362438825</v>
      </c>
      <c r="L240" s="177">
        <f>L183/RES_summary!L$19</f>
        <v>2.670026621273129</v>
      </c>
      <c r="M240" s="177">
        <f>M183/RES_summary!M$19</f>
        <v>2.6486674313881711</v>
      </c>
      <c r="N240" s="177">
        <f>N183/RES_summary!N$19</f>
        <v>2.6270931035469549</v>
      </c>
      <c r="O240" s="177">
        <f>O183/RES_summary!O$19</f>
        <v>2.6120787835257619</v>
      </c>
      <c r="P240" s="177">
        <f>P183/RES_summary!P$19</f>
        <v>2.5888603343338028</v>
      </c>
      <c r="Q240" s="177">
        <f>Q183/RES_summary!Q$19</f>
        <v>2.5293746467321294</v>
      </c>
    </row>
    <row r="241" spans="1:17" ht="12" customHeight="1" x14ac:dyDescent="0.25">
      <c r="A241" s="158" t="s">
        <v>62</v>
      </c>
      <c r="B241" s="178">
        <f>B184/RES_summary!B$19</f>
        <v>14.813869443076095</v>
      </c>
      <c r="C241" s="178">
        <f>C184/RES_summary!C$19</f>
        <v>14.892231679205478</v>
      </c>
      <c r="D241" s="178">
        <f>D184/RES_summary!D$19</f>
        <v>15.036274638757106</v>
      </c>
      <c r="E241" s="178">
        <f>E184/RES_summary!E$19</f>
        <v>14.956246139115082</v>
      </c>
      <c r="F241" s="178">
        <f>F184/RES_summary!F$19</f>
        <v>15.117463979184208</v>
      </c>
      <c r="G241" s="178">
        <f>G184/RES_summary!G$19</f>
        <v>15.277433766880611</v>
      </c>
      <c r="H241" s="178">
        <f>H184/RES_summary!H$19</f>
        <v>15.361949325928412</v>
      </c>
      <c r="I241" s="178">
        <f>I184/RES_summary!I$19</f>
        <v>15.394611091548466</v>
      </c>
      <c r="J241" s="178">
        <f>J184/RES_summary!J$19</f>
        <v>15.408967672043872</v>
      </c>
      <c r="K241" s="178">
        <f>K184/RES_summary!K$19</f>
        <v>15.421072923329596</v>
      </c>
      <c r="L241" s="178">
        <f>L184/RES_summary!L$19</f>
        <v>15.483521993692491</v>
      </c>
      <c r="M241" s="178">
        <f>M184/RES_summary!M$19</f>
        <v>15.442590571361967</v>
      </c>
      <c r="N241" s="178">
        <f>N184/RES_summary!N$19</f>
        <v>15.712204688796023</v>
      </c>
      <c r="O241" s="178">
        <f>O184/RES_summary!O$19</f>
        <v>15.573970362413057</v>
      </c>
      <c r="P241" s="178">
        <f>P184/RES_summary!P$19</f>
        <v>15.550530213827324</v>
      </c>
      <c r="Q241" s="178">
        <f>Q184/RES_summary!Q$19</f>
        <v>15.20025673270332</v>
      </c>
    </row>
    <row r="242" spans="1:17" ht="12" customHeight="1" x14ac:dyDescent="0.25">
      <c r="A242" s="23" t="s">
        <v>203</v>
      </c>
      <c r="B242" s="177">
        <f>B185/RES_summary!B$19</f>
        <v>17.188072788700392</v>
      </c>
      <c r="C242" s="177">
        <f>C185/RES_summary!C$19</f>
        <v>17.082344787505878</v>
      </c>
      <c r="D242" s="177">
        <f>D185/RES_summary!D$19</f>
        <v>17.015403570801816</v>
      </c>
      <c r="E242" s="177">
        <f>E185/RES_summary!E$19</f>
        <v>16.902165109611786</v>
      </c>
      <c r="F242" s="177">
        <f>F185/RES_summary!F$19</f>
        <v>16.83957766756112</v>
      </c>
      <c r="G242" s="177">
        <f>G185/RES_summary!G$19</f>
        <v>16.75594506694225</v>
      </c>
      <c r="H242" s="177">
        <f>H185/RES_summary!H$19</f>
        <v>16.778793122478916</v>
      </c>
      <c r="I242" s="177">
        <f>I185/RES_summary!I$19</f>
        <v>16.662043067909394</v>
      </c>
      <c r="J242" s="177">
        <f>J185/RES_summary!J$19</f>
        <v>16.532459613204338</v>
      </c>
      <c r="K242" s="177">
        <f>K185/RES_summary!K$19</f>
        <v>16.359685411974247</v>
      </c>
      <c r="L242" s="177">
        <f>L185/RES_summary!L$19</f>
        <v>16.246629399670574</v>
      </c>
      <c r="M242" s="177">
        <f>M185/RES_summary!M$19</f>
        <v>16.080130386145186</v>
      </c>
      <c r="N242" s="177">
        <f>N185/RES_summary!N$19</f>
        <v>16.274817172230861</v>
      </c>
      <c r="O242" s="177">
        <f>O185/RES_summary!O$19</f>
        <v>16.062374311678884</v>
      </c>
      <c r="P242" s="177">
        <f>P185/RES_summary!P$19</f>
        <v>16.009132997951397</v>
      </c>
      <c r="Q242" s="177">
        <f>Q185/RES_summary!Q$19</f>
        <v>15.626600283105347</v>
      </c>
    </row>
    <row r="243" spans="1:17" ht="12" customHeight="1" x14ac:dyDescent="0.25">
      <c r="A243" s="29" t="s">
        <v>140</v>
      </c>
      <c r="B243" s="176">
        <f>B186/RES_summary!B$19</f>
        <v>10.251663114438468</v>
      </c>
      <c r="C243" s="176">
        <f>C186/RES_summary!C$19</f>
        <v>10.114167352236475</v>
      </c>
      <c r="D243" s="176">
        <f>D186/RES_summary!D$19</f>
        <v>10.117809301205199</v>
      </c>
      <c r="E243" s="176">
        <f>E186/RES_summary!E$19</f>
        <v>10.083242412523322</v>
      </c>
      <c r="F243" s="176">
        <f>F186/RES_summary!F$19</f>
        <v>10.122066296264883</v>
      </c>
      <c r="G243" s="176">
        <f>G186/RES_summary!G$19</f>
        <v>10.295446263585605</v>
      </c>
      <c r="H243" s="176">
        <f>H186/RES_summary!H$19</f>
        <v>10.466215738255706</v>
      </c>
      <c r="I243" s="176">
        <f>I186/RES_summary!I$19</f>
        <v>10.391853172237397</v>
      </c>
      <c r="J243" s="176">
        <f>J186/RES_summary!J$19</f>
        <v>10.540087062681897</v>
      </c>
      <c r="K243" s="176">
        <f>K186/RES_summary!K$19</f>
        <v>11.238008017289038</v>
      </c>
      <c r="L243" s="176">
        <f>L186/RES_summary!L$19</f>
        <v>11.890432705105784</v>
      </c>
      <c r="M243" s="176">
        <f>M186/RES_summary!M$19</f>
        <v>11.960501946979498</v>
      </c>
      <c r="N243" s="176">
        <f>N186/RES_summary!N$19</f>
        <v>12.557176045877059</v>
      </c>
      <c r="O243" s="176">
        <f>O186/RES_summary!O$19</f>
        <v>12.45206872193735</v>
      </c>
      <c r="P243" s="176">
        <f>P186/RES_summary!P$19</f>
        <v>12.324115671483556</v>
      </c>
      <c r="Q243" s="176">
        <f>Q186/RES_summary!Q$19</f>
        <v>12.10589466251052</v>
      </c>
    </row>
    <row r="245" spans="1:17" ht="12" customHeight="1" x14ac:dyDescent="0.25">
      <c r="A245" s="152" t="s">
        <v>71</v>
      </c>
      <c r="B245" s="184">
        <f>B188/RES_summary!B$19</f>
        <v>185.28220615593085</v>
      </c>
      <c r="C245" s="184">
        <f>C188/RES_summary!C$19</f>
        <v>203.77937611382288</v>
      </c>
      <c r="D245" s="184">
        <f>D188/RES_summary!D$19</f>
        <v>205.78684249852643</v>
      </c>
      <c r="E245" s="184">
        <f>E188/RES_summary!E$19</f>
        <v>203.13838603348481</v>
      </c>
      <c r="F245" s="184">
        <f>F188/RES_summary!F$19</f>
        <v>195.51795423358283</v>
      </c>
      <c r="G245" s="184">
        <f>G188/RES_summary!G$19</f>
        <v>193.07603671853661</v>
      </c>
      <c r="H245" s="184">
        <f>H188/RES_summary!H$19</f>
        <v>195.08705298199561</v>
      </c>
      <c r="I245" s="184">
        <f>I188/RES_summary!I$19</f>
        <v>194.60364440450343</v>
      </c>
      <c r="J245" s="184">
        <f>J188/RES_summary!J$19</f>
        <v>187.77502310403858</v>
      </c>
      <c r="K245" s="184">
        <f>K188/RES_summary!K$19</f>
        <v>196.118969128418</v>
      </c>
      <c r="L245" s="184">
        <f>L188/RES_summary!L$19</f>
        <v>215.52992672857684</v>
      </c>
      <c r="M245" s="184">
        <f>M188/RES_summary!M$19</f>
        <v>187.65328405654444</v>
      </c>
      <c r="N245" s="184">
        <f>N188/RES_summary!N$19</f>
        <v>202.75887527834499</v>
      </c>
      <c r="O245" s="184">
        <f>O188/RES_summary!O$19</f>
        <v>190.34522185090336</v>
      </c>
      <c r="P245" s="184">
        <f>P188/RES_summary!P$19</f>
        <v>188.40706765434317</v>
      </c>
      <c r="Q245" s="184">
        <f>Q188/RES_summary!Q$19</f>
        <v>182.27165401336535</v>
      </c>
    </row>
    <row r="246" spans="1:17" ht="12" customHeight="1" x14ac:dyDescent="0.25">
      <c r="A246" s="158" t="s">
        <v>65</v>
      </c>
      <c r="B246" s="178">
        <f>B189/RES_summary!B$19</f>
        <v>148.60956962870569</v>
      </c>
      <c r="C246" s="178">
        <f>C189/RES_summary!C$19</f>
        <v>167.47712983328631</v>
      </c>
      <c r="D246" s="178">
        <f>D189/RES_summary!D$19</f>
        <v>169.36910336517943</v>
      </c>
      <c r="E246" s="178">
        <f>E189/RES_summary!E$19</f>
        <v>167.49471142990771</v>
      </c>
      <c r="F246" s="178">
        <f>F189/RES_summary!F$19</f>
        <v>159.77644877977585</v>
      </c>
      <c r="G246" s="178">
        <f>G189/RES_summary!G$19</f>
        <v>157.28846433802892</v>
      </c>
      <c r="H246" s="178">
        <f>H189/RES_summary!H$19</f>
        <v>159.17320089632557</v>
      </c>
      <c r="I246" s="178">
        <f>I189/RES_summary!I$19</f>
        <v>158.86146880621678</v>
      </c>
      <c r="J246" s="178">
        <f>J189/RES_summary!J$19</f>
        <v>152.12428954855116</v>
      </c>
      <c r="K246" s="178">
        <f>K189/RES_summary!K$19</f>
        <v>160.54482295052912</v>
      </c>
      <c r="L246" s="178">
        <f>L189/RES_summary!L$19</f>
        <v>180.08494799456147</v>
      </c>
      <c r="M246" s="178">
        <f>M189/RES_summary!M$19</f>
        <v>152.22615157855435</v>
      </c>
      <c r="N246" s="178">
        <f>N189/RES_summary!N$19</f>
        <v>167.15810805392582</v>
      </c>
      <c r="O246" s="178">
        <f>O189/RES_summary!O$19</f>
        <v>155.0883325284189</v>
      </c>
      <c r="P246" s="178">
        <f>P189/RES_summary!P$19</f>
        <v>153.38129624390015</v>
      </c>
      <c r="Q246" s="178">
        <f>Q189/RES_summary!Q$19</f>
        <v>147.99305242588812</v>
      </c>
    </row>
    <row r="247" spans="1:17" ht="12" customHeight="1" x14ac:dyDescent="0.25">
      <c r="A247" s="23" t="s">
        <v>161</v>
      </c>
      <c r="B247" s="177">
        <f>B190/RES_summary!B$19</f>
        <v>144.40220252167936</v>
      </c>
      <c r="C247" s="177">
        <f>C190/RES_summary!C$19</f>
        <v>164.29608070051478</v>
      </c>
      <c r="D247" s="177">
        <f>D190/RES_summary!D$19</f>
        <v>166.09519210363703</v>
      </c>
      <c r="E247" s="177">
        <f>E190/RES_summary!E$19</f>
        <v>164.30911819311939</v>
      </c>
      <c r="F247" s="177">
        <f>F190/RES_summary!F$19</f>
        <v>156.64423917538733</v>
      </c>
      <c r="G247" s="177">
        <f>G190/RES_summary!G$19</f>
        <v>153.6450619761431</v>
      </c>
      <c r="H247" s="177">
        <f>H190/RES_summary!H$19</f>
        <v>155.4387998498965</v>
      </c>
      <c r="I247" s="177">
        <f>I190/RES_summary!I$19</f>
        <v>156.21784935440076</v>
      </c>
      <c r="J247" s="177">
        <f>J190/RES_summary!J$19</f>
        <v>149.48277869644357</v>
      </c>
      <c r="K247" s="177">
        <f>K190/RES_summary!K$19</f>
        <v>156.06771747558966</v>
      </c>
      <c r="L247" s="177">
        <f>L190/RES_summary!L$19</f>
        <v>174.67764157322736</v>
      </c>
      <c r="M247" s="177">
        <f>M190/RES_summary!M$19</f>
        <v>146.75049120138209</v>
      </c>
      <c r="N247" s="177">
        <f>N190/RES_summary!N$19</f>
        <v>160.80212697111511</v>
      </c>
      <c r="O247" s="177">
        <f>O190/RES_summary!O$19</f>
        <v>149.51342397974088</v>
      </c>
      <c r="P247" s="177">
        <f>P190/RES_summary!P$19</f>
        <v>148.42084838981751</v>
      </c>
      <c r="Q247" s="177">
        <f>Q190/RES_summary!Q$19</f>
        <v>142.55782119608176</v>
      </c>
    </row>
    <row r="248" spans="1:17" ht="12" customHeight="1" x14ac:dyDescent="0.25">
      <c r="A248" s="23" t="s">
        <v>60</v>
      </c>
      <c r="B248" s="177">
        <f>B191/RES_summary!B$19</f>
        <v>4.2073671070263305</v>
      </c>
      <c r="C248" s="177">
        <f>C191/RES_summary!C$19</f>
        <v>3.1810491327715495</v>
      </c>
      <c r="D248" s="177">
        <f>D191/RES_summary!D$19</f>
        <v>3.2739112615423775</v>
      </c>
      <c r="E248" s="177">
        <f>E191/RES_summary!E$19</f>
        <v>3.1855932367883315</v>
      </c>
      <c r="F248" s="177">
        <f>F191/RES_summary!F$19</f>
        <v>3.1322096043885157</v>
      </c>
      <c r="G248" s="177">
        <f>G191/RES_summary!G$19</f>
        <v>3.6434023618858271</v>
      </c>
      <c r="H248" s="177">
        <f>H191/RES_summary!H$19</f>
        <v>3.7344010464290465</v>
      </c>
      <c r="I248" s="177">
        <f>I191/RES_summary!I$19</f>
        <v>2.6436194518160026</v>
      </c>
      <c r="J248" s="177">
        <f>J191/RES_summary!J$19</f>
        <v>2.6415108521075772</v>
      </c>
      <c r="K248" s="177">
        <f>K191/RES_summary!K$19</f>
        <v>4.4771054749394832</v>
      </c>
      <c r="L248" s="177">
        <f>L191/RES_summary!L$19</f>
        <v>5.4073064213341082</v>
      </c>
      <c r="M248" s="177">
        <f>M191/RES_summary!M$19</f>
        <v>5.475660377172261</v>
      </c>
      <c r="N248" s="177">
        <f>N191/RES_summary!N$19</f>
        <v>6.3559810828106924</v>
      </c>
      <c r="O248" s="177">
        <f>O191/RES_summary!O$19</f>
        <v>5.5749085486780272</v>
      </c>
      <c r="P248" s="177">
        <f>P191/RES_summary!P$19</f>
        <v>4.9604478540826618</v>
      </c>
      <c r="Q248" s="177">
        <f>Q191/RES_summary!Q$19</f>
        <v>5.4352312298063499</v>
      </c>
    </row>
    <row r="249" spans="1:17" ht="12" customHeight="1" x14ac:dyDescent="0.25">
      <c r="A249" s="158" t="s">
        <v>112</v>
      </c>
      <c r="B249" s="178">
        <f>B192/RES_summary!B$19</f>
        <v>0.32312943162601315</v>
      </c>
      <c r="C249" s="178">
        <f>C192/RES_summary!C$19</f>
        <v>0.33994689165705849</v>
      </c>
      <c r="D249" s="178">
        <f>D192/RES_summary!D$19</f>
        <v>0.34699427582191539</v>
      </c>
      <c r="E249" s="178">
        <f>E192/RES_summary!E$19</f>
        <v>0.3475839869859767</v>
      </c>
      <c r="F249" s="178">
        <f>F192/RES_summary!F$19</f>
        <v>0.3454186794903939</v>
      </c>
      <c r="G249" s="178">
        <f>G192/RES_summary!G$19</f>
        <v>0.34893519091659636</v>
      </c>
      <c r="H249" s="178">
        <f>H192/RES_summary!H$19</f>
        <v>0.37900863615857233</v>
      </c>
      <c r="I249" s="178">
        <f>I192/RES_summary!I$19</f>
        <v>0.41678579002889182</v>
      </c>
      <c r="J249" s="178">
        <f>J192/RES_summary!J$19</f>
        <v>0.46455159262035989</v>
      </c>
      <c r="K249" s="178">
        <f>K192/RES_summary!K$19</f>
        <v>0.47776606123171289</v>
      </c>
      <c r="L249" s="178">
        <f>L192/RES_summary!L$19</f>
        <v>0.52926538093994502</v>
      </c>
      <c r="M249" s="178">
        <f>M192/RES_summary!M$19</f>
        <v>0.59149586460588732</v>
      </c>
      <c r="N249" s="178">
        <f>N192/RES_summary!N$19</f>
        <v>0.6067455826483189</v>
      </c>
      <c r="O249" s="178">
        <f>O192/RES_summary!O$19</f>
        <v>0.65235297470229592</v>
      </c>
      <c r="P249" s="178">
        <f>P192/RES_summary!P$19</f>
        <v>0.6335941847092883</v>
      </c>
      <c r="Q249" s="178">
        <f>Q192/RES_summary!Q$19</f>
        <v>0.6299287114957256</v>
      </c>
    </row>
    <row r="250" spans="1:17" ht="12" customHeight="1" x14ac:dyDescent="0.25">
      <c r="A250" s="23" t="s">
        <v>60</v>
      </c>
      <c r="B250" s="177">
        <f>B193/RES_summary!B$19</f>
        <v>0.32312943162601315</v>
      </c>
      <c r="C250" s="177">
        <f>C193/RES_summary!C$19</f>
        <v>0.33994689165705849</v>
      </c>
      <c r="D250" s="177">
        <f>D193/RES_summary!D$19</f>
        <v>0.34699427582191539</v>
      </c>
      <c r="E250" s="177">
        <f>E193/RES_summary!E$19</f>
        <v>0.3475839869859767</v>
      </c>
      <c r="F250" s="177">
        <f>F193/RES_summary!F$19</f>
        <v>0.3454186794903939</v>
      </c>
      <c r="G250" s="177">
        <f>G193/RES_summary!G$19</f>
        <v>0.34893519091659636</v>
      </c>
      <c r="H250" s="177">
        <f>H193/RES_summary!H$19</f>
        <v>0.37900863615857233</v>
      </c>
      <c r="I250" s="177">
        <f>I193/RES_summary!I$19</f>
        <v>0.41678579002889182</v>
      </c>
      <c r="J250" s="177">
        <f>J193/RES_summary!J$19</f>
        <v>0.46455159262035989</v>
      </c>
      <c r="K250" s="177">
        <f>K193/RES_summary!K$19</f>
        <v>0.47776606123171289</v>
      </c>
      <c r="L250" s="177">
        <f>L193/RES_summary!L$19</f>
        <v>0.52926538093994502</v>
      </c>
      <c r="M250" s="177">
        <f>M193/RES_summary!M$19</f>
        <v>0.59149586460588732</v>
      </c>
      <c r="N250" s="177">
        <f>N193/RES_summary!N$19</f>
        <v>0.6067455826483189</v>
      </c>
      <c r="O250" s="177">
        <f>O193/RES_summary!O$19</f>
        <v>0.65235297470229592</v>
      </c>
      <c r="P250" s="177">
        <f>P193/RES_summary!P$19</f>
        <v>0.6335941847092883</v>
      </c>
      <c r="Q250" s="177">
        <f>Q193/RES_summary!Q$19</f>
        <v>0.6299287114957256</v>
      </c>
    </row>
    <row r="251" spans="1:17" ht="12" customHeight="1" x14ac:dyDescent="0.25">
      <c r="A251" s="158" t="s">
        <v>63</v>
      </c>
      <c r="B251" s="178">
        <f>B194/RES_summary!B$19</f>
        <v>28.326565658814364</v>
      </c>
      <c r="C251" s="178">
        <f>C194/RES_summary!C$19</f>
        <v>27.924347519610201</v>
      </c>
      <c r="D251" s="178">
        <f>D194/RES_summary!D$19</f>
        <v>27.950782155879875</v>
      </c>
      <c r="E251" s="178">
        <f>E194/RES_summary!E$19</f>
        <v>27.154946404469083</v>
      </c>
      <c r="F251" s="178">
        <f>F194/RES_summary!F$19</f>
        <v>27.17313477079756</v>
      </c>
      <c r="G251" s="178">
        <f>G194/RES_summary!G$19</f>
        <v>27.134371916138935</v>
      </c>
      <c r="H251" s="178">
        <f>H194/RES_summary!H$19</f>
        <v>27.083992816927179</v>
      </c>
      <c r="I251" s="178">
        <f>I194/RES_summary!I$19</f>
        <v>26.863930688718902</v>
      </c>
      <c r="J251" s="178">
        <f>J194/RES_summary!J$19</f>
        <v>26.693225740554229</v>
      </c>
      <c r="K251" s="178">
        <f>K194/RES_summary!K$19</f>
        <v>26.527766315899939</v>
      </c>
      <c r="L251" s="178">
        <f>L194/RES_summary!L$19</f>
        <v>26.258752325013724</v>
      </c>
      <c r="M251" s="178">
        <f>M194/RES_summary!M$19</f>
        <v>26.244439255885496</v>
      </c>
      <c r="N251" s="178">
        <f>N194/RES_summary!N$19</f>
        <v>26.246774331664348</v>
      </c>
      <c r="O251" s="178">
        <f>O194/RES_summary!O$19</f>
        <v>25.974435870574283</v>
      </c>
      <c r="P251" s="178">
        <f>P194/RES_summary!P$19</f>
        <v>25.742675181679033</v>
      </c>
      <c r="Q251" s="178">
        <f>Q194/RES_summary!Q$19</f>
        <v>25.145096158695075</v>
      </c>
    </row>
    <row r="252" spans="1:17" ht="12" customHeight="1" x14ac:dyDescent="0.25">
      <c r="A252" s="167" t="s">
        <v>160</v>
      </c>
      <c r="B252" s="183">
        <f>B195/RES_summary!B$19</f>
        <v>28.020122601277539</v>
      </c>
      <c r="C252" s="183">
        <f>C195/RES_summary!C$19</f>
        <v>27.676773064034503</v>
      </c>
      <c r="D252" s="183">
        <f>D195/RES_summary!D$19</f>
        <v>27.755415671312221</v>
      </c>
      <c r="E252" s="183">
        <f>E195/RES_summary!E$19</f>
        <v>26.970259911580502</v>
      </c>
      <c r="F252" s="183">
        <f>F195/RES_summary!F$19</f>
        <v>27.029246950379843</v>
      </c>
      <c r="G252" s="183">
        <f>G195/RES_summary!G$19</f>
        <v>26.898910561693377</v>
      </c>
      <c r="H252" s="183">
        <f>H195/RES_summary!H$19</f>
        <v>26.81033953880765</v>
      </c>
      <c r="I252" s="183">
        <f>I195/RES_summary!I$19</f>
        <v>26.677322529657712</v>
      </c>
      <c r="J252" s="183">
        <f>J195/RES_summary!J$19</f>
        <v>26.457986941243512</v>
      </c>
      <c r="K252" s="183">
        <f>K195/RES_summary!K$19</f>
        <v>26.157390429035548</v>
      </c>
      <c r="L252" s="183">
        <f>L195/RES_summary!L$19</f>
        <v>25.774608740218326</v>
      </c>
      <c r="M252" s="183">
        <f>M195/RES_summary!M$19</f>
        <v>25.779353283473402</v>
      </c>
      <c r="N252" s="183">
        <f>N195/RES_summary!N$19</f>
        <v>25.726003310180918</v>
      </c>
      <c r="O252" s="183">
        <f>O195/RES_summary!O$19</f>
        <v>25.509177700002418</v>
      </c>
      <c r="P252" s="183">
        <f>P195/RES_summary!P$19</f>
        <v>25.263650366764402</v>
      </c>
      <c r="Q252" s="183">
        <f>Q195/RES_summary!Q$19</f>
        <v>24.676013425154455</v>
      </c>
    </row>
    <row r="253" spans="1:17" ht="12" customHeight="1" x14ac:dyDescent="0.25">
      <c r="A253" s="167" t="s">
        <v>159</v>
      </c>
      <c r="B253" s="183">
        <f>B196/RES_summary!B$19</f>
        <v>28.020221121828722</v>
      </c>
      <c r="C253" s="183">
        <f>C196/RES_summary!C$19</f>
        <v>27.768462771241573</v>
      </c>
      <c r="D253" s="183">
        <f>D196/RES_summary!D$19</f>
        <v>27.919215199941089</v>
      </c>
      <c r="E253" s="183">
        <f>E196/RES_summary!E$19</f>
        <v>27.20849550903489</v>
      </c>
      <c r="F253" s="183">
        <f>F196/RES_summary!F$19</f>
        <v>27.351913635486611</v>
      </c>
      <c r="G253" s="183">
        <f>G196/RES_summary!G$19</f>
        <v>27.375788891175763</v>
      </c>
      <c r="H253" s="183">
        <f>H196/RES_summary!H$19</f>
        <v>27.453732968765319</v>
      </c>
      <c r="I253" s="183">
        <f>I196/RES_summary!I$19</f>
        <v>27.298660885817476</v>
      </c>
      <c r="J253" s="183">
        <f>J196/RES_summary!J$19</f>
        <v>27.113074650232747</v>
      </c>
      <c r="K253" s="183">
        <f>K196/RES_summary!K$19</f>
        <v>26.773407125906388</v>
      </c>
      <c r="L253" s="183">
        <f>L196/RES_summary!L$19</f>
        <v>26.41018601516765</v>
      </c>
      <c r="M253" s="183">
        <f>M196/RES_summary!M$19</f>
        <v>26.155074259011293</v>
      </c>
      <c r="N253" s="183">
        <f>N196/RES_summary!N$19</f>
        <v>26.122025167878729</v>
      </c>
      <c r="O253" s="183">
        <f>O196/RES_summary!O$19</f>
        <v>25.891427450304466</v>
      </c>
      <c r="P253" s="183">
        <f>P196/RES_summary!P$19</f>
        <v>25.6762666097314</v>
      </c>
      <c r="Q253" s="183">
        <f>Q196/RES_summary!Q$19</f>
        <v>25.078378730776297</v>
      </c>
    </row>
    <row r="254" spans="1:17" ht="12" customHeight="1" x14ac:dyDescent="0.25">
      <c r="A254" s="166" t="s">
        <v>203</v>
      </c>
      <c r="B254" s="182">
        <f>B197/RES_summary!B$19</f>
        <v>25.218110341149689</v>
      </c>
      <c r="C254" s="182">
        <f>C197/RES_summary!C$19</f>
        <v>24.986756574279614</v>
      </c>
      <c r="D254" s="182">
        <f>D197/RES_summary!D$19</f>
        <v>25.145547300201919</v>
      </c>
      <c r="E254" s="182">
        <f>E197/RES_summary!E$19</f>
        <v>24.443785111812048</v>
      </c>
      <c r="F254" s="182">
        <f>F197/RES_summary!F$19</f>
        <v>24.598884713456584</v>
      </c>
      <c r="G254" s="182">
        <f>G197/RES_summary!G$19</f>
        <v>24.628054353168015</v>
      </c>
      <c r="H254" s="182">
        <f>H197/RES_summary!H$19</f>
        <v>24.718509145106033</v>
      </c>
      <c r="I254" s="182">
        <f>I197/RES_summary!I$19</f>
        <v>24.597668120158719</v>
      </c>
      <c r="J254" s="182">
        <f>J197/RES_summary!J$19</f>
        <v>24.394925674008313</v>
      </c>
      <c r="K254" s="182">
        <f>K197/RES_summary!K$19</f>
        <v>24.075937289662505</v>
      </c>
      <c r="L254" s="182">
        <f>L197/RES_summary!L$19</f>
        <v>23.740159393894523</v>
      </c>
      <c r="M254" s="182">
        <f>M197/RES_summary!M$19</f>
        <v>23.506406827623127</v>
      </c>
      <c r="N254" s="182">
        <f>N197/RES_summary!N$19</f>
        <v>23.494932064331767</v>
      </c>
      <c r="O254" s="182">
        <f>O197/RES_summary!O$19</f>
        <v>23.279348666778709</v>
      </c>
      <c r="P254" s="182">
        <f>P197/RES_summary!P$19</f>
        <v>23.087406275397591</v>
      </c>
      <c r="Q254" s="182">
        <f>Q197/RES_summary!Q$19</f>
        <v>22.549004084044171</v>
      </c>
    </row>
    <row r="255" spans="1:17" ht="12" customHeight="1" x14ac:dyDescent="0.25">
      <c r="A255" s="147" t="s">
        <v>59</v>
      </c>
      <c r="B255" s="181">
        <f>B198/RES_summary!B$19</f>
        <v>2.8021107806790333</v>
      </c>
      <c r="C255" s="181">
        <f>C198/RES_summary!C$19</f>
        <v>2.7817061969619594</v>
      </c>
      <c r="D255" s="181">
        <f>D198/RES_summary!D$19</f>
        <v>2.7736678997391722</v>
      </c>
      <c r="E255" s="181">
        <f>E198/RES_summary!E$19</f>
        <v>2.7647103972228466</v>
      </c>
      <c r="F255" s="181">
        <f>F198/RES_summary!F$19</f>
        <v>2.7530289220300306</v>
      </c>
      <c r="G255" s="181">
        <f>G198/RES_summary!G$19</f>
        <v>2.7477345380077418</v>
      </c>
      <c r="H255" s="181">
        <f>H198/RES_summary!H$19</f>
        <v>2.735223823659291</v>
      </c>
      <c r="I255" s="181">
        <f>I198/RES_summary!I$19</f>
        <v>2.7009927656587589</v>
      </c>
      <c r="J255" s="181">
        <f>J198/RES_summary!J$19</f>
        <v>2.7181489762244384</v>
      </c>
      <c r="K255" s="181">
        <f>K198/RES_summary!K$19</f>
        <v>2.6974698362438829</v>
      </c>
      <c r="L255" s="181">
        <f>L198/RES_summary!L$19</f>
        <v>2.670026621273129</v>
      </c>
      <c r="M255" s="181">
        <f>M198/RES_summary!M$19</f>
        <v>2.6486674313881715</v>
      </c>
      <c r="N255" s="181">
        <f>N198/RES_summary!N$19</f>
        <v>2.6270931035469554</v>
      </c>
      <c r="O255" s="181">
        <f>O198/RES_summary!O$19</f>
        <v>2.6120787835257611</v>
      </c>
      <c r="P255" s="181">
        <f>P198/RES_summary!P$19</f>
        <v>2.588860334333805</v>
      </c>
      <c r="Q255" s="181">
        <f>Q198/RES_summary!Q$19</f>
        <v>2.5293746467321299</v>
      </c>
    </row>
    <row r="256" spans="1:17" ht="12" customHeight="1" x14ac:dyDescent="0.25">
      <c r="A256" s="163" t="s">
        <v>142</v>
      </c>
      <c r="B256" s="180">
        <f>B199/RES_summary!B$19</f>
        <v>29.327615535786837</v>
      </c>
      <c r="C256" s="180">
        <f>C199/RES_summary!C$19</f>
        <v>28.840171293714395</v>
      </c>
      <c r="D256" s="180">
        <f>D199/RES_summary!D$19</f>
        <v>28.784904372265316</v>
      </c>
      <c r="E256" s="180">
        <f>E199/RES_summary!E$19</f>
        <v>27.950886565867403</v>
      </c>
      <c r="F256" s="180">
        <f>F199/RES_summary!F$19</f>
        <v>27.935569151989313</v>
      </c>
      <c r="G256" s="180">
        <f>G199/RES_summary!G$19</f>
        <v>28.493309340657159</v>
      </c>
      <c r="H256" s="180">
        <f>H199/RES_summary!H$19</f>
        <v>29.044153027547427</v>
      </c>
      <c r="I256" s="180">
        <f>I199/RES_summary!I$19</f>
        <v>28.468791470587782</v>
      </c>
      <c r="J256" s="180">
        <f>J199/RES_summary!J$19</f>
        <v>29.165483993559299</v>
      </c>
      <c r="K256" s="180">
        <f>K199/RES_summary!K$19</f>
        <v>31.007828232040115</v>
      </c>
      <c r="L256" s="180">
        <f>L199/RES_summary!L$19</f>
        <v>32.430887826532256</v>
      </c>
      <c r="M256" s="180">
        <f>M199/RES_summary!M$19</f>
        <v>32.618260050882384</v>
      </c>
      <c r="N256" s="180">
        <f>N199/RES_summary!N$19</f>
        <v>33.761472644614919</v>
      </c>
      <c r="O256" s="180">
        <f>O199/RES_summary!O$19</f>
        <v>33.54153298441468</v>
      </c>
      <c r="P256" s="180">
        <f>P199/RES_summary!P$19</f>
        <v>33.68645505753225</v>
      </c>
      <c r="Q256" s="180">
        <f>Q199/RES_summary!Q$19</f>
        <v>33.130503391654798</v>
      </c>
    </row>
    <row r="257" spans="1:17" ht="12" customHeight="1" x14ac:dyDescent="0.25">
      <c r="A257" s="161" t="s">
        <v>141</v>
      </c>
      <c r="B257" s="179">
        <f>B200/RES_summary!B$19</f>
        <v>29.196964762886832</v>
      </c>
      <c r="C257" s="179">
        <f>C200/RES_summary!C$19</f>
        <v>28.737860361305462</v>
      </c>
      <c r="D257" s="179">
        <f>D200/RES_summary!D$19</f>
        <v>28.681092551772949</v>
      </c>
      <c r="E257" s="179">
        <f>E200/RES_summary!E$19</f>
        <v>27.928196955036192</v>
      </c>
      <c r="F257" s="179">
        <f>F200/RES_summary!F$19</f>
        <v>27.903899696394724</v>
      </c>
      <c r="G257" s="179">
        <f>G200/RES_summary!G$19</f>
        <v>28.530278176096029</v>
      </c>
      <c r="H257" s="179">
        <f>H200/RES_summary!H$19</f>
        <v>29.128458354687979</v>
      </c>
      <c r="I257" s="179">
        <f>I200/RES_summary!I$19</f>
        <v>28.59629630548017</v>
      </c>
      <c r="J257" s="179">
        <f>J200/RES_summary!J$19</f>
        <v>29.117480778580713</v>
      </c>
      <c r="K257" s="179">
        <f>K200/RES_summary!K$19</f>
        <v>30.755712812102178</v>
      </c>
      <c r="L257" s="179">
        <f>L200/RES_summary!L$19</f>
        <v>32.038281170666906</v>
      </c>
      <c r="M257" s="179">
        <f>M200/RES_summary!M$19</f>
        <v>32.127451564177477</v>
      </c>
      <c r="N257" s="179">
        <f>N200/RES_summary!N$19</f>
        <v>33.119706611110217</v>
      </c>
      <c r="O257" s="179">
        <f>O200/RES_summary!O$19</f>
        <v>32.861506357331969</v>
      </c>
      <c r="P257" s="179">
        <f>P200/RES_summary!P$19</f>
        <v>32.991175670739388</v>
      </c>
      <c r="Q257" s="179">
        <f>Q200/RES_summary!Q$19</f>
        <v>32.368697927195086</v>
      </c>
    </row>
    <row r="258" spans="1:17" ht="12" customHeight="1" x14ac:dyDescent="0.25">
      <c r="A258" s="148" t="s">
        <v>60</v>
      </c>
      <c r="B258" s="177">
        <f>B201/RES_summary!B$19</f>
        <v>26.394853982207795</v>
      </c>
      <c r="C258" s="177">
        <f>C201/RES_summary!C$19</f>
        <v>25.956154164343495</v>
      </c>
      <c r="D258" s="177">
        <f>D201/RES_summary!D$19</f>
        <v>25.907424652033772</v>
      </c>
      <c r="E258" s="177">
        <f>E201/RES_summary!E$19</f>
        <v>25.163486557813354</v>
      </c>
      <c r="F258" s="177">
        <f>F201/RES_summary!F$19</f>
        <v>25.150870774364691</v>
      </c>
      <c r="G258" s="177">
        <f>G201/RES_summary!G$19</f>
        <v>25.782543638088288</v>
      </c>
      <c r="H258" s="177">
        <f>H201/RES_summary!H$19</f>
        <v>26.393234531028696</v>
      </c>
      <c r="I258" s="177">
        <f>I201/RES_summary!I$19</f>
        <v>25.895303539821413</v>
      </c>
      <c r="J258" s="177">
        <f>J201/RES_summary!J$19</f>
        <v>26.399331802356272</v>
      </c>
      <c r="K258" s="177">
        <f>K201/RES_summary!K$19</f>
        <v>28.058242975858295</v>
      </c>
      <c r="L258" s="177">
        <f>L201/RES_summary!L$19</f>
        <v>29.368254549393768</v>
      </c>
      <c r="M258" s="177">
        <f>M201/RES_summary!M$19</f>
        <v>29.478784132789304</v>
      </c>
      <c r="N258" s="177">
        <f>N201/RES_summary!N$19</f>
        <v>30.492613507563259</v>
      </c>
      <c r="O258" s="177">
        <f>O201/RES_summary!O$19</f>
        <v>30.249427573806209</v>
      </c>
      <c r="P258" s="177">
        <f>P201/RES_summary!P$19</f>
        <v>30.402315336405582</v>
      </c>
      <c r="Q258" s="177">
        <f>Q201/RES_summary!Q$19</f>
        <v>29.839323280462953</v>
      </c>
    </row>
    <row r="259" spans="1:17" ht="12" customHeight="1" x14ac:dyDescent="0.25">
      <c r="A259" s="148" t="s">
        <v>59</v>
      </c>
      <c r="B259" s="177">
        <f>B202/RES_summary!B$19</f>
        <v>2.8021107806790333</v>
      </c>
      <c r="C259" s="177">
        <f>C202/RES_summary!C$19</f>
        <v>2.7817061969619594</v>
      </c>
      <c r="D259" s="177">
        <f>D202/RES_summary!D$19</f>
        <v>2.7736678997391726</v>
      </c>
      <c r="E259" s="177">
        <f>E202/RES_summary!E$19</f>
        <v>2.7647103972228444</v>
      </c>
      <c r="F259" s="177">
        <f>F202/RES_summary!F$19</f>
        <v>2.7530289220300315</v>
      </c>
      <c r="G259" s="177">
        <f>G202/RES_summary!G$19</f>
        <v>2.7477345380077418</v>
      </c>
      <c r="H259" s="177">
        <f>H202/RES_summary!H$19</f>
        <v>2.7352238236592914</v>
      </c>
      <c r="I259" s="177">
        <f>I202/RES_summary!I$19</f>
        <v>2.7009927656587589</v>
      </c>
      <c r="J259" s="177">
        <f>J202/RES_summary!J$19</f>
        <v>2.7181489762244375</v>
      </c>
      <c r="K259" s="177">
        <f>K202/RES_summary!K$19</f>
        <v>2.6974698362438834</v>
      </c>
      <c r="L259" s="177">
        <f>L202/RES_summary!L$19</f>
        <v>2.6700266212731285</v>
      </c>
      <c r="M259" s="177">
        <f>M202/RES_summary!M$19</f>
        <v>2.6486674313881711</v>
      </c>
      <c r="N259" s="177">
        <f>N202/RES_summary!N$19</f>
        <v>2.6270931035469549</v>
      </c>
      <c r="O259" s="177">
        <f>O202/RES_summary!O$19</f>
        <v>2.6120787835257619</v>
      </c>
      <c r="P259" s="177">
        <f>P202/RES_summary!P$19</f>
        <v>2.5888603343338037</v>
      </c>
      <c r="Q259" s="177">
        <f>Q202/RES_summary!Q$19</f>
        <v>2.5293746467321294</v>
      </c>
    </row>
    <row r="260" spans="1:17" ht="12" customHeight="1" x14ac:dyDescent="0.25">
      <c r="A260" s="158" t="s">
        <v>62</v>
      </c>
      <c r="B260" s="178">
        <f>B203/RES_summary!B$19</f>
        <v>8.0229414367848033</v>
      </c>
      <c r="C260" s="178">
        <f>C203/RES_summary!C$19</f>
        <v>8.0379518692693264</v>
      </c>
      <c r="D260" s="178">
        <f>D203/RES_summary!D$19</f>
        <v>8.1199627016452016</v>
      </c>
      <c r="E260" s="178">
        <f>E203/RES_summary!E$19</f>
        <v>8.1411442121220574</v>
      </c>
      <c r="F260" s="178">
        <f>F203/RES_summary!F$19</f>
        <v>8.2229520035190173</v>
      </c>
      <c r="G260" s="178">
        <f>G203/RES_summary!G$19</f>
        <v>8.3042652734521667</v>
      </c>
      <c r="H260" s="178">
        <f>H203/RES_summary!H$19</f>
        <v>8.4508506325843236</v>
      </c>
      <c r="I260" s="178">
        <f>I203/RES_summary!I$19</f>
        <v>8.4614591195388655</v>
      </c>
      <c r="J260" s="178">
        <f>J203/RES_summary!J$19</f>
        <v>8.4929562223128308</v>
      </c>
      <c r="K260" s="178">
        <f>K203/RES_summary!K$19</f>
        <v>8.5686138007572268</v>
      </c>
      <c r="L260" s="178">
        <f>L203/RES_summary!L$19</f>
        <v>8.6569610280616747</v>
      </c>
      <c r="M260" s="178">
        <f>M203/RES_summary!M$19</f>
        <v>8.591197357498725</v>
      </c>
      <c r="N260" s="178">
        <f>N203/RES_summary!N$19</f>
        <v>8.7472473101064949</v>
      </c>
      <c r="O260" s="178">
        <f>O203/RES_summary!O$19</f>
        <v>8.630100477207888</v>
      </c>
      <c r="P260" s="178">
        <f>P203/RES_summary!P$19</f>
        <v>8.6495020440547208</v>
      </c>
      <c r="Q260" s="178">
        <f>Q203/RES_summary!Q$19</f>
        <v>8.5035767172863927</v>
      </c>
    </row>
    <row r="261" spans="1:17" ht="12" customHeight="1" x14ac:dyDescent="0.25">
      <c r="A261" s="23" t="s">
        <v>203</v>
      </c>
      <c r="B261" s="177">
        <f>B204/RES_summary!B$19</f>
        <v>7.8804557728920157</v>
      </c>
      <c r="C261" s="177">
        <f>C204/RES_summary!C$19</f>
        <v>7.958724523443923</v>
      </c>
      <c r="D261" s="177">
        <f>D204/RES_summary!D$19</f>
        <v>8.0659894331588831</v>
      </c>
      <c r="E261" s="177">
        <f>E204/RES_summary!E$19</f>
        <v>8.0896613789306464</v>
      </c>
      <c r="F261" s="177">
        <f>F204/RES_summary!F$19</f>
        <v>8.1813566065464212</v>
      </c>
      <c r="G261" s="177">
        <f>G204/RES_summary!G$19</f>
        <v>8.238427387313612</v>
      </c>
      <c r="H261" s="177">
        <f>H204/RES_summary!H$19</f>
        <v>8.3632208883897565</v>
      </c>
      <c r="I261" s="177">
        <f>I204/RES_summary!I$19</f>
        <v>8.3895025692253284</v>
      </c>
      <c r="J261" s="177">
        <f>J204/RES_summary!J$19</f>
        <v>8.3922681638521137</v>
      </c>
      <c r="K261" s="177">
        <f>K204/RES_summary!K$19</f>
        <v>8.3502767589678957</v>
      </c>
      <c r="L261" s="177">
        <f>L204/RES_summary!L$19</f>
        <v>8.3454638350556927</v>
      </c>
      <c r="M261" s="177">
        <f>M204/RES_summary!M$19</f>
        <v>8.2938615445766111</v>
      </c>
      <c r="N261" s="177">
        <f>N204/RES_summary!N$19</f>
        <v>8.3943912011533612</v>
      </c>
      <c r="O261" s="177">
        <f>O204/RES_summary!O$19</f>
        <v>8.3148692077643442</v>
      </c>
      <c r="P261" s="177">
        <f>P204/RES_summary!P$19</f>
        <v>8.3750193144041116</v>
      </c>
      <c r="Q261" s="177">
        <f>Q204/RES_summary!Q$19</f>
        <v>8.2385722763105527</v>
      </c>
    </row>
    <row r="262" spans="1:17" ht="12" customHeight="1" x14ac:dyDescent="0.25">
      <c r="A262" s="29" t="s">
        <v>140</v>
      </c>
      <c r="B262" s="176">
        <f>B205/RES_summary!B$19</f>
        <v>8.2967381184169238</v>
      </c>
      <c r="C262" s="176">
        <f>C205/RES_summary!C$19</f>
        <v>8.2107983553134023</v>
      </c>
      <c r="D262" s="176">
        <f>D205/RES_summary!D$19</f>
        <v>8.2540952717401019</v>
      </c>
      <c r="E262" s="176">
        <f>E205/RES_summary!E$19</f>
        <v>8.2700684077339712</v>
      </c>
      <c r="F262" s="176">
        <f>F205/RES_summary!F$19</f>
        <v>8.3436092812930909</v>
      </c>
      <c r="G262" s="176">
        <f>G205/RES_summary!G$19</f>
        <v>8.5261124287440886</v>
      </c>
      <c r="H262" s="176">
        <f>H205/RES_summary!H$19</f>
        <v>8.7536446900358218</v>
      </c>
      <c r="I262" s="176">
        <f>I205/RES_summary!I$19</f>
        <v>8.7454832002322878</v>
      </c>
      <c r="J262" s="176">
        <f>J205/RES_summary!J$19</f>
        <v>8.9293083824603361</v>
      </c>
      <c r="K262" s="176">
        <f>K205/RES_summary!K$19</f>
        <v>9.5416650101189528</v>
      </c>
      <c r="L262" s="176">
        <f>L205/RES_summary!L$19</f>
        <v>10.12364477250796</v>
      </c>
      <c r="M262" s="176">
        <f>M205/RES_summary!M$19</f>
        <v>10.215173817933044</v>
      </c>
      <c r="N262" s="176">
        <f>N205/RES_summary!N$19</f>
        <v>10.726000294361938</v>
      </c>
      <c r="O262" s="176">
        <f>O205/RES_summary!O$19</f>
        <v>10.645073981587554</v>
      </c>
      <c r="P262" s="176">
        <f>P205/RES_summary!P$19</f>
        <v>10.580574207644833</v>
      </c>
      <c r="Q262" s="176">
        <f>Q205/RES_summary!Q$19</f>
        <v>10.426954448261895</v>
      </c>
    </row>
    <row r="264" spans="1:17" ht="12" customHeight="1" x14ac:dyDescent="0.25">
      <c r="A264" s="152" t="s">
        <v>195</v>
      </c>
      <c r="B264" s="184">
        <f>B207/RES_summary!B$19</f>
        <v>53.08327890045674</v>
      </c>
      <c r="C264" s="184">
        <f>C207/RES_summary!C$19</f>
        <v>59.099654894278231</v>
      </c>
      <c r="D264" s="184">
        <f>D207/RES_summary!D$19</f>
        <v>59.673719321187619</v>
      </c>
      <c r="E264" s="184">
        <f>E207/RES_summary!E$19</f>
        <v>58.794007771304152</v>
      </c>
      <c r="F264" s="184">
        <f>F207/RES_summary!F$19</f>
        <v>56.57894249688664</v>
      </c>
      <c r="G264" s="184">
        <f>G207/RES_summary!G$19</f>
        <v>55.603922220852887</v>
      </c>
      <c r="H264" s="184">
        <f>H207/RES_summary!H$19</f>
        <v>55.887064016242213</v>
      </c>
      <c r="I264" s="184">
        <f>I207/RES_summary!I$19</f>
        <v>56.017607586356228</v>
      </c>
      <c r="J264" s="184">
        <f>J207/RES_summary!J$19</f>
        <v>53.977689931584905</v>
      </c>
      <c r="K264" s="184">
        <f>K207/RES_summary!K$19</f>
        <v>55.650611249227069</v>
      </c>
      <c r="L264" s="184">
        <f>L207/RES_summary!L$19</f>
        <v>60.734348025237516</v>
      </c>
      <c r="M264" s="184">
        <f>M207/RES_summary!M$19</f>
        <v>52.14147128855187</v>
      </c>
      <c r="N264" s="184">
        <f>N207/RES_summary!N$19</f>
        <v>56.189118680967155</v>
      </c>
      <c r="O264" s="184">
        <f>O207/RES_summary!O$19</f>
        <v>52.887931061465636</v>
      </c>
      <c r="P264" s="184">
        <f>P207/RES_summary!P$19</f>
        <v>52.509779023603741</v>
      </c>
      <c r="Q264" s="184">
        <f>Q207/RES_summary!Q$19</f>
        <v>50.56002027381124</v>
      </c>
    </row>
    <row r="265" spans="1:17" ht="12" customHeight="1" x14ac:dyDescent="0.25">
      <c r="A265" s="158" t="s">
        <v>65</v>
      </c>
      <c r="B265" s="178">
        <f>B208/RES_summary!B$19</f>
        <v>43.593031912522804</v>
      </c>
      <c r="C265" s="178">
        <f>C208/RES_summary!C$19</f>
        <v>49.438880961599303</v>
      </c>
      <c r="D265" s="178">
        <f>D208/RES_summary!D$19</f>
        <v>49.731013430960445</v>
      </c>
      <c r="E265" s="178">
        <f>E208/RES_summary!E$19</f>
        <v>49.07312317683342</v>
      </c>
      <c r="F265" s="178">
        <f>F208/RES_summary!F$19</f>
        <v>46.528203917001825</v>
      </c>
      <c r="G265" s="178">
        <f>G208/RES_summary!G$19</f>
        <v>45.443210242153469</v>
      </c>
      <c r="H265" s="178">
        <f>H208/RES_summary!H$19</f>
        <v>45.575253168213187</v>
      </c>
      <c r="I265" s="178">
        <f>I208/RES_summary!I$19</f>
        <v>45.563022896965286</v>
      </c>
      <c r="J265" s="178">
        <f>J208/RES_summary!J$19</f>
        <v>43.444574002245972</v>
      </c>
      <c r="K265" s="178">
        <f>K208/RES_summary!K$19</f>
        <v>45.175327331170678</v>
      </c>
      <c r="L265" s="178">
        <f>L208/RES_summary!L$19</f>
        <v>50.364558827553623</v>
      </c>
      <c r="M265" s="178">
        <f>M208/RES_summary!M$19</f>
        <v>41.788458676154065</v>
      </c>
      <c r="N265" s="178">
        <f>N208/RES_summary!N$19</f>
        <v>45.783606897210014</v>
      </c>
      <c r="O265" s="178">
        <f>O208/RES_summary!O$19</f>
        <v>42.488968287951451</v>
      </c>
      <c r="P265" s="178">
        <f>P208/RES_summary!P$19</f>
        <v>42.15486369209826</v>
      </c>
      <c r="Q265" s="178">
        <f>Q208/RES_summary!Q$19</f>
        <v>40.437541732227189</v>
      </c>
    </row>
    <row r="266" spans="1:17" ht="12" customHeight="1" x14ac:dyDescent="0.25">
      <c r="A266" s="23" t="s">
        <v>161</v>
      </c>
      <c r="B266" s="177">
        <f>B209/RES_summary!B$19</f>
        <v>43.593031912522804</v>
      </c>
      <c r="C266" s="177">
        <f>C209/RES_summary!C$19</f>
        <v>49.438880961599303</v>
      </c>
      <c r="D266" s="177">
        <f>D209/RES_summary!D$19</f>
        <v>49.731013430960445</v>
      </c>
      <c r="E266" s="177">
        <f>E209/RES_summary!E$19</f>
        <v>49.07312317683342</v>
      </c>
      <c r="F266" s="177">
        <f>F209/RES_summary!F$19</f>
        <v>46.528203917001825</v>
      </c>
      <c r="G266" s="177">
        <f>G209/RES_summary!G$19</f>
        <v>45.443210242153469</v>
      </c>
      <c r="H266" s="177">
        <f>H209/RES_summary!H$19</f>
        <v>45.575253168213187</v>
      </c>
      <c r="I266" s="177">
        <f>I209/RES_summary!I$19</f>
        <v>45.563022896965286</v>
      </c>
      <c r="J266" s="177">
        <f>J209/RES_summary!J$19</f>
        <v>43.444574002245972</v>
      </c>
      <c r="K266" s="177">
        <f>K209/RES_summary!K$19</f>
        <v>45.175327331170678</v>
      </c>
      <c r="L266" s="177">
        <f>L209/RES_summary!L$19</f>
        <v>50.364558827553623</v>
      </c>
      <c r="M266" s="177">
        <f>M209/RES_summary!M$19</f>
        <v>41.788458676154065</v>
      </c>
      <c r="N266" s="177">
        <f>N209/RES_summary!N$19</f>
        <v>45.783606897210014</v>
      </c>
      <c r="O266" s="177">
        <f>O209/RES_summary!O$19</f>
        <v>42.488968287951451</v>
      </c>
      <c r="P266" s="177">
        <f>P209/RES_summary!P$19</f>
        <v>42.15486369209826</v>
      </c>
      <c r="Q266" s="177">
        <f>Q209/RES_summary!Q$19</f>
        <v>40.437541732227189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7.2066950199348536</v>
      </c>
      <c r="C270" s="178">
        <f>C213/RES_summary!C$19</f>
        <v>7.2947245601926873</v>
      </c>
      <c r="D270" s="178">
        <f>D213/RES_summary!D$19</f>
        <v>7.4918501302176033</v>
      </c>
      <c r="E270" s="178">
        <f>E213/RES_summary!E$19</f>
        <v>7.2810137115768629</v>
      </c>
      <c r="F270" s="178">
        <f>F213/RES_summary!F$19</f>
        <v>7.5212286938831694</v>
      </c>
      <c r="G270" s="178">
        <f>G213/RES_summary!G$19</f>
        <v>7.5506607030379849</v>
      </c>
      <c r="H270" s="178">
        <f>H213/RES_summary!H$19</f>
        <v>7.6832664984242474</v>
      </c>
      <c r="I270" s="178">
        <f>I213/RES_summary!I$19</f>
        <v>7.7692366885586983</v>
      </c>
      <c r="J270" s="178">
        <f>J213/RES_summary!J$19</f>
        <v>7.8197315670784446</v>
      </c>
      <c r="K270" s="178">
        <f>K213/RES_summary!K$19</f>
        <v>7.7762965005349063</v>
      </c>
      <c r="L270" s="178">
        <f>L213/RES_summary!L$19</f>
        <v>7.6629196245715701</v>
      </c>
      <c r="M270" s="178">
        <f>M213/RES_summary!M$19</f>
        <v>7.6075542175878876</v>
      </c>
      <c r="N270" s="178">
        <f>N213/RES_summary!N$19</f>
        <v>7.6155677658085201</v>
      </c>
      <c r="O270" s="178">
        <f>O213/RES_summary!O$19</f>
        <v>7.5933448813555477</v>
      </c>
      <c r="P270" s="178">
        <f>P213/RES_summary!P$19</f>
        <v>7.5235756681790278</v>
      </c>
      <c r="Q270" s="178">
        <f>Q213/RES_summary!Q$19</f>
        <v>7.3482039349055839</v>
      </c>
    </row>
    <row r="271" spans="1:17" ht="12" customHeight="1" x14ac:dyDescent="0.25">
      <c r="A271" s="167" t="s">
        <v>160</v>
      </c>
      <c r="B271" s="183">
        <f>B214/RES_summary!B$19</f>
        <v>9.4228404109176562</v>
      </c>
      <c r="C271" s="183">
        <f>C214/RES_summary!C$19</f>
        <v>9.2702379261946124</v>
      </c>
      <c r="D271" s="183">
        <f>D214/RES_summary!D$19</f>
        <v>9.2438247493855066</v>
      </c>
      <c r="E271" s="183">
        <f>E214/RES_summary!E$19</f>
        <v>8.9604077769007695</v>
      </c>
      <c r="F271" s="183">
        <f>F214/RES_summary!F$19</f>
        <v>8.9226987167363223</v>
      </c>
      <c r="G271" s="183">
        <f>G214/RES_summary!G$19</f>
        <v>8.841797564226928</v>
      </c>
      <c r="H271" s="183">
        <f>H214/RES_summary!H$19</f>
        <v>8.735768073647435</v>
      </c>
      <c r="I271" s="183">
        <f>I214/RES_summary!I$19</f>
        <v>8.6462680052582854</v>
      </c>
      <c r="J271" s="183">
        <f>J214/RES_summary!J$19</f>
        <v>8.5451444711937743</v>
      </c>
      <c r="K271" s="183">
        <f>K214/RES_summary!K$19</f>
        <v>8.4162159027883856</v>
      </c>
      <c r="L271" s="183">
        <f>L214/RES_summary!L$19</f>
        <v>8.265342853976918</v>
      </c>
      <c r="M271" s="183">
        <f>M214/RES_summary!M$19</f>
        <v>8.1707511273739684</v>
      </c>
      <c r="N271" s="183">
        <f>N214/RES_summary!N$19</f>
        <v>8.153090882243454</v>
      </c>
      <c r="O271" s="183">
        <f>O214/RES_summary!O$19</f>
        <v>8.0711401105293881</v>
      </c>
      <c r="P271" s="183">
        <f>P214/RES_summary!P$19</f>
        <v>7.9887452281317026</v>
      </c>
      <c r="Q271" s="183">
        <f>Q214/RES_summary!Q$19</f>
        <v>7.7924712248303551</v>
      </c>
    </row>
    <row r="272" spans="1:17" ht="12" customHeight="1" x14ac:dyDescent="0.25">
      <c r="A272" s="167" t="s">
        <v>159</v>
      </c>
      <c r="B272" s="183">
        <f>B215/RES_summary!B$19</f>
        <v>8.4805563698258588</v>
      </c>
      <c r="C272" s="183">
        <f>C215/RES_summary!C$19</f>
        <v>8.3432141335753425</v>
      </c>
      <c r="D272" s="183">
        <f>D215/RES_summary!D$19</f>
        <v>8.3194422744472778</v>
      </c>
      <c r="E272" s="183">
        <f>E215/RES_summary!E$19</f>
        <v>8.0643669992105469</v>
      </c>
      <c r="F272" s="183">
        <f>F215/RES_summary!F$19</f>
        <v>8.0304288450624384</v>
      </c>
      <c r="G272" s="183">
        <f>G215/RES_summary!G$19</f>
        <v>7.957617807803933</v>
      </c>
      <c r="H272" s="183">
        <f>H215/RES_summary!H$19</f>
        <v>7.8621912662825792</v>
      </c>
      <c r="I272" s="183">
        <f>I215/RES_summary!I$19</f>
        <v>7.7902874727376892</v>
      </c>
      <c r="J272" s="183">
        <f>J215/RES_summary!J$19</f>
        <v>7.6906300240744443</v>
      </c>
      <c r="K272" s="183">
        <f>K215/RES_summary!K$19</f>
        <v>7.5745943125095039</v>
      </c>
      <c r="L272" s="183">
        <f>L215/RES_summary!L$19</f>
        <v>7.4388085685791099</v>
      </c>
      <c r="M272" s="183">
        <f>M215/RES_summary!M$19</f>
        <v>7.3536760146365081</v>
      </c>
      <c r="N272" s="183">
        <f>N215/RES_summary!N$19</f>
        <v>7.3377817940190262</v>
      </c>
      <c r="O272" s="183">
        <f>O215/RES_summary!O$19</f>
        <v>7.2640260994763359</v>
      </c>
      <c r="P272" s="183">
        <f>P215/RES_summary!P$19</f>
        <v>7.1898707053184152</v>
      </c>
      <c r="Q272" s="183">
        <f>Q215/RES_summary!Q$19</f>
        <v>7.0132241023472579</v>
      </c>
    </row>
    <row r="273" spans="1:17" ht="12" customHeight="1" x14ac:dyDescent="0.25">
      <c r="A273" s="166" t="s">
        <v>203</v>
      </c>
      <c r="B273" s="182">
        <f>B216/RES_summary!B$19</f>
        <v>8.4805563698258588</v>
      </c>
      <c r="C273" s="182">
        <f>C216/RES_summary!C$19</f>
        <v>8.3432141335753425</v>
      </c>
      <c r="D273" s="182">
        <f>D216/RES_summary!D$19</f>
        <v>8.3194422744472778</v>
      </c>
      <c r="E273" s="182">
        <f>E216/RES_summary!E$19</f>
        <v>8.0643669992105469</v>
      </c>
      <c r="F273" s="182">
        <f>F216/RES_summary!F$19</f>
        <v>8.0304288450624384</v>
      </c>
      <c r="G273" s="182">
        <f>G216/RES_summary!G$19</f>
        <v>7.957617807803933</v>
      </c>
      <c r="H273" s="182">
        <f>H216/RES_summary!H$19</f>
        <v>7.8621912662825792</v>
      </c>
      <c r="I273" s="182">
        <f>I216/RES_summary!I$19</f>
        <v>7.7902874727376892</v>
      </c>
      <c r="J273" s="182">
        <f>J216/RES_summary!J$19</f>
        <v>7.6906300240744443</v>
      </c>
      <c r="K273" s="182">
        <f>K216/RES_summary!K$19</f>
        <v>7.5745943125095039</v>
      </c>
      <c r="L273" s="182">
        <f>L216/RES_summary!L$19</f>
        <v>7.4388085685791099</v>
      </c>
      <c r="M273" s="182">
        <f>M216/RES_summary!M$19</f>
        <v>7.3536760146365081</v>
      </c>
      <c r="N273" s="182">
        <f>N216/RES_summary!N$19</f>
        <v>7.3377817940190262</v>
      </c>
      <c r="O273" s="182">
        <f>O216/RES_summary!O$19</f>
        <v>7.2640260994763359</v>
      </c>
      <c r="P273" s="182">
        <f>P216/RES_summary!P$19</f>
        <v>7.1898707053184152</v>
      </c>
      <c r="Q273" s="182">
        <f>Q216/RES_summary!Q$19</f>
        <v>7.0132241023472579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2.2835519679990903</v>
      </c>
      <c r="C279" s="178">
        <f>C222/RES_summary!C$19</f>
        <v>2.366049372486247</v>
      </c>
      <c r="D279" s="178">
        <f>D222/RES_summary!D$19</f>
        <v>2.4508557600095711</v>
      </c>
      <c r="E279" s="178">
        <f>E222/RES_summary!E$19</f>
        <v>2.4398708828938696</v>
      </c>
      <c r="F279" s="178">
        <f>F222/RES_summary!F$19</f>
        <v>2.5295098860016458</v>
      </c>
      <c r="G279" s="178">
        <f>G222/RES_summary!G$19</f>
        <v>2.61005127566143</v>
      </c>
      <c r="H279" s="178">
        <f>H222/RES_summary!H$19</f>
        <v>2.6285443496047751</v>
      </c>
      <c r="I279" s="178">
        <f>I222/RES_summary!I$19</f>
        <v>2.6853480008322452</v>
      </c>
      <c r="J279" s="178">
        <f>J222/RES_summary!J$19</f>
        <v>2.7133843622604856</v>
      </c>
      <c r="K279" s="178">
        <f>K222/RES_summary!K$19</f>
        <v>2.6989874175214816</v>
      </c>
      <c r="L279" s="178">
        <f>L222/RES_summary!L$19</f>
        <v>2.7068695731123298</v>
      </c>
      <c r="M279" s="178">
        <f>M222/RES_summary!M$19</f>
        <v>2.7454583948099129</v>
      </c>
      <c r="N279" s="178">
        <f>N222/RES_summary!N$19</f>
        <v>2.7899440179486241</v>
      </c>
      <c r="O279" s="178">
        <f>O222/RES_summary!O$19</f>
        <v>2.8056178921586388</v>
      </c>
      <c r="P279" s="178">
        <f>P222/RES_summary!P$19</f>
        <v>2.8313396633264598</v>
      </c>
      <c r="Q279" s="178">
        <f>Q222/RES_summary!Q$19</f>
        <v>2.7742746066784685</v>
      </c>
    </row>
    <row r="280" spans="1:17" ht="12" customHeight="1" x14ac:dyDescent="0.25">
      <c r="A280" s="23" t="s">
        <v>203</v>
      </c>
      <c r="B280" s="177">
        <f>B223/RES_summary!B$19</f>
        <v>3.4719280149784058</v>
      </c>
      <c r="C280" s="177">
        <f>C223/RES_summary!C$19</f>
        <v>3.4505713443482784</v>
      </c>
      <c r="D280" s="177">
        <f>D223/RES_summary!D$19</f>
        <v>3.4370494627220642</v>
      </c>
      <c r="E280" s="177">
        <f>E223/RES_summary!E$19</f>
        <v>3.4141757065649938</v>
      </c>
      <c r="F280" s="177">
        <f>F223/RES_summary!F$19</f>
        <v>3.4015332715396784</v>
      </c>
      <c r="G280" s="177">
        <f>G223/RES_summary!G$19</f>
        <v>3.3846397912394863</v>
      </c>
      <c r="H280" s="177">
        <f>H223/RES_summary!H$19</f>
        <v>3.3892550151264653</v>
      </c>
      <c r="I280" s="177">
        <f>I223/RES_summary!I$19</f>
        <v>3.3656719299142206</v>
      </c>
      <c r="J280" s="177">
        <f>J223/RES_summary!J$19</f>
        <v>3.3394965446805753</v>
      </c>
      <c r="K280" s="177">
        <f>K223/RES_summary!K$19</f>
        <v>3.3045967861741627</v>
      </c>
      <c r="L280" s="177">
        <f>L223/RES_summary!L$19</f>
        <v>3.2817598840267102</v>
      </c>
      <c r="M280" s="177">
        <f>M223/RES_summary!M$19</f>
        <v>3.2481276905497838</v>
      </c>
      <c r="N280" s="177">
        <f>N223/RES_summary!N$19</f>
        <v>3.2874537112774429</v>
      </c>
      <c r="O280" s="177">
        <f>O223/RES_summary!O$19</f>
        <v>3.2445410282675446</v>
      </c>
      <c r="P280" s="177">
        <f>P223/RES_summary!P$19</f>
        <v>3.2337864770763129</v>
      </c>
      <c r="Q280" s="177">
        <f>Q223/RES_summary!Q$19</f>
        <v>3.1565162638507278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1.3492843292254286</v>
      </c>
      <c r="D285" s="168">
        <f t="shared" ref="D285:Q285" si="71">SUM(D286,D289,D291,D300)</f>
        <v>2.0635212800858507</v>
      </c>
      <c r="E285" s="168">
        <f t="shared" si="71"/>
        <v>0.85151141648065976</v>
      </c>
      <c r="F285" s="168">
        <f t="shared" si="71"/>
        <v>1.8642021968095284</v>
      </c>
      <c r="G285" s="168">
        <f t="shared" si="71"/>
        <v>1.1450690449922782</v>
      </c>
      <c r="H285" s="168">
        <f t="shared" si="71"/>
        <v>3.1914532061692209</v>
      </c>
      <c r="I285" s="168">
        <f t="shared" si="71"/>
        <v>2.0478134609524092</v>
      </c>
      <c r="J285" s="168">
        <f t="shared" si="71"/>
        <v>0.9518082563356175</v>
      </c>
      <c r="K285" s="168">
        <f t="shared" si="71"/>
        <v>1.3612124409223427</v>
      </c>
      <c r="L285" s="168">
        <f t="shared" si="71"/>
        <v>1.3666413034944158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1.0989187229017114</v>
      </c>
      <c r="D286" s="157">
        <f t="shared" ref="D286:Q286" si="72">SUM(D287:D288)</f>
        <v>1.6898247536175692</v>
      </c>
      <c r="E286" s="157">
        <f t="shared" si="72"/>
        <v>0.70098967600419082</v>
      </c>
      <c r="F286" s="157">
        <f t="shared" si="72"/>
        <v>1.5163777733525998</v>
      </c>
      <c r="G286" s="157">
        <f t="shared" si="72"/>
        <v>0.93101748363900816</v>
      </c>
      <c r="H286" s="157">
        <f t="shared" si="72"/>
        <v>2.6155062324359153</v>
      </c>
      <c r="I286" s="157">
        <f t="shared" si="72"/>
        <v>1.6758312286770394</v>
      </c>
      <c r="J286" s="157">
        <f t="shared" si="72"/>
        <v>0.766226142040483</v>
      </c>
      <c r="K286" s="157">
        <f t="shared" si="72"/>
        <v>1.1131305369019784</v>
      </c>
      <c r="L286" s="157">
        <f t="shared" si="72"/>
        <v>1.133430839648168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161</v>
      </c>
      <c r="B287" s="156"/>
      <c r="C287" s="156">
        <f>RES_hhdet_in_fec!C$64</f>
        <v>1.0848192570853319</v>
      </c>
      <c r="D287" s="156">
        <f>RES_hhdet_in_fec!D$64</f>
        <v>1.6676485272252719</v>
      </c>
      <c r="E287" s="156">
        <f>RES_hhdet_in_fec!E$64</f>
        <v>0.69191681959299411</v>
      </c>
      <c r="F287" s="156">
        <f>RES_hhdet_in_fec!F$64</f>
        <v>1.4960345540308237</v>
      </c>
      <c r="G287" s="156">
        <f>RES_hhdet_in_fec!G$64</f>
        <v>0.91617992557111638</v>
      </c>
      <c r="H287" s="156">
        <f>RES_hhdet_in_fec!H$64</f>
        <v>2.5729207276092629</v>
      </c>
      <c r="I287" s="156">
        <f>RES_hhdet_in_fec!I$64</f>
        <v>1.6564179068673903</v>
      </c>
      <c r="J287" s="156">
        <f>RES_hhdet_in_fec!J$64</f>
        <v>0.7569297176709463</v>
      </c>
      <c r="K287" s="156">
        <f>RES_hhdet_in_fec!K$64</f>
        <v>1.0912842598477039</v>
      </c>
      <c r="L287" s="156">
        <f>RES_hhdet_in_fec!L$64</f>
        <v>1.1093718916910351</v>
      </c>
      <c r="M287" s="156">
        <f>RES_hhdet_in_fec!M$64</f>
        <v>0</v>
      </c>
      <c r="N287" s="156">
        <f>RES_hhdet_in_fec!N$64</f>
        <v>0</v>
      </c>
      <c r="O287" s="156">
        <f>RES_hhdet_in_fec!O$64</f>
        <v>0</v>
      </c>
      <c r="P287" s="156">
        <f>RES_hhdet_in_fec!P$64</f>
        <v>0</v>
      </c>
      <c r="Q287" s="156">
        <f>RES_hhdet_in_fec!Q$64</f>
        <v>0</v>
      </c>
    </row>
    <row r="288" spans="1:17" ht="12" customHeight="1" x14ac:dyDescent="0.25">
      <c r="A288" s="23" t="s">
        <v>60</v>
      </c>
      <c r="B288" s="156"/>
      <c r="C288" s="156">
        <f>RES_hhdet_in_fec!C$65</f>
        <v>1.4099465816379596E-2</v>
      </c>
      <c r="D288" s="156">
        <f>RES_hhdet_in_fec!D$65</f>
        <v>2.2176226392297417E-2</v>
      </c>
      <c r="E288" s="156">
        <f>RES_hhdet_in_fec!E$65</f>
        <v>9.0728564111966711E-3</v>
      </c>
      <c r="F288" s="156">
        <f>RES_hhdet_in_fec!F$65</f>
        <v>2.0343219321776095E-2</v>
      </c>
      <c r="G288" s="156">
        <f>RES_hhdet_in_fec!G$65</f>
        <v>1.483755806789175E-2</v>
      </c>
      <c r="H288" s="156">
        <f>RES_hhdet_in_fec!H$65</f>
        <v>4.2585504826652208E-2</v>
      </c>
      <c r="I288" s="156">
        <f>RES_hhdet_in_fec!I$65</f>
        <v>1.9413321809649161E-2</v>
      </c>
      <c r="J288" s="156">
        <f>RES_hhdet_in_fec!J$65</f>
        <v>9.2964243695367373E-3</v>
      </c>
      <c r="K288" s="156">
        <f>RES_hhdet_in_fec!K$65</f>
        <v>2.184627705427444E-2</v>
      </c>
      <c r="L288" s="156">
        <f>RES_hhdet_in_fec!L$65</f>
        <v>2.4058947957132985E-2</v>
      </c>
      <c r="M288" s="156">
        <f>RES_hhdet_in_fec!M$65</f>
        <v>0</v>
      </c>
      <c r="N288" s="156">
        <f>RES_hhdet_in_fec!N$65</f>
        <v>0</v>
      </c>
      <c r="O288" s="156">
        <f>RES_hhdet_in_fec!O$65</f>
        <v>0</v>
      </c>
      <c r="P288" s="156">
        <f>RES_hhdet_in_fec!P$65</f>
        <v>0</v>
      </c>
      <c r="Q288" s="156">
        <f>RES_hhdet_in_fec!Q$65</f>
        <v>0</v>
      </c>
    </row>
    <row r="289" spans="1:17" ht="12" customHeight="1" x14ac:dyDescent="0.25">
      <c r="A289" s="158" t="s">
        <v>112</v>
      </c>
      <c r="B289" s="157"/>
      <c r="C289" s="157">
        <f>C290</f>
        <v>1.3803014497200327E-3</v>
      </c>
      <c r="D289" s="157">
        <f t="shared" ref="D289:Q289" si="73">D290</f>
        <v>1.4313645768752883E-3</v>
      </c>
      <c r="E289" s="157">
        <f t="shared" si="73"/>
        <v>6.6733395125313962E-4</v>
      </c>
      <c r="F289" s="157">
        <f t="shared" si="73"/>
        <v>9.6241508573749013E-4</v>
      </c>
      <c r="G289" s="157">
        <f t="shared" si="73"/>
        <v>6.8027814428939226E-4</v>
      </c>
      <c r="H289" s="157">
        <f t="shared" si="73"/>
        <v>2.5561577720249139E-3</v>
      </c>
      <c r="I289" s="157">
        <f t="shared" si="73"/>
        <v>2.3370257793430085E-3</v>
      </c>
      <c r="J289" s="157">
        <f t="shared" si="73"/>
        <v>2.2499141427613795E-3</v>
      </c>
      <c r="K289" s="157">
        <f t="shared" si="73"/>
        <v>2.4458477240727975E-3</v>
      </c>
      <c r="L289" s="157">
        <f t="shared" si="73"/>
        <v>3.7685668833075487E-3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RES_hhdet_in_fec!C$67</f>
        <v>1.3803014497200327E-3</v>
      </c>
      <c r="D290" s="156">
        <f>RES_hhdet_in_fec!D$67</f>
        <v>1.4313645768752883E-3</v>
      </c>
      <c r="E290" s="156">
        <f>RES_hhdet_in_fec!E$67</f>
        <v>6.6733395125313962E-4</v>
      </c>
      <c r="F290" s="156">
        <f>RES_hhdet_in_fec!F$67</f>
        <v>9.6241508573749013E-4</v>
      </c>
      <c r="G290" s="156">
        <f>RES_hhdet_in_fec!G$67</f>
        <v>6.8027814428939226E-4</v>
      </c>
      <c r="H290" s="156">
        <f>RES_hhdet_in_fec!H$67</f>
        <v>2.5561577720249139E-3</v>
      </c>
      <c r="I290" s="156">
        <f>RES_hhdet_in_fec!I$67</f>
        <v>2.3370257793430085E-3</v>
      </c>
      <c r="J290" s="156">
        <f>RES_hhdet_in_fec!J$67</f>
        <v>2.2499141427613795E-3</v>
      </c>
      <c r="K290" s="156">
        <f>RES_hhdet_in_fec!K$67</f>
        <v>2.4458477240727975E-3</v>
      </c>
      <c r="L290" s="156">
        <f>RES_hhdet_in_fec!L$67</f>
        <v>3.7685668833075487E-3</v>
      </c>
      <c r="M290" s="156">
        <f>RES_hhdet_in_fec!M$67</f>
        <v>0</v>
      </c>
      <c r="N290" s="156">
        <f>RES_hhdet_in_fec!N$67</f>
        <v>0</v>
      </c>
      <c r="O290" s="156">
        <f>RES_hhdet_in_fec!O$67</f>
        <v>0</v>
      </c>
      <c r="P290" s="156">
        <f>RES_hhdet_in_fec!P$67</f>
        <v>0</v>
      </c>
      <c r="Q290" s="156">
        <f>RES_hhdet_in_fec!Q$67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0.18655096901487844</v>
      </c>
      <c r="D291" s="157">
        <f t="shared" ref="D291:Q291" si="74">SUM(D292:D293,D296:D297)</f>
        <v>0.28113602770986429</v>
      </c>
      <c r="E291" s="157">
        <f t="shared" si="74"/>
        <v>0.11042526639047905</v>
      </c>
      <c r="F291" s="157">
        <f t="shared" si="74"/>
        <v>0.25832366562186693</v>
      </c>
      <c r="G291" s="157">
        <f t="shared" si="74"/>
        <v>0.15760589519541013</v>
      </c>
      <c r="H291" s="157">
        <f t="shared" si="74"/>
        <v>0.43510675340293559</v>
      </c>
      <c r="I291" s="157">
        <f t="shared" si="74"/>
        <v>0.27476322558500038</v>
      </c>
      <c r="J291" s="157">
        <f t="shared" si="74"/>
        <v>0.13273299037750641</v>
      </c>
      <c r="K291" s="157">
        <f t="shared" si="74"/>
        <v>0.17861282956433353</v>
      </c>
      <c r="L291" s="157">
        <f t="shared" si="74"/>
        <v>0.16439664362116482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160</v>
      </c>
      <c r="B292" s="132"/>
      <c r="C292" s="132">
        <f>RES_hhdet_in_fec!C$69</f>
        <v>0.14344750851301674</v>
      </c>
      <c r="D292" s="132">
        <f>RES_hhdet_in_fec!D$69</f>
        <v>0.21272076718325597</v>
      </c>
      <c r="E292" s="132">
        <f>RES_hhdet_in_fec!E$69</f>
        <v>7.264567816875403E-2</v>
      </c>
      <c r="F292" s="132">
        <f>RES_hhdet_in_fec!F$69</f>
        <v>0.22021316565496307</v>
      </c>
      <c r="G292" s="132">
        <f>RES_hhdet_in_fec!G$69</f>
        <v>0.10735848099751569</v>
      </c>
      <c r="H292" s="132">
        <f>RES_hhdet_in_fec!H$69</f>
        <v>0.31132110909239674</v>
      </c>
      <c r="I292" s="132">
        <f>RES_hhdet_in_fec!I$69</f>
        <v>0.20840559615859391</v>
      </c>
      <c r="J292" s="132">
        <f>RES_hhdet_in_fec!J$69</f>
        <v>0.10284312232064351</v>
      </c>
      <c r="K292" s="132">
        <f>RES_hhdet_in_fec!K$69</f>
        <v>0.13374993711918101</v>
      </c>
      <c r="L292" s="132">
        <f>RES_hhdet_in_fec!L$69</f>
        <v>9.4959994718391019E-2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3.7019750548594934E-3</v>
      </c>
      <c r="D293" s="132">
        <f t="shared" ref="D293:Q293" si="75">SUM(D294:D295)</f>
        <v>4.5728532573536202E-3</v>
      </c>
      <c r="E293" s="132">
        <f t="shared" si="75"/>
        <v>5.7727670208955007E-4</v>
      </c>
      <c r="F293" s="132">
        <f t="shared" si="75"/>
        <v>4.4856723859893451E-3</v>
      </c>
      <c r="G293" s="132">
        <f t="shared" si="75"/>
        <v>8.3341037488571645E-3</v>
      </c>
      <c r="H293" s="132">
        <f t="shared" si="75"/>
        <v>2.2631107826121436E-2</v>
      </c>
      <c r="I293" s="132">
        <f t="shared" si="75"/>
        <v>7.9322888360327092E-3</v>
      </c>
      <c r="J293" s="132">
        <f t="shared" si="75"/>
        <v>2.331045625324836E-2</v>
      </c>
      <c r="K293" s="132">
        <f t="shared" si="75"/>
        <v>5.0382738660306164E-3</v>
      </c>
      <c r="L293" s="132">
        <f t="shared" si="75"/>
        <v>1.754083007269347E-2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3.4683878489004914E-3</v>
      </c>
      <c r="D294" s="165">
        <f>RES_hhdet_in_fec!D$71</f>
        <v>4.2843263500429154E-3</v>
      </c>
      <c r="E294" s="165">
        <f>RES_hhdet_in_fec!E$71</f>
        <v>5.3988911307883936E-4</v>
      </c>
      <c r="F294" s="165">
        <f>RES_hhdet_in_fec!F$71</f>
        <v>4.1951603506798192E-3</v>
      </c>
      <c r="G294" s="165">
        <f>RES_hhdet_in_fec!G$71</f>
        <v>7.7907127785754949E-3</v>
      </c>
      <c r="H294" s="165">
        <f>RES_hhdet_in_fec!H$71</f>
        <v>2.1145159333864228E-2</v>
      </c>
      <c r="I294" s="165">
        <f>RES_hhdet_in_fec!I$71</f>
        <v>7.4131134309864486E-3</v>
      </c>
      <c r="J294" s="165">
        <f>RES_hhdet_in_fec!J$71</f>
        <v>2.1757150734324694E-2</v>
      </c>
      <c r="K294" s="165">
        <f>RES_hhdet_in_fec!K$71</f>
        <v>4.7001669663423789E-3</v>
      </c>
      <c r="L294" s="165">
        <f>RES_hhdet_in_fec!L$71</f>
        <v>1.6355041177951491E-2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2.3358720595900199E-4</v>
      </c>
      <c r="D295" s="164">
        <f>RES_hhdet_in_fec!D$72</f>
        <v>2.8852690731070497E-4</v>
      </c>
      <c r="E295" s="164">
        <f>RES_hhdet_in_fec!E$72</f>
        <v>3.7387589010710749E-5</v>
      </c>
      <c r="F295" s="164">
        <f>RES_hhdet_in_fec!F$72</f>
        <v>2.9051203530952558E-4</v>
      </c>
      <c r="G295" s="164">
        <f>RES_hhdet_in_fec!G$72</f>
        <v>5.4339097028166983E-4</v>
      </c>
      <c r="H295" s="164">
        <f>RES_hhdet_in_fec!H$72</f>
        <v>1.4859484922572091E-3</v>
      </c>
      <c r="I295" s="164">
        <f>RES_hhdet_in_fec!I$72</f>
        <v>5.1917540504626105E-4</v>
      </c>
      <c r="J295" s="164">
        <f>RES_hhdet_in_fec!J$72</f>
        <v>1.5533055189236667E-3</v>
      </c>
      <c r="K295" s="164">
        <f>RES_hhdet_in_fec!K$72</f>
        <v>3.3810689968823767E-4</v>
      </c>
      <c r="L295" s="164">
        <f>RES_hhdet_in_fec!L$72</f>
        <v>1.1857888947419768E-3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3.9075222930777476E-2</v>
      </c>
      <c r="D296" s="162">
        <f>RES_hhdet_in_fec!D$73</f>
        <v>6.3321699357014344E-2</v>
      </c>
      <c r="E296" s="162">
        <f>RES_hhdet_in_fec!E$73</f>
        <v>3.6909977769451263E-2</v>
      </c>
      <c r="F296" s="162">
        <f>RES_hhdet_in_fec!F$73</f>
        <v>3.3360794613194772E-2</v>
      </c>
      <c r="G296" s="162">
        <f>RES_hhdet_in_fec!G$73</f>
        <v>4.0724769785599531E-2</v>
      </c>
      <c r="H296" s="162">
        <f>RES_hhdet_in_fec!H$73</f>
        <v>9.8894061794187915E-2</v>
      </c>
      <c r="I296" s="162">
        <f>RES_hhdet_in_fec!I$73</f>
        <v>5.7757606470017639E-2</v>
      </c>
      <c r="J296" s="162">
        <f>RES_hhdet_in_fec!J$73</f>
        <v>5.6819095136431946E-3</v>
      </c>
      <c r="K296" s="162">
        <f>RES_hhdet_in_fec!K$73</f>
        <v>3.9220860365815673E-2</v>
      </c>
      <c r="L296" s="162">
        <f>RES_hhdet_in_fec!L$73</f>
        <v>5.0110848419858536E-2</v>
      </c>
      <c r="M296" s="162">
        <f>RES_hhdet_in_fec!M$73</f>
        <v>0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3.2626251622472813E-4</v>
      </c>
      <c r="D297" s="160">
        <f t="shared" ref="D297:Q297" si="76">SUM(D298:D299)</f>
        <v>5.2070791224032259E-4</v>
      </c>
      <c r="E297" s="160">
        <f t="shared" si="76"/>
        <v>2.9233375018420402E-4</v>
      </c>
      <c r="F297" s="160">
        <f t="shared" si="76"/>
        <v>2.6403296771973278E-4</v>
      </c>
      <c r="G297" s="160">
        <f t="shared" si="76"/>
        <v>1.1885406634377471E-3</v>
      </c>
      <c r="H297" s="160">
        <f t="shared" si="76"/>
        <v>2.2604746902294961E-3</v>
      </c>
      <c r="I297" s="160">
        <f t="shared" si="76"/>
        <v>6.677341203561465E-4</v>
      </c>
      <c r="J297" s="160">
        <f t="shared" si="76"/>
        <v>8.9750228997135032E-4</v>
      </c>
      <c r="K297" s="160">
        <f t="shared" si="76"/>
        <v>6.0375821330622482E-4</v>
      </c>
      <c r="L297" s="160">
        <f t="shared" si="76"/>
        <v>1.784970410221811E-3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3.023314905838926E-4</v>
      </c>
      <c r="D298" s="156">
        <f>RES_hhdet_in_fec!D$75</f>
        <v>4.8240165159801462E-4</v>
      </c>
      <c r="E298" s="156">
        <f>RES_hhdet_in_fec!E$75</f>
        <v>2.7018076226778797E-4</v>
      </c>
      <c r="F298" s="156">
        <f>RES_hhdet_in_fec!F$75</f>
        <v>2.4401349918729606E-4</v>
      </c>
      <c r="G298" s="156">
        <f>RES_hhdet_in_fec!G$75</f>
        <v>1.0996163895556595E-3</v>
      </c>
      <c r="H298" s="156">
        <f>RES_hhdet_in_fec!H$75</f>
        <v>2.0932418306068598E-3</v>
      </c>
      <c r="I298" s="156">
        <f>RES_hhdet_in_fec!I$75</f>
        <v>6.175256396428715E-4</v>
      </c>
      <c r="J298" s="156">
        <f>RES_hhdet_in_fec!J$75</f>
        <v>8.3067078915576964E-4</v>
      </c>
      <c r="K298" s="156">
        <f>RES_hhdet_in_fec!K$75</f>
        <v>5.6138520083166138E-4</v>
      </c>
      <c r="L298" s="156">
        <f>RES_hhdet_in_fec!L$75</f>
        <v>1.6654091778093765E-3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2.3931025640835526E-5</v>
      </c>
      <c r="D299" s="156">
        <f>RES_hhdet_in_fec!D$76</f>
        <v>3.8306260642308025E-5</v>
      </c>
      <c r="E299" s="156">
        <f>RES_hhdet_in_fec!E$76</f>
        <v>2.2152987916416036E-5</v>
      </c>
      <c r="F299" s="156">
        <f>RES_hhdet_in_fec!F$76</f>
        <v>2.0019468532436721E-5</v>
      </c>
      <c r="G299" s="156">
        <f>RES_hhdet_in_fec!G$76</f>
        <v>8.8924273882087505E-5</v>
      </c>
      <c r="H299" s="156">
        <f>RES_hhdet_in_fec!H$76</f>
        <v>1.6723285962263638E-4</v>
      </c>
      <c r="I299" s="156">
        <f>RES_hhdet_in_fec!I$76</f>
        <v>5.0208480713274984E-5</v>
      </c>
      <c r="J299" s="156">
        <f>RES_hhdet_in_fec!J$76</f>
        <v>6.6831500815580668E-5</v>
      </c>
      <c r="K299" s="156">
        <f>RES_hhdet_in_fec!K$76</f>
        <v>4.2373012474563445E-5</v>
      </c>
      <c r="L299" s="156">
        <f>RES_hhdet_in_fec!L$76</f>
        <v>1.195612324124345E-4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6.2434335859118936E-2</v>
      </c>
      <c r="D300" s="157">
        <f t="shared" ref="D300:Q300" si="77">SUM(D301:D302)</f>
        <v>9.1129134181541754E-2</v>
      </c>
      <c r="E300" s="157">
        <f t="shared" si="77"/>
        <v>3.9429140134736765E-2</v>
      </c>
      <c r="F300" s="157">
        <f t="shared" si="77"/>
        <v>8.8538342749324303E-2</v>
      </c>
      <c r="G300" s="157">
        <f t="shared" si="77"/>
        <v>5.5765388013570755E-2</v>
      </c>
      <c r="H300" s="157">
        <f t="shared" si="77"/>
        <v>0.13828406255834538</v>
      </c>
      <c r="I300" s="157">
        <f t="shared" si="77"/>
        <v>9.4881980911026426E-2</v>
      </c>
      <c r="J300" s="157">
        <f t="shared" si="77"/>
        <v>5.0599209774866698E-2</v>
      </c>
      <c r="K300" s="157">
        <f t="shared" si="77"/>
        <v>6.7023226731958097E-2</v>
      </c>
      <c r="L300" s="157">
        <f t="shared" si="77"/>
        <v>6.5045253341775466E-2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203</v>
      </c>
      <c r="B301" s="156"/>
      <c r="C301" s="156">
        <f>RES_hhdet_in_fec!C$78</f>
        <v>5.1456003423267074E-2</v>
      </c>
      <c r="D301" s="156">
        <f>RES_hhdet_in_fec!D$78</f>
        <v>6.8042262731545455E-2</v>
      </c>
      <c r="E301" s="156">
        <f>RES_hhdet_in_fec!E$78</f>
        <v>3.281288837403596E-2</v>
      </c>
      <c r="F301" s="156">
        <f>RES_hhdet_in_fec!F$78</f>
        <v>7.1531705974279658E-2</v>
      </c>
      <c r="G301" s="156">
        <f>RES_hhdet_in_fec!G$78</f>
        <v>4.4996857687366096E-2</v>
      </c>
      <c r="H301" s="156">
        <f>RES_hhdet_in_fec!H$78</f>
        <v>7.7817391158723367E-2</v>
      </c>
      <c r="I301" s="156">
        <f>RES_hhdet_in_fec!I$78</f>
        <v>6.8609611061068582E-2</v>
      </c>
      <c r="J301" s="156">
        <f>RES_hhdet_in_fec!J$78</f>
        <v>4.7779768970491514E-2</v>
      </c>
      <c r="K301" s="156">
        <f>RES_hhdet_in_fec!K$78</f>
        <v>5.8458883505027752E-2</v>
      </c>
      <c r="L301" s="156">
        <f>RES_hhdet_in_fec!L$78</f>
        <v>6.5045253341775466E-2</v>
      </c>
      <c r="M301" s="156">
        <f>RES_hhdet_in_fec!M$78</f>
        <v>0</v>
      </c>
      <c r="N301" s="156">
        <f>RES_hhdet_in_fec!N$78</f>
        <v>0</v>
      </c>
      <c r="O301" s="156">
        <f>RES_hhdet_in_fec!O$78</f>
        <v>0</v>
      </c>
      <c r="P301" s="156">
        <f>RES_hhdet_in_fec!P$78</f>
        <v>0</v>
      </c>
      <c r="Q301" s="156">
        <f>RES_hhdet_in_fec!Q$78</f>
        <v>0</v>
      </c>
    </row>
    <row r="302" spans="1:17" ht="12" customHeight="1" x14ac:dyDescent="0.25">
      <c r="A302" s="29" t="s">
        <v>140</v>
      </c>
      <c r="B302" s="57"/>
      <c r="C302" s="57">
        <f>RES_hhdet_in_fec!C$79</f>
        <v>1.097833243585186E-2</v>
      </c>
      <c r="D302" s="57">
        <f>RES_hhdet_in_fec!D$79</f>
        <v>2.3086871449996296E-2</v>
      </c>
      <c r="E302" s="57">
        <f>RES_hhdet_in_fec!E$79</f>
        <v>6.6162517607008071E-3</v>
      </c>
      <c r="F302" s="57">
        <f>RES_hhdet_in_fec!F$79</f>
        <v>1.7006636775044649E-2</v>
      </c>
      <c r="G302" s="57">
        <f>RES_hhdet_in_fec!G$79</f>
        <v>1.0768530326204661E-2</v>
      </c>
      <c r="H302" s="57">
        <f>RES_hhdet_in_fec!H$79</f>
        <v>6.0466671399622016E-2</v>
      </c>
      <c r="I302" s="57">
        <f>RES_hhdet_in_fec!I$79</f>
        <v>2.627236984995784E-2</v>
      </c>
      <c r="J302" s="57">
        <f>RES_hhdet_in_fec!J$79</f>
        <v>2.8194408043751822E-3</v>
      </c>
      <c r="K302" s="57">
        <f>RES_hhdet_in_fec!K$79</f>
        <v>8.5643432269303394E-3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0.91574939043299552</v>
      </c>
      <c r="D304" s="168">
        <f t="shared" ref="D304:Q304" si="78">SUM(D305,D308,D310,D319)</f>
        <v>1.4139584923949007</v>
      </c>
      <c r="E304" s="168">
        <f t="shared" si="78"/>
        <v>0.58806762891363307</v>
      </c>
      <c r="F304" s="168">
        <f t="shared" si="78"/>
        <v>1.2894582977658131</v>
      </c>
      <c r="G304" s="168">
        <f t="shared" si="78"/>
        <v>0.7996330183244762</v>
      </c>
      <c r="H304" s="168">
        <f t="shared" si="78"/>
        <v>2.2538428156521944</v>
      </c>
      <c r="I304" s="168">
        <f t="shared" si="78"/>
        <v>1.4474689255377395</v>
      </c>
      <c r="J304" s="168">
        <f t="shared" si="78"/>
        <v>0.67174545618413972</v>
      </c>
      <c r="K304" s="168">
        <f t="shared" si="78"/>
        <v>0.97463140557434702</v>
      </c>
      <c r="L304" s="168">
        <f t="shared" si="78"/>
        <v>0.98614312978020069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0.75694232315096543</v>
      </c>
      <c r="D305" s="157">
        <f t="shared" ref="D305:Q305" si="79">SUM(D306:D307)</f>
        <v>1.172936988278642</v>
      </c>
      <c r="E305" s="157">
        <f t="shared" si="79"/>
        <v>0.48975450864283587</v>
      </c>
      <c r="F305" s="157">
        <f t="shared" si="79"/>
        <v>1.0679745084961378</v>
      </c>
      <c r="G305" s="157">
        <f t="shared" si="79"/>
        <v>0.6592749645727296</v>
      </c>
      <c r="H305" s="157">
        <f t="shared" si="79"/>
        <v>1.8626620839762358</v>
      </c>
      <c r="I305" s="157">
        <f t="shared" si="79"/>
        <v>1.1979385188805762</v>
      </c>
      <c r="J305" s="157">
        <f t="shared" si="79"/>
        <v>0.55088864077146571</v>
      </c>
      <c r="K305" s="157">
        <f t="shared" si="79"/>
        <v>0.80758844200714675</v>
      </c>
      <c r="L305" s="157">
        <f t="shared" si="79"/>
        <v>0.82498219856387123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161</v>
      </c>
      <c r="B306" s="156"/>
      <c r="C306" s="156">
        <f>RES_hhdet_in_tes!C$64</f>
        <v>0.74256501251151064</v>
      </c>
      <c r="D306" s="156">
        <f>RES_hhdet_in_tes!D$64</f>
        <v>1.1502640713256287</v>
      </c>
      <c r="E306" s="156">
        <f>RES_hhdet_in_tes!E$64</f>
        <v>0.48043983454297873</v>
      </c>
      <c r="F306" s="156">
        <f>RES_hhdet_in_tes!F$64</f>
        <v>1.0470382563870153</v>
      </c>
      <c r="G306" s="156">
        <f>RES_hhdet_in_tes!G$64</f>
        <v>0.64400363508797909</v>
      </c>
      <c r="H306" s="156">
        <f>RES_hhdet_in_tes!H$64</f>
        <v>1.8189617173543748</v>
      </c>
      <c r="I306" s="156">
        <f>RES_hhdet_in_tes!I$64</f>
        <v>1.1780035806328668</v>
      </c>
      <c r="J306" s="156">
        <f>RES_hhdet_in_tes!J$64</f>
        <v>0.54132292100890145</v>
      </c>
      <c r="K306" s="156">
        <f>RES_hhdet_in_tes!K$64</f>
        <v>0.78506726338077526</v>
      </c>
      <c r="L306" s="156">
        <f>RES_hhdet_in_tes!L$64</f>
        <v>0.8002109359488776</v>
      </c>
      <c r="M306" s="156">
        <f>RES_hhdet_in_tes!M$64</f>
        <v>0</v>
      </c>
      <c r="N306" s="156">
        <f>RES_hhdet_in_tes!N$64</f>
        <v>0</v>
      </c>
      <c r="O306" s="156">
        <f>RES_hhdet_in_tes!O$64</f>
        <v>0</v>
      </c>
      <c r="P306" s="156">
        <f>RES_hhdet_in_tes!P$64</f>
        <v>0</v>
      </c>
      <c r="Q306" s="156">
        <f>RES_hhdet_in_tes!Q$64</f>
        <v>0</v>
      </c>
    </row>
    <row r="307" spans="1:17" ht="12" customHeight="1" x14ac:dyDescent="0.25">
      <c r="A307" s="23" t="s">
        <v>60</v>
      </c>
      <c r="B307" s="156"/>
      <c r="C307" s="156">
        <f>RES_hhdet_in_tes!C$65</f>
        <v>1.4377310639454804E-2</v>
      </c>
      <c r="D307" s="156">
        <f>RES_hhdet_in_tes!D$65</f>
        <v>2.2672916953013343E-2</v>
      </c>
      <c r="E307" s="156">
        <f>RES_hhdet_in_tes!E$65</f>
        <v>9.314674099857161E-3</v>
      </c>
      <c r="F307" s="156">
        <f>RES_hhdet_in_tes!F$65</f>
        <v>2.0936252109122633E-2</v>
      </c>
      <c r="G307" s="156">
        <f>RES_hhdet_in_tes!G$65</f>
        <v>1.5271329484750566E-2</v>
      </c>
      <c r="H307" s="156">
        <f>RES_hhdet_in_tes!H$65</f>
        <v>4.3700366621861018E-2</v>
      </c>
      <c r="I307" s="156">
        <f>RES_hhdet_in_tes!I$65</f>
        <v>1.9934938247709397E-2</v>
      </c>
      <c r="J307" s="156">
        <f>RES_hhdet_in_tes!J$65</f>
        <v>9.5657197625642326E-3</v>
      </c>
      <c r="K307" s="156">
        <f>RES_hhdet_in_tes!K$65</f>
        <v>2.252117862637144E-2</v>
      </c>
      <c r="L307" s="156">
        <f>RES_hhdet_in_tes!L$65</f>
        <v>2.4771262614993614E-2</v>
      </c>
      <c r="M307" s="156">
        <f>RES_hhdet_in_tes!M$65</f>
        <v>0</v>
      </c>
      <c r="N307" s="156">
        <f>RES_hhdet_in_tes!N$65</f>
        <v>0</v>
      </c>
      <c r="O307" s="156">
        <f>RES_hhdet_in_tes!O$65</f>
        <v>0</v>
      </c>
      <c r="P307" s="156">
        <f>RES_hhdet_in_tes!P$65</f>
        <v>0</v>
      </c>
      <c r="Q307" s="156">
        <f>RES_hhdet_in_tes!Q$65</f>
        <v>0</v>
      </c>
    </row>
    <row r="308" spans="1:17" ht="12" customHeight="1" x14ac:dyDescent="0.25">
      <c r="A308" s="158" t="s">
        <v>112</v>
      </c>
      <c r="B308" s="157"/>
      <c r="C308" s="157">
        <f>C309</f>
        <v>2.7075072610939542E-3</v>
      </c>
      <c r="D308" s="157">
        <f t="shared" ref="D308:Q308" si="80">D309</f>
        <v>2.8848568405903845E-3</v>
      </c>
      <c r="E308" s="157">
        <f t="shared" si="80"/>
        <v>1.3879075344395452E-3</v>
      </c>
      <c r="F308" s="157">
        <f t="shared" si="80"/>
        <v>2.0657595467072592E-3</v>
      </c>
      <c r="G308" s="157">
        <f t="shared" si="80"/>
        <v>1.511688597204451E-3</v>
      </c>
      <c r="H308" s="157">
        <f t="shared" si="80"/>
        <v>6.0160357512714932E-3</v>
      </c>
      <c r="I308" s="157">
        <f t="shared" si="80"/>
        <v>5.8591993814466527E-3</v>
      </c>
      <c r="J308" s="157">
        <f t="shared" si="80"/>
        <v>5.7647005729785632E-3</v>
      </c>
      <c r="K308" s="157">
        <f t="shared" si="80"/>
        <v>6.678428106212022E-3</v>
      </c>
      <c r="L308" s="157">
        <f t="shared" si="80"/>
        <v>1.1093068951329645E-2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RES_hhdet_in_tes!C$67</f>
        <v>2.7075072610939542E-3</v>
      </c>
      <c r="D309" s="156">
        <f>RES_hhdet_in_tes!D$67</f>
        <v>2.8848568405903845E-3</v>
      </c>
      <c r="E309" s="156">
        <f>RES_hhdet_in_tes!E$67</f>
        <v>1.3879075344395452E-3</v>
      </c>
      <c r="F309" s="156">
        <f>RES_hhdet_in_tes!F$67</f>
        <v>2.0657595467072592E-3</v>
      </c>
      <c r="G309" s="156">
        <f>RES_hhdet_in_tes!G$67</f>
        <v>1.511688597204451E-3</v>
      </c>
      <c r="H309" s="156">
        <f>RES_hhdet_in_tes!H$67</f>
        <v>6.0160357512714932E-3</v>
      </c>
      <c r="I309" s="156">
        <f>RES_hhdet_in_tes!I$67</f>
        <v>5.8591993814466527E-3</v>
      </c>
      <c r="J309" s="156">
        <f>RES_hhdet_in_tes!J$67</f>
        <v>5.7647005729785632E-3</v>
      </c>
      <c r="K309" s="156">
        <f>RES_hhdet_in_tes!K$67</f>
        <v>6.678428106212022E-3</v>
      </c>
      <c r="L309" s="156">
        <f>RES_hhdet_in_tes!L$67</f>
        <v>1.1093068951329645E-2</v>
      </c>
      <c r="M309" s="156">
        <f>RES_hhdet_in_tes!M$67</f>
        <v>0</v>
      </c>
      <c r="N309" s="156">
        <f>RES_hhdet_in_tes!N$67</f>
        <v>0</v>
      </c>
      <c r="O309" s="156">
        <f>RES_hhdet_in_tes!O$67</f>
        <v>0</v>
      </c>
      <c r="P309" s="156">
        <f>RES_hhdet_in_tes!P$67</f>
        <v>0</v>
      </c>
      <c r="Q309" s="156">
        <f>RES_hhdet_in_tes!Q$67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0.12127977138552266</v>
      </c>
      <c r="D310" s="157">
        <f t="shared" ref="D310:Q310" si="81">SUM(D311:D312,D315:D316)</f>
        <v>0.18454438310158597</v>
      </c>
      <c r="E310" s="157">
        <f t="shared" si="81"/>
        <v>7.4685384286771045E-2</v>
      </c>
      <c r="F310" s="157">
        <f t="shared" si="81"/>
        <v>0.16838443215596383</v>
      </c>
      <c r="G310" s="157">
        <f t="shared" si="81"/>
        <v>0.10648609006180842</v>
      </c>
      <c r="H310" s="157">
        <f t="shared" si="81"/>
        <v>0.29332043890313825</v>
      </c>
      <c r="I310" s="157">
        <f t="shared" si="81"/>
        <v>0.18537789371855809</v>
      </c>
      <c r="J310" s="157">
        <f t="shared" si="81"/>
        <v>8.7464047075091797E-2</v>
      </c>
      <c r="K310" s="157">
        <f t="shared" si="81"/>
        <v>0.12207046039114486</v>
      </c>
      <c r="L310" s="157">
        <f t="shared" si="81"/>
        <v>0.11550858151875483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160</v>
      </c>
      <c r="B311" s="132"/>
      <c r="C311" s="132">
        <f>RES_hhdet_in_tes!C$69</f>
        <v>8.8942631674839068E-2</v>
      </c>
      <c r="D311" s="132">
        <f>RES_hhdet_in_tes!D$69</f>
        <v>0.13282734090592635</v>
      </c>
      <c r="E311" s="132">
        <f>RES_hhdet_in_tes!E$69</f>
        <v>4.5670878686565115E-2</v>
      </c>
      <c r="F311" s="132">
        <f>RES_hhdet_in_tes!F$69</f>
        <v>0.13943815882098071</v>
      </c>
      <c r="G311" s="132">
        <f>RES_hhdet_in_tes!G$69</f>
        <v>6.8365507075332024E-2</v>
      </c>
      <c r="H311" s="132">
        <f>RES_hhdet_in_tes!H$69</f>
        <v>0.19934355166084197</v>
      </c>
      <c r="I311" s="132">
        <f>RES_hhdet_in_tes!I$69</f>
        <v>0.13421182081812993</v>
      </c>
      <c r="J311" s="132">
        <f>RES_hhdet_in_tes!J$69</f>
        <v>6.6562910086639601E-2</v>
      </c>
      <c r="K311" s="132">
        <f>RES_hhdet_in_tes!K$69</f>
        <v>8.6969978999909783E-2</v>
      </c>
      <c r="L311" s="132">
        <f>RES_hhdet_in_tes!L$69</f>
        <v>6.2040047272595891E-2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2.3877347279848147E-3</v>
      </c>
      <c r="D312" s="132">
        <f t="shared" ref="D312:Q312" si="82">SUM(D313:D314)</f>
        <v>2.9702906543070083E-3</v>
      </c>
      <c r="E312" s="132">
        <f t="shared" si="82"/>
        <v>3.7812713443664424E-4</v>
      </c>
      <c r="F312" s="132">
        <f t="shared" si="82"/>
        <v>2.9601552552880328E-3</v>
      </c>
      <c r="G312" s="132">
        <f t="shared" si="82"/>
        <v>5.5298648768532296E-3</v>
      </c>
      <c r="H312" s="132">
        <f t="shared" si="82"/>
        <v>1.5094664616213442E-2</v>
      </c>
      <c r="I312" s="132">
        <f t="shared" si="82"/>
        <v>5.3123873278324227E-3</v>
      </c>
      <c r="J312" s="132">
        <f t="shared" si="82"/>
        <v>1.5680479503718397E-2</v>
      </c>
      <c r="K312" s="132">
        <f t="shared" si="82"/>
        <v>3.4075825527615459E-3</v>
      </c>
      <c r="L312" s="132">
        <f t="shared" si="82"/>
        <v>1.1923021821184472E-2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2.1485433638731718E-3</v>
      </c>
      <c r="D313" s="165">
        <f>RES_hhdet_in_tes!D$71</f>
        <v>2.675203568880481E-3</v>
      </c>
      <c r="E313" s="165">
        <f>RES_hhdet_in_tes!E$71</f>
        <v>3.3970486960756063E-4</v>
      </c>
      <c r="F313" s="165">
        <f>RES_hhdet_in_tes!F$71</f>
        <v>2.6622092636432635E-3</v>
      </c>
      <c r="G313" s="165">
        <f>RES_hhdet_in_tes!G$71</f>
        <v>4.974826964592614E-3</v>
      </c>
      <c r="H313" s="165">
        <f>RES_hhdet_in_tes!H$71</f>
        <v>1.3590778557607593E-2</v>
      </c>
      <c r="I313" s="165">
        <f>RES_hhdet_in_tes!I$71</f>
        <v>4.786767415527228E-3</v>
      </c>
      <c r="J313" s="165">
        <f>RES_hhdet_in_tes!J$71</f>
        <v>1.4108474858004984E-2</v>
      </c>
      <c r="K313" s="165">
        <f>RES_hhdet_in_tes!K$71</f>
        <v>3.0642623654070192E-3</v>
      </c>
      <c r="L313" s="165">
        <f>RES_hhdet_in_tes!L$71</f>
        <v>1.0717623811102304E-2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2.3919136411164273E-4</v>
      </c>
      <c r="D314" s="164">
        <f>RES_hhdet_in_tes!D$72</f>
        <v>2.9508708542652716E-4</v>
      </c>
      <c r="E314" s="164">
        <f>RES_hhdet_in_tes!E$72</f>
        <v>3.8422264829083629E-5</v>
      </c>
      <c r="F314" s="164">
        <f>RES_hhdet_in_tes!F$72</f>
        <v>2.9794599164476921E-4</v>
      </c>
      <c r="G314" s="164">
        <f>RES_hhdet_in_tes!G$72</f>
        <v>5.5503791226061566E-4</v>
      </c>
      <c r="H314" s="164">
        <f>RES_hhdet_in_tes!H$72</f>
        <v>1.503886058605849E-3</v>
      </c>
      <c r="I314" s="164">
        <f>RES_hhdet_in_tes!I$72</f>
        <v>5.25619912305195E-4</v>
      </c>
      <c r="J314" s="164">
        <f>RES_hhdet_in_tes!J$72</f>
        <v>1.5720046457134128E-3</v>
      </c>
      <c r="K314" s="164">
        <f>RES_hhdet_in_tes!K$72</f>
        <v>3.4332018735452663E-4</v>
      </c>
      <c r="L314" s="164">
        <f>RES_hhdet_in_tes!L$72</f>
        <v>1.2053980100821674E-3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2.9695511203183703E-2</v>
      </c>
      <c r="D315" s="162">
        <f>RES_hhdet_in_tes!D$73</f>
        <v>4.8339882188858582E-2</v>
      </c>
      <c r="E315" s="162">
        <f>RES_hhdet_in_tes!E$73</f>
        <v>2.8405902714414691E-2</v>
      </c>
      <c r="F315" s="162">
        <f>RES_hhdet_in_tes!F$73</f>
        <v>2.5777254584952055E-2</v>
      </c>
      <c r="G315" s="162">
        <f>RES_hhdet_in_tes!G$73</f>
        <v>3.1646155892207872E-2</v>
      </c>
      <c r="H315" s="162">
        <f>RES_hhdet_in_tes!H$73</f>
        <v>7.7079818866967673E-2</v>
      </c>
      <c r="I315" s="162">
        <f>RES_hhdet_in_tes!I$73</f>
        <v>4.5317179194584833E-2</v>
      </c>
      <c r="J315" s="162">
        <f>RES_hhdet_in_tes!J$73</f>
        <v>4.4959963278075029E-3</v>
      </c>
      <c r="K315" s="162">
        <f>RES_hhdet_in_tes!K$73</f>
        <v>3.1203960889236819E-2</v>
      </c>
      <c r="L315" s="162">
        <f>RES_hhdet_in_tes!L$73</f>
        <v>4.0094231416868797E-2</v>
      </c>
      <c r="M315" s="162">
        <f>RES_hhdet_in_tes!M$73</f>
        <v>0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2.5389377951508393E-4</v>
      </c>
      <c r="D316" s="160">
        <f t="shared" ref="D316:Q316" si="83">SUM(D317:D318)</f>
        <v>4.0686935249404092E-4</v>
      </c>
      <c r="E316" s="160">
        <f t="shared" si="83"/>
        <v>2.3047575135460115E-4</v>
      </c>
      <c r="F316" s="160">
        <f t="shared" si="83"/>
        <v>2.0886349474302985E-4</v>
      </c>
      <c r="G316" s="160">
        <f t="shared" si="83"/>
        <v>9.4456221741530096E-4</v>
      </c>
      <c r="H316" s="160">
        <f t="shared" si="83"/>
        <v>1.8024037591151925E-3</v>
      </c>
      <c r="I316" s="160">
        <f t="shared" si="83"/>
        <v>5.3650637801090303E-4</v>
      </c>
      <c r="J316" s="160">
        <f t="shared" si="83"/>
        <v>7.2466115692628819E-4</v>
      </c>
      <c r="K316" s="160">
        <f t="shared" si="83"/>
        <v>4.8893794923671229E-4</v>
      </c>
      <c r="L316" s="160">
        <f t="shared" si="83"/>
        <v>1.4512810081056737E-3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2.293179102273984E-4</v>
      </c>
      <c r="D317" s="156">
        <f>RES_hhdet_in_tes!D$75</f>
        <v>3.67522160250117E-4</v>
      </c>
      <c r="E317" s="156">
        <f>RES_hhdet_in_tes!E$75</f>
        <v>2.0766014649820137E-4</v>
      </c>
      <c r="F317" s="156">
        <f>RES_hhdet_in_tes!F$75</f>
        <v>1.8825679646644017E-4</v>
      </c>
      <c r="G317" s="156">
        <f>RES_hhdet_in_tes!G$75</f>
        <v>8.5359197828655138E-4</v>
      </c>
      <c r="H317" s="156">
        <f>RES_hhdet_in_tes!H$75</f>
        <v>1.6331542354447613E-3</v>
      </c>
      <c r="I317" s="156">
        <f>RES_hhdet_in_tes!I$75</f>
        <v>4.8583198891319568E-4</v>
      </c>
      <c r="J317" s="156">
        <f>RES_hhdet_in_tes!J$75</f>
        <v>6.5701323790515577E-4</v>
      </c>
      <c r="K317" s="156">
        <f>RES_hhdet_in_tes!K$75</f>
        <v>4.4605500979978284E-4</v>
      </c>
      <c r="L317" s="156">
        <f>RES_hhdet_in_tes!L$75</f>
        <v>1.3303332298541355E-3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2.4575869287685536E-5</v>
      </c>
      <c r="D318" s="156">
        <f>RES_hhdet_in_tes!D$76</f>
        <v>3.9347192243923893E-5</v>
      </c>
      <c r="E318" s="156">
        <f>RES_hhdet_in_tes!E$76</f>
        <v>2.2815604856399766E-5</v>
      </c>
      <c r="F318" s="156">
        <f>RES_hhdet_in_tes!F$76</f>
        <v>2.0606698276589686E-5</v>
      </c>
      <c r="G318" s="156">
        <f>RES_hhdet_in_tes!G$76</f>
        <v>9.0970239128749535E-5</v>
      </c>
      <c r="H318" s="156">
        <f>RES_hhdet_in_tes!H$76</f>
        <v>1.692495236704313E-4</v>
      </c>
      <c r="I318" s="156">
        <f>RES_hhdet_in_tes!I$76</f>
        <v>5.0674389097707318E-5</v>
      </c>
      <c r="J318" s="156">
        <f>RES_hhdet_in_tes!J$76</f>
        <v>6.7647919021132413E-5</v>
      </c>
      <c r="K318" s="156">
        <f>RES_hhdet_in_tes!K$76</f>
        <v>4.28829394369295E-5</v>
      </c>
      <c r="L318" s="156">
        <f>RES_hhdet_in_tes!L$76</f>
        <v>1.209477782515382E-4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3.4819788635413462E-2</v>
      </c>
      <c r="D319" s="157">
        <f t="shared" ref="D319:Q319" si="84">SUM(D320:D321)</f>
        <v>5.3592264174082305E-2</v>
      </c>
      <c r="E319" s="157">
        <f t="shared" si="84"/>
        <v>2.2239828449586566E-2</v>
      </c>
      <c r="F319" s="157">
        <f t="shared" si="84"/>
        <v>5.103359756700418E-2</v>
      </c>
      <c r="G319" s="157">
        <f t="shared" si="84"/>
        <v>3.2360275092733752E-2</v>
      </c>
      <c r="H319" s="157">
        <f t="shared" si="84"/>
        <v>9.1844257021548831E-2</v>
      </c>
      <c r="I319" s="157">
        <f t="shared" si="84"/>
        <v>5.8293313557158347E-2</v>
      </c>
      <c r="J319" s="157">
        <f t="shared" si="84"/>
        <v>2.7628067764603744E-2</v>
      </c>
      <c r="K319" s="157">
        <f t="shared" si="84"/>
        <v>3.8294075069843364E-2</v>
      </c>
      <c r="L319" s="157">
        <f t="shared" si="84"/>
        <v>3.4559280746244932E-2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203</v>
      </c>
      <c r="B320" s="156"/>
      <c r="C320" s="156">
        <f>RES_hhdet_in_tes!C$78</f>
        <v>2.5620979575680297E-2</v>
      </c>
      <c r="D320" s="156">
        <f>RES_hhdet_in_tes!D$78</f>
        <v>3.4201576270243277E-2</v>
      </c>
      <c r="E320" s="156">
        <f>RES_hhdet_in_tes!E$78</f>
        <v>1.6656790823086368E-2</v>
      </c>
      <c r="F320" s="156">
        <f>RES_hhdet_in_tes!F$78</f>
        <v>3.6642271509915468E-2</v>
      </c>
      <c r="G320" s="156">
        <f>RES_hhdet_in_tes!G$78</f>
        <v>2.3228424890188441E-2</v>
      </c>
      <c r="H320" s="156">
        <f>RES_hhdet_in_tes!H$78</f>
        <v>4.0431774019855017E-2</v>
      </c>
      <c r="I320" s="156">
        <f>RES_hhdet_in_tes!I$78</f>
        <v>3.5903686521037197E-2</v>
      </c>
      <c r="J320" s="156">
        <f>RES_hhdet_in_tes!J$78</f>
        <v>2.5216162964586255E-2</v>
      </c>
      <c r="K320" s="156">
        <f>RES_hhdet_in_tes!K$78</f>
        <v>3.0951929677870482E-2</v>
      </c>
      <c r="L320" s="156">
        <f>RES_hhdet_in_tes!L$78</f>
        <v>3.4559280746244932E-2</v>
      </c>
      <c r="M320" s="156">
        <f>RES_hhdet_in_tes!M$78</f>
        <v>0</v>
      </c>
      <c r="N320" s="156">
        <f>RES_hhdet_in_tes!N$78</f>
        <v>0</v>
      </c>
      <c r="O320" s="156">
        <f>RES_hhdet_in_tes!O$78</f>
        <v>0</v>
      </c>
      <c r="P320" s="156">
        <f>RES_hhdet_in_tes!P$78</f>
        <v>0</v>
      </c>
      <c r="Q320" s="156">
        <f>RES_hhdet_in_tes!Q$78</f>
        <v>0</v>
      </c>
    </row>
    <row r="321" spans="1:17" ht="12" customHeight="1" x14ac:dyDescent="0.25">
      <c r="A321" s="29" t="s">
        <v>140</v>
      </c>
      <c r="B321" s="57"/>
      <c r="C321" s="57">
        <f>RES_hhdet_in_tes!C$79</f>
        <v>9.1988090597331634E-3</v>
      </c>
      <c r="D321" s="57">
        <f>RES_hhdet_in_tes!D$79</f>
        <v>1.9390687903839032E-2</v>
      </c>
      <c r="E321" s="57">
        <f>RES_hhdet_in_tes!E$79</f>
        <v>5.5830376265001988E-3</v>
      </c>
      <c r="F321" s="57">
        <f>RES_hhdet_in_tes!F$79</f>
        <v>1.4391326057088712E-2</v>
      </c>
      <c r="G321" s="57">
        <f>RES_hhdet_in_tes!G$79</f>
        <v>9.1318502025453125E-3</v>
      </c>
      <c r="H321" s="57">
        <f>RES_hhdet_in_tes!H$79</f>
        <v>5.1412483001693814E-2</v>
      </c>
      <c r="I321" s="57">
        <f>RES_hhdet_in_tes!I$79</f>
        <v>2.2389627036121153E-2</v>
      </c>
      <c r="J321" s="57">
        <f>RES_hhdet_in_tes!J$79</f>
        <v>2.4119048000174879E-3</v>
      </c>
      <c r="K321" s="57">
        <f>RES_hhdet_in_tes!K$79</f>
        <v>7.3421453919728843E-3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0.6786926747742571</v>
      </c>
      <c r="D323" s="175">
        <f t="shared" si="85"/>
        <v>0.68521633677365057</v>
      </c>
      <c r="E323" s="175">
        <f t="shared" si="85"/>
        <v>0.69061625896238321</v>
      </c>
      <c r="F323" s="175">
        <f t="shared" si="85"/>
        <v>0.69169444171487648</v>
      </c>
      <c r="G323" s="175">
        <f t="shared" si="85"/>
        <v>0.69832733826969229</v>
      </c>
      <c r="H323" s="175">
        <f t="shared" si="85"/>
        <v>0.70621208272626901</v>
      </c>
      <c r="I323" s="175">
        <f t="shared" si="85"/>
        <v>0.70683631743710784</v>
      </c>
      <c r="J323" s="175">
        <f t="shared" si="85"/>
        <v>0.70575712252203382</v>
      </c>
      <c r="K323" s="175">
        <f t="shared" si="85"/>
        <v>0.71600242274743497</v>
      </c>
      <c r="L323" s="175">
        <f t="shared" si="85"/>
        <v>0.72158153515388035</v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0.68880646709908433</v>
      </c>
      <c r="D324" s="169">
        <f t="shared" si="85"/>
        <v>0.69411753246460839</v>
      </c>
      <c r="E324" s="169">
        <f t="shared" si="85"/>
        <v>0.69866151443849211</v>
      </c>
      <c r="F324" s="169">
        <f t="shared" si="85"/>
        <v>0.70429316972572387</v>
      </c>
      <c r="G324" s="169">
        <f t="shared" si="85"/>
        <v>0.7081230762669074</v>
      </c>
      <c r="H324" s="169">
        <f t="shared" si="85"/>
        <v>0.71216121027609691</v>
      </c>
      <c r="I324" s="169">
        <f t="shared" si="85"/>
        <v>0.71483243561839538</v>
      </c>
      <c r="J324" s="169">
        <f t="shared" si="85"/>
        <v>0.71896351552876137</v>
      </c>
      <c r="K324" s="169">
        <f t="shared" si="85"/>
        <v>0.72551099375531958</v>
      </c>
      <c r="L324" s="169">
        <f t="shared" si="85"/>
        <v>0.72786284765284548</v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161</v>
      </c>
      <c r="B325" s="73"/>
      <c r="C325" s="73">
        <f t="shared" si="85"/>
        <v>0.68450574384770579</v>
      </c>
      <c r="D325" s="73">
        <f t="shared" si="85"/>
        <v>0.68975209856689834</v>
      </c>
      <c r="E325" s="73">
        <f t="shared" si="85"/>
        <v>0.69436068171545184</v>
      </c>
      <c r="F325" s="73">
        <f t="shared" si="85"/>
        <v>0.69987571715234764</v>
      </c>
      <c r="G325" s="73">
        <f t="shared" si="85"/>
        <v>0.7029226652030478</v>
      </c>
      <c r="H325" s="73">
        <f t="shared" si="85"/>
        <v>0.70696376216943901</v>
      </c>
      <c r="I325" s="73">
        <f t="shared" si="85"/>
        <v>0.71117534756714962</v>
      </c>
      <c r="J325" s="73">
        <f t="shared" si="85"/>
        <v>0.7151561213299148</v>
      </c>
      <c r="K325" s="73">
        <f t="shared" si="85"/>
        <v>0.71939758710561508</v>
      </c>
      <c r="L325" s="73">
        <f t="shared" si="85"/>
        <v>0.72131892104197992</v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1.0197060531720592</v>
      </c>
      <c r="D326" s="73">
        <f t="shared" si="85"/>
        <v>1.0223974337170567</v>
      </c>
      <c r="E326" s="73">
        <f t="shared" si="85"/>
        <v>1.0266528728881972</v>
      </c>
      <c r="F326" s="73">
        <f t="shared" si="85"/>
        <v>1.0291513736329694</v>
      </c>
      <c r="G326" s="73">
        <f t="shared" si="85"/>
        <v>1.0292346904304619</v>
      </c>
      <c r="H326" s="73">
        <f t="shared" si="85"/>
        <v>1.026179372529384</v>
      </c>
      <c r="I326" s="73">
        <f t="shared" si="85"/>
        <v>1.0268689945582097</v>
      </c>
      <c r="J326" s="73">
        <f t="shared" si="85"/>
        <v>1.0289676312443248</v>
      </c>
      <c r="K326" s="73">
        <f t="shared" si="85"/>
        <v>1.0308932075895718</v>
      </c>
      <c r="L326" s="73">
        <f t="shared" si="85"/>
        <v>1.0296070575957768</v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1.9615333024848445</v>
      </c>
      <c r="D327" s="169">
        <f t="shared" si="85"/>
        <v>2.0154591549890899</v>
      </c>
      <c r="E327" s="169">
        <f t="shared" si="85"/>
        <v>2.0797795943594521</v>
      </c>
      <c r="F327" s="169">
        <f t="shared" si="85"/>
        <v>2.1464330488172743</v>
      </c>
      <c r="G327" s="169">
        <f t="shared" si="85"/>
        <v>2.2221625226304114</v>
      </c>
      <c r="H327" s="169">
        <f t="shared" si="85"/>
        <v>2.3535463331380226</v>
      </c>
      <c r="I327" s="169">
        <f t="shared" si="85"/>
        <v>2.5071179929790111</v>
      </c>
      <c r="J327" s="169">
        <f t="shared" si="85"/>
        <v>2.5621869134541253</v>
      </c>
      <c r="K327" s="169">
        <f t="shared" si="85"/>
        <v>2.7305167204322842</v>
      </c>
      <c r="L327" s="169">
        <f t="shared" si="85"/>
        <v>2.943577570684806</v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1.9615333024848445</v>
      </c>
      <c r="D328" s="73">
        <f t="shared" si="85"/>
        <v>2.0154591549890899</v>
      </c>
      <c r="E328" s="73">
        <f t="shared" si="85"/>
        <v>2.0797795943594521</v>
      </c>
      <c r="F328" s="73">
        <f t="shared" si="85"/>
        <v>2.1464330488172743</v>
      </c>
      <c r="G328" s="73">
        <f t="shared" si="85"/>
        <v>2.2221625226304114</v>
      </c>
      <c r="H328" s="73">
        <f t="shared" si="85"/>
        <v>2.3535463331380226</v>
      </c>
      <c r="I328" s="73">
        <f t="shared" si="85"/>
        <v>2.5071179929790111</v>
      </c>
      <c r="J328" s="73">
        <f t="shared" si="85"/>
        <v>2.5621869134541253</v>
      </c>
      <c r="K328" s="73">
        <f t="shared" si="85"/>
        <v>2.7305167204322842</v>
      </c>
      <c r="L328" s="73">
        <f t="shared" si="85"/>
        <v>2.943577570684806</v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0.65011600864882102</v>
      </c>
      <c r="D329" s="169">
        <f t="shared" si="85"/>
        <v>0.65642381236188607</v>
      </c>
      <c r="E329" s="169">
        <f t="shared" si="85"/>
        <v>0.67634325664810424</v>
      </c>
      <c r="F329" s="169">
        <f t="shared" si="85"/>
        <v>0.65183509900499881</v>
      </c>
      <c r="G329" s="169">
        <f t="shared" si="85"/>
        <v>0.67564788696374578</v>
      </c>
      <c r="H329" s="169">
        <f t="shared" si="85"/>
        <v>0.67413442013736224</v>
      </c>
      <c r="I329" s="169">
        <f t="shared" si="85"/>
        <v>0.67468233175625547</v>
      </c>
      <c r="J329" s="169">
        <f t="shared" si="85"/>
        <v>0.65894731088582392</v>
      </c>
      <c r="K329" s="169">
        <f t="shared" si="85"/>
        <v>0.68343612655874197</v>
      </c>
      <c r="L329" s="169">
        <f t="shared" si="85"/>
        <v>0.70262128821153114</v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160</v>
      </c>
      <c r="B330" s="174"/>
      <c r="C330" s="174">
        <f t="shared" si="85"/>
        <v>0.62003608565127655</v>
      </c>
      <c r="D330" s="174">
        <f t="shared" si="85"/>
        <v>0.62442112570747477</v>
      </c>
      <c r="E330" s="174">
        <f t="shared" si="85"/>
        <v>0.62867991376545274</v>
      </c>
      <c r="F330" s="174">
        <f t="shared" si="85"/>
        <v>0.63319628690800811</v>
      </c>
      <c r="G330" s="174">
        <f t="shared" si="85"/>
        <v>0.63679651984750074</v>
      </c>
      <c r="H330" s="174">
        <f t="shared" si="85"/>
        <v>0.6403149219209513</v>
      </c>
      <c r="I330" s="174">
        <f t="shared" si="85"/>
        <v>0.64399336338356528</v>
      </c>
      <c r="J330" s="174">
        <f t="shared" si="85"/>
        <v>0.6472276277173914</v>
      </c>
      <c r="K330" s="174">
        <f t="shared" si="85"/>
        <v>0.65024313934752098</v>
      </c>
      <c r="L330" s="174">
        <f t="shared" si="85"/>
        <v>0.65332825108698667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0.64498941581210623</v>
      </c>
      <c r="D331" s="174">
        <f t="shared" si="85"/>
        <v>0.64954864876332397</v>
      </c>
      <c r="E331" s="174">
        <f t="shared" si="85"/>
        <v>0.65501887235003509</v>
      </c>
      <c r="F331" s="174">
        <f t="shared" si="85"/>
        <v>0.6599133865713982</v>
      </c>
      <c r="G331" s="174">
        <f t="shared" si="85"/>
        <v>0.66352244266355898</v>
      </c>
      <c r="H331" s="174">
        <f t="shared" si="85"/>
        <v>0.66698743747713363</v>
      </c>
      <c r="I331" s="174">
        <f t="shared" si="85"/>
        <v>0.66971682923353859</v>
      </c>
      <c r="J331" s="174">
        <f t="shared" si="85"/>
        <v>0.67268007684462594</v>
      </c>
      <c r="K331" s="174">
        <f t="shared" si="85"/>
        <v>0.67633928670221255</v>
      </c>
      <c r="L331" s="174">
        <f t="shared" si="85"/>
        <v>0.67972962349971844</v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>
        <f t="shared" si="85"/>
        <v>0.61946456321321686</v>
      </c>
      <c r="D332" s="173">
        <f t="shared" si="85"/>
        <v>0.62441638435262614</v>
      </c>
      <c r="E332" s="173">
        <f t="shared" si="85"/>
        <v>0.62921229818900593</v>
      </c>
      <c r="F332" s="173">
        <f t="shared" si="85"/>
        <v>0.63459058560463766</v>
      </c>
      <c r="G332" s="173">
        <f t="shared" si="85"/>
        <v>0.63855864103646809</v>
      </c>
      <c r="H332" s="173">
        <f t="shared" si="85"/>
        <v>0.64273710796029793</v>
      </c>
      <c r="I332" s="173">
        <f t="shared" si="85"/>
        <v>0.64571619739673436</v>
      </c>
      <c r="J332" s="173">
        <f t="shared" si="85"/>
        <v>0.64845231943661885</v>
      </c>
      <c r="K332" s="173">
        <f t="shared" si="85"/>
        <v>0.65194755576770425</v>
      </c>
      <c r="L332" s="173">
        <f t="shared" si="85"/>
        <v>0.65531010863799688</v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1.0239917170533062</v>
      </c>
      <c r="D333" s="172">
        <f t="shared" si="85"/>
        <v>1.0227367983699271</v>
      </c>
      <c r="E333" s="172">
        <f t="shared" si="85"/>
        <v>1.0276743124055543</v>
      </c>
      <c r="F333" s="172">
        <f t="shared" si="85"/>
        <v>1.0255891509875765</v>
      </c>
      <c r="G333" s="172">
        <f t="shared" si="85"/>
        <v>1.0214338158267675</v>
      </c>
      <c r="H333" s="172">
        <f t="shared" si="85"/>
        <v>1.0120714590324675</v>
      </c>
      <c r="I333" s="172">
        <f t="shared" si="85"/>
        <v>1.0124129671712006</v>
      </c>
      <c r="J333" s="172">
        <f t="shared" si="85"/>
        <v>1.0120382800176384</v>
      </c>
      <c r="K333" s="172">
        <f t="shared" si="85"/>
        <v>1.015419051403849</v>
      </c>
      <c r="L333" s="172">
        <f t="shared" si="85"/>
        <v>1.0165367675706369</v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0.75995756328223341</v>
      </c>
      <c r="D334" s="171">
        <f t="shared" si="85"/>
        <v>0.76340153027658475</v>
      </c>
      <c r="E334" s="171">
        <f t="shared" si="85"/>
        <v>0.76959956171864685</v>
      </c>
      <c r="F334" s="171">
        <f t="shared" si="85"/>
        <v>0.77268107321270774</v>
      </c>
      <c r="G334" s="171">
        <f t="shared" si="85"/>
        <v>0.77707390511506591</v>
      </c>
      <c r="H334" s="171">
        <f t="shared" si="85"/>
        <v>0.77941807089874948</v>
      </c>
      <c r="I334" s="171">
        <f t="shared" si="85"/>
        <v>0.78460971574556648</v>
      </c>
      <c r="J334" s="171">
        <f t="shared" si="85"/>
        <v>0.79128263429959245</v>
      </c>
      <c r="K334" s="171">
        <f t="shared" si="85"/>
        <v>0.79559603226944342</v>
      </c>
      <c r="L334" s="171">
        <f t="shared" si="85"/>
        <v>0.80011080796188971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0.77818862691601098</v>
      </c>
      <c r="D335" s="170">
        <f t="shared" si="85"/>
        <v>0.781377319087593</v>
      </c>
      <c r="E335" s="170">
        <f t="shared" si="85"/>
        <v>0.78839939353350341</v>
      </c>
      <c r="F335" s="170">
        <f t="shared" si="85"/>
        <v>0.79105081667201294</v>
      </c>
      <c r="G335" s="170">
        <f t="shared" si="85"/>
        <v>0.79472435943692465</v>
      </c>
      <c r="H335" s="170">
        <f t="shared" si="85"/>
        <v>0.79735631055979761</v>
      </c>
      <c r="I335" s="170">
        <f t="shared" si="85"/>
        <v>0.80347306159036613</v>
      </c>
      <c r="J335" s="170">
        <f t="shared" si="85"/>
        <v>0.80741984173591408</v>
      </c>
      <c r="K335" s="170">
        <f t="shared" si="85"/>
        <v>0.80982409590629301</v>
      </c>
      <c r="L335" s="170">
        <f t="shared" si="85"/>
        <v>0.81305605952612336</v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0.75849826223697991</v>
      </c>
      <c r="D336" s="73">
        <f t="shared" si="85"/>
        <v>0.76185924951263073</v>
      </c>
      <c r="E336" s="73">
        <f t="shared" si="85"/>
        <v>0.76859708572581609</v>
      </c>
      <c r="F336" s="73">
        <f t="shared" si="85"/>
        <v>0.77150156484556198</v>
      </c>
      <c r="G336" s="73">
        <f t="shared" si="85"/>
        <v>0.77626341912880781</v>
      </c>
      <c r="H336" s="73">
        <f t="shared" si="85"/>
        <v>0.78020332460644892</v>
      </c>
      <c r="I336" s="73">
        <f t="shared" si="85"/>
        <v>0.78673978491672492</v>
      </c>
      <c r="J336" s="73">
        <f t="shared" si="85"/>
        <v>0.79094299027042214</v>
      </c>
      <c r="K336" s="73">
        <f t="shared" si="85"/>
        <v>0.79456139766238365</v>
      </c>
      <c r="L336" s="73">
        <f t="shared" si="85"/>
        <v>0.79880262915568367</v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1.0269459260345974</v>
      </c>
      <c r="D337" s="73">
        <f t="shared" si="85"/>
        <v>1.0271739288607615</v>
      </c>
      <c r="E337" s="73">
        <f t="shared" si="85"/>
        <v>1.0299109511766</v>
      </c>
      <c r="F337" s="73">
        <f t="shared" si="85"/>
        <v>1.0293329337490404</v>
      </c>
      <c r="G337" s="73">
        <f t="shared" si="85"/>
        <v>1.023007949993215</v>
      </c>
      <c r="H337" s="73">
        <f t="shared" si="85"/>
        <v>1.0120590179008213</v>
      </c>
      <c r="I337" s="73">
        <f t="shared" si="85"/>
        <v>1.0092794758537504</v>
      </c>
      <c r="J337" s="73">
        <f t="shared" si="85"/>
        <v>1.0122160687039579</v>
      </c>
      <c r="K337" s="73">
        <f t="shared" si="85"/>
        <v>1.0120342390730932</v>
      </c>
      <c r="L337" s="73">
        <f t="shared" si="85"/>
        <v>1.0115969517135848</v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0.55770255511299405</v>
      </c>
      <c r="D338" s="169">
        <f t="shared" si="85"/>
        <v>0.58809144468901842</v>
      </c>
      <c r="E338" s="169">
        <f t="shared" si="85"/>
        <v>0.5640454844713555</v>
      </c>
      <c r="F338" s="169">
        <f t="shared" si="85"/>
        <v>0.57640109338271583</v>
      </c>
      <c r="G338" s="169">
        <f t="shared" si="85"/>
        <v>0.58029319342059871</v>
      </c>
      <c r="H338" s="169">
        <f t="shared" si="85"/>
        <v>0.66417094871505911</v>
      </c>
      <c r="I338" s="169">
        <f t="shared" si="85"/>
        <v>0.61437707136217645</v>
      </c>
      <c r="J338" s="169">
        <f t="shared" si="85"/>
        <v>0.54601777157253106</v>
      </c>
      <c r="K338" s="169">
        <f t="shared" si="85"/>
        <v>0.57135528886113651</v>
      </c>
      <c r="L338" s="169">
        <f t="shared" si="85"/>
        <v>0.5313113405009855</v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0.49792012342907987</v>
      </c>
      <c r="D339" s="73">
        <f t="shared" si="86"/>
        <v>0.50265195331881418</v>
      </c>
      <c r="E339" s="73">
        <f t="shared" si="86"/>
        <v>0.50762952146164864</v>
      </c>
      <c r="F339" s="73">
        <f t="shared" si="86"/>
        <v>0.51225216861304512</v>
      </c>
      <c r="G339" s="73">
        <f t="shared" si="86"/>
        <v>0.51622326722406564</v>
      </c>
      <c r="H339" s="73">
        <f t="shared" si="86"/>
        <v>0.51957246854224048</v>
      </c>
      <c r="I339" s="73">
        <f t="shared" si="86"/>
        <v>0.5233040381045122</v>
      </c>
      <c r="J339" s="73">
        <f t="shared" si="86"/>
        <v>0.52775816015685628</v>
      </c>
      <c r="K339" s="73">
        <f t="shared" si="86"/>
        <v>0.52946494736267868</v>
      </c>
      <c r="L339" s="73">
        <f t="shared" si="86"/>
        <v>0.5313113405009855</v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0.83790585806025331</v>
      </c>
      <c r="D340" s="65">
        <f t="shared" si="86"/>
        <v>0.83990106437059675</v>
      </c>
      <c r="E340" s="65">
        <f t="shared" si="86"/>
        <v>0.84383693795667047</v>
      </c>
      <c r="F340" s="65">
        <f t="shared" si="86"/>
        <v>0.84621822923897483</v>
      </c>
      <c r="G340" s="65">
        <f t="shared" si="86"/>
        <v>0.84801267451728568</v>
      </c>
      <c r="H340" s="65">
        <f t="shared" si="86"/>
        <v>0.85026150458838057</v>
      </c>
      <c r="I340" s="65">
        <f t="shared" si="86"/>
        <v>0.85221193078465596</v>
      </c>
      <c r="J340" s="65">
        <f t="shared" si="86"/>
        <v>0.85545502366097426</v>
      </c>
      <c r="K340" s="65">
        <f t="shared" si="86"/>
        <v>0.85729228703559102</v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3.0139527166634537</v>
      </c>
      <c r="D342" s="168">
        <f t="shared" ref="D342:Q342" si="87">SUM(D343,D346,D348,D357)</f>
        <v>4.5864819371229917</v>
      </c>
      <c r="E342" s="168">
        <f t="shared" si="87"/>
        <v>1.8741392493450986</v>
      </c>
      <c r="F342" s="168">
        <f t="shared" si="87"/>
        <v>4.2089805893541934</v>
      </c>
      <c r="G342" s="168">
        <f t="shared" si="87"/>
        <v>2.5280688579637269</v>
      </c>
      <c r="H342" s="168">
        <f t="shared" si="87"/>
        <v>7.0069349519790363</v>
      </c>
      <c r="I342" s="168">
        <f t="shared" si="87"/>
        <v>4.5586495267939888</v>
      </c>
      <c r="J342" s="168">
        <f t="shared" si="87"/>
        <v>2.1827579311641685</v>
      </c>
      <c r="K342" s="168">
        <f t="shared" si="87"/>
        <v>3.025701600978087</v>
      </c>
      <c r="L342" s="168">
        <f t="shared" si="87"/>
        <v>3.0199210607590548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2.5480178299818914</v>
      </c>
      <c r="D343" s="157">
        <f t="shared" ref="D343:Q343" si="88">SUM(D344:D345)</f>
        <v>3.916964188974378</v>
      </c>
      <c r="E343" s="157">
        <f t="shared" si="88"/>
        <v>1.6251706278925631</v>
      </c>
      <c r="F343" s="157">
        <f t="shared" si="88"/>
        <v>3.5138781811279176</v>
      </c>
      <c r="G343" s="157">
        <f t="shared" si="88"/>
        <v>2.1519186450458259</v>
      </c>
      <c r="H343" s="157">
        <f t="shared" si="88"/>
        <v>6.0432628258208547</v>
      </c>
      <c r="I343" s="157">
        <f t="shared" si="88"/>
        <v>3.8905857662770118</v>
      </c>
      <c r="J343" s="157">
        <f t="shared" si="88"/>
        <v>1.7778725848309871</v>
      </c>
      <c r="K343" s="157">
        <f t="shared" si="88"/>
        <v>2.5632027948521361</v>
      </c>
      <c r="L343" s="157">
        <f t="shared" si="88"/>
        <v>2.6056869304700676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161</v>
      </c>
      <c r="B344" s="156"/>
      <c r="C344" s="156">
        <f>RES_hhdet_in_emi!C$64</f>
        <v>2.5480178299818914</v>
      </c>
      <c r="D344" s="156">
        <f>RES_hhdet_in_emi!D$64</f>
        <v>3.916964188974378</v>
      </c>
      <c r="E344" s="156">
        <f>RES_hhdet_in_emi!E$64</f>
        <v>1.6251706278925631</v>
      </c>
      <c r="F344" s="156">
        <f>RES_hhdet_in_emi!F$64</f>
        <v>3.5138781811279176</v>
      </c>
      <c r="G344" s="156">
        <f>RES_hhdet_in_emi!G$64</f>
        <v>2.1519186450458259</v>
      </c>
      <c r="H344" s="156">
        <f>RES_hhdet_in_emi!H$64</f>
        <v>6.0432628258208547</v>
      </c>
      <c r="I344" s="156">
        <f>RES_hhdet_in_emi!I$64</f>
        <v>3.8905857662770118</v>
      </c>
      <c r="J344" s="156">
        <f>RES_hhdet_in_emi!J$64</f>
        <v>1.7778725848309871</v>
      </c>
      <c r="K344" s="156">
        <f>RES_hhdet_in_emi!K$64</f>
        <v>2.5632027948521361</v>
      </c>
      <c r="L344" s="156">
        <f>RES_hhdet_in_emi!L$64</f>
        <v>2.6056869304700676</v>
      </c>
      <c r="M344" s="156">
        <f>RES_hhdet_in_emi!M$64</f>
        <v>0</v>
      </c>
      <c r="N344" s="156">
        <f>RES_hhdet_in_emi!N$64</f>
        <v>0</v>
      </c>
      <c r="O344" s="156">
        <f>RES_hhdet_in_emi!O$64</f>
        <v>0</v>
      </c>
      <c r="P344" s="156">
        <f>RES_hhdet_in_emi!P$64</f>
        <v>0</v>
      </c>
      <c r="Q344" s="156">
        <f>RES_hhdet_in_emi!Q$64</f>
        <v>0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0.34507529341221022</v>
      </c>
      <c r="D348" s="157">
        <f t="shared" ref="D348:Q348" si="90">SUM(D349:D350,D353:D354)</f>
        <v>0.50970043526452613</v>
      </c>
      <c r="E348" s="157">
        <f t="shared" si="90"/>
        <v>0.17189787986661922</v>
      </c>
      <c r="F348" s="157">
        <f t="shared" si="90"/>
        <v>0.52708910919875884</v>
      </c>
      <c r="G348" s="157">
        <f t="shared" si="90"/>
        <v>0.27046182756547538</v>
      </c>
      <c r="H348" s="157">
        <f t="shared" si="90"/>
        <v>0.78089504245500607</v>
      </c>
      <c r="I348" s="157">
        <f t="shared" si="90"/>
        <v>0.50691386282671658</v>
      </c>
      <c r="J348" s="157">
        <f t="shared" si="90"/>
        <v>0.29266047343008944</v>
      </c>
      <c r="K348" s="157">
        <f t="shared" si="90"/>
        <v>0.32519088453553613</v>
      </c>
      <c r="L348" s="157">
        <f t="shared" si="90"/>
        <v>0.26145617747514266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160</v>
      </c>
      <c r="B349" s="132"/>
      <c r="C349" s="132">
        <f>RES_hhdet_in_emi!C$69</f>
        <v>0.33692876206832956</v>
      </c>
      <c r="D349" s="132">
        <f>RES_hhdet_in_emi!D$69</f>
        <v>0.49963743181204234</v>
      </c>
      <c r="E349" s="132">
        <f>RES_hhdet_in_emi!E$69</f>
        <v>0.17062979112524304</v>
      </c>
      <c r="F349" s="132">
        <f>RES_hhdet_in_emi!F$69</f>
        <v>0.51723553838191594</v>
      </c>
      <c r="G349" s="132">
        <f>RES_hhdet_in_emi!G$69</f>
        <v>0.2521630419028637</v>
      </c>
      <c r="H349" s="132">
        <f>RES_hhdet_in_emi!H$69</f>
        <v>0.73122940216645427</v>
      </c>
      <c r="I349" s="132">
        <f>RES_hhdet_in_emi!I$69</f>
        <v>0.48950198054820543</v>
      </c>
      <c r="J349" s="132">
        <f>RES_hhdet_in_emi!J$69</f>
        <v>0.24155739092249143</v>
      </c>
      <c r="K349" s="132">
        <f>RES_hhdet_in_emi!K$69</f>
        <v>0.31415115680585937</v>
      </c>
      <c r="L349" s="132">
        <f>RES_hhdet_in_emi!L$69</f>
        <v>0.22304154180258434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8.1465313438806621E-3</v>
      </c>
      <c r="D350" s="132">
        <f t="shared" ref="D350:Q350" si="91">SUM(D351:D352)</f>
        <v>1.0063003452483781E-2</v>
      </c>
      <c r="E350" s="132">
        <f t="shared" si="91"/>
        <v>1.2680887413761902E-3</v>
      </c>
      <c r="F350" s="132">
        <f t="shared" si="91"/>
        <v>9.8535708168429378E-3</v>
      </c>
      <c r="G350" s="132">
        <f t="shared" si="91"/>
        <v>1.8298785662611679E-2</v>
      </c>
      <c r="H350" s="132">
        <f t="shared" si="91"/>
        <v>4.966564028855177E-2</v>
      </c>
      <c r="I350" s="132">
        <f t="shared" si="91"/>
        <v>1.7411882278511134E-2</v>
      </c>
      <c r="J350" s="132">
        <f t="shared" si="91"/>
        <v>5.1103082507598034E-2</v>
      </c>
      <c r="K350" s="132">
        <f t="shared" si="91"/>
        <v>1.1039727729676756E-2</v>
      </c>
      <c r="L350" s="132">
        <f t="shared" si="91"/>
        <v>3.8414635672558338E-2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8.1465313438806621E-3</v>
      </c>
      <c r="D351" s="165">
        <f>RES_hhdet_in_emi!D$71</f>
        <v>1.0063003452483781E-2</v>
      </c>
      <c r="E351" s="165">
        <f>RES_hhdet_in_emi!E$71</f>
        <v>1.2680887413761902E-3</v>
      </c>
      <c r="F351" s="165">
        <f>RES_hhdet_in_emi!F$71</f>
        <v>9.8535708168429378E-3</v>
      </c>
      <c r="G351" s="165">
        <f>RES_hhdet_in_emi!G$71</f>
        <v>1.8298785662611679E-2</v>
      </c>
      <c r="H351" s="165">
        <f>RES_hhdet_in_emi!H$71</f>
        <v>4.966564028855177E-2</v>
      </c>
      <c r="I351" s="165">
        <f>RES_hhdet_in_emi!I$71</f>
        <v>1.7411882278511134E-2</v>
      </c>
      <c r="J351" s="165">
        <f>RES_hhdet_in_emi!J$71</f>
        <v>5.1103082507598034E-2</v>
      </c>
      <c r="K351" s="165">
        <f>RES_hhdet_in_emi!K$71</f>
        <v>1.1039727729676756E-2</v>
      </c>
      <c r="L351" s="165">
        <f>RES_hhdet_in_emi!L$71</f>
        <v>3.8414635672558338E-2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0.12085959326935193</v>
      </c>
      <c r="D357" s="157">
        <f t="shared" ref="D357:Q357" si="93">SUM(D358:D359)</f>
        <v>0.15981731288408779</v>
      </c>
      <c r="E357" s="157">
        <f t="shared" si="93"/>
        <v>7.7070741585916119E-2</v>
      </c>
      <c r="F357" s="157">
        <f t="shared" si="93"/>
        <v>0.16801329902751705</v>
      </c>
      <c r="G357" s="157">
        <f t="shared" si="93"/>
        <v>0.10568838535242553</v>
      </c>
      <c r="H357" s="157">
        <f t="shared" si="93"/>
        <v>0.18277708370317547</v>
      </c>
      <c r="I357" s="157">
        <f t="shared" si="93"/>
        <v>0.16114989769026039</v>
      </c>
      <c r="J357" s="157">
        <f t="shared" si="93"/>
        <v>0.11222487290309184</v>
      </c>
      <c r="K357" s="157">
        <f t="shared" si="93"/>
        <v>0.13730792159041499</v>
      </c>
      <c r="L357" s="157">
        <f t="shared" si="93"/>
        <v>0.15277795281384488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203</v>
      </c>
      <c r="B358" s="156"/>
      <c r="C358" s="156">
        <f>RES_hhdet_in_emi!C$78</f>
        <v>0.12085959326935193</v>
      </c>
      <c r="D358" s="156">
        <f>RES_hhdet_in_emi!D$78</f>
        <v>0.15981731288408779</v>
      </c>
      <c r="E358" s="156">
        <f>RES_hhdet_in_emi!E$78</f>
        <v>7.7070741585916119E-2</v>
      </c>
      <c r="F358" s="156">
        <f>RES_hhdet_in_emi!F$78</f>
        <v>0.16801329902751705</v>
      </c>
      <c r="G358" s="156">
        <f>RES_hhdet_in_emi!G$78</f>
        <v>0.10568838535242553</v>
      </c>
      <c r="H358" s="156">
        <f>RES_hhdet_in_emi!H$78</f>
        <v>0.18277708370317547</v>
      </c>
      <c r="I358" s="156">
        <f>RES_hhdet_in_emi!I$78</f>
        <v>0.16114989769026039</v>
      </c>
      <c r="J358" s="156">
        <f>RES_hhdet_in_emi!J$78</f>
        <v>0.11222487290309184</v>
      </c>
      <c r="K358" s="156">
        <f>RES_hhdet_in_emi!K$78</f>
        <v>0.13730792159041499</v>
      </c>
      <c r="L358" s="156">
        <f>RES_hhdet_in_emi!L$78</f>
        <v>0.15277795281384488</v>
      </c>
      <c r="M358" s="156">
        <f>RES_hhdet_in_emi!M$78</f>
        <v>0</v>
      </c>
      <c r="N358" s="156">
        <f>RES_hhdet_in_emi!N$78</f>
        <v>0</v>
      </c>
      <c r="O358" s="156">
        <f>RES_hhdet_in_emi!O$78</f>
        <v>0</v>
      </c>
      <c r="P358" s="156">
        <f>RES_hhdet_in_emi!P$78</f>
        <v>0</v>
      </c>
      <c r="Q358" s="156">
        <f>RES_hhdet_in_emi!Q$78</f>
        <v>0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26492.048685446407</v>
      </c>
      <c r="D361" s="168">
        <f t="shared" si="94"/>
        <v>26735.256563341682</v>
      </c>
      <c r="E361" s="168">
        <f t="shared" si="94"/>
        <v>26660.312183253725</v>
      </c>
      <c r="F361" s="168">
        <f t="shared" si="94"/>
        <v>25804.31009307949</v>
      </c>
      <c r="G361" s="168">
        <f t="shared" si="94"/>
        <v>25329.761576612971</v>
      </c>
      <c r="H361" s="168">
        <f t="shared" si="94"/>
        <v>25732.359311361422</v>
      </c>
      <c r="I361" s="168">
        <f t="shared" si="94"/>
        <v>25941.684343520366</v>
      </c>
      <c r="J361" s="168">
        <f t="shared" si="94"/>
        <v>25287.218035577687</v>
      </c>
      <c r="K361" s="168">
        <f t="shared" si="94"/>
        <v>26572.534910917864</v>
      </c>
      <c r="L361" s="168">
        <f t="shared" si="94"/>
        <v>28963.71689812831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21576.333229315078</v>
      </c>
      <c r="D362" s="157">
        <f t="shared" si="95"/>
        <v>21893.594590491346</v>
      </c>
      <c r="E362" s="157">
        <f t="shared" si="95"/>
        <v>21947.566688830273</v>
      </c>
      <c r="F362" s="157">
        <f t="shared" si="95"/>
        <v>20989.720079083159</v>
      </c>
      <c r="G362" s="157">
        <f t="shared" si="95"/>
        <v>20594.785080748792</v>
      </c>
      <c r="H362" s="157">
        <f t="shared" si="95"/>
        <v>21088.558034956044</v>
      </c>
      <c r="I362" s="157">
        <f t="shared" si="95"/>
        <v>21229.41643675619</v>
      </c>
      <c r="J362" s="157">
        <f t="shared" si="95"/>
        <v>20356.755039016105</v>
      </c>
      <c r="K362" s="157">
        <f t="shared" si="95"/>
        <v>21729.672138607813</v>
      </c>
      <c r="L362" s="157">
        <f t="shared" si="95"/>
        <v>24021.20430520966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21299.502225829889</v>
      </c>
      <c r="D363" s="156">
        <f t="shared" si="96"/>
        <v>21606.276447506094</v>
      </c>
      <c r="E363" s="156">
        <f t="shared" si="96"/>
        <v>21663.500991489345</v>
      </c>
      <c r="F363" s="156">
        <f t="shared" si="96"/>
        <v>20708.128983133887</v>
      </c>
      <c r="G363" s="156">
        <f t="shared" si="96"/>
        <v>20266.567485589381</v>
      </c>
      <c r="H363" s="156">
        <f t="shared" si="96"/>
        <v>20745.195484774562</v>
      </c>
      <c r="I363" s="156">
        <f t="shared" si="96"/>
        <v>20983.4886332487</v>
      </c>
      <c r="J363" s="156">
        <f t="shared" si="96"/>
        <v>20109.771774877616</v>
      </c>
      <c r="K363" s="156">
        <f t="shared" si="96"/>
        <v>21303.206039528566</v>
      </c>
      <c r="L363" s="156">
        <f t="shared" si="96"/>
        <v>23511.314434535157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276.831003485189</v>
      </c>
      <c r="D364" s="156">
        <f t="shared" si="96"/>
        <v>287.31814298525387</v>
      </c>
      <c r="E364" s="156">
        <f t="shared" si="96"/>
        <v>284.06569734092596</v>
      </c>
      <c r="F364" s="156">
        <f t="shared" si="96"/>
        <v>281.59109594927259</v>
      </c>
      <c r="G364" s="156">
        <f t="shared" si="96"/>
        <v>328.21759515941034</v>
      </c>
      <c r="H364" s="156">
        <f t="shared" si="96"/>
        <v>343.36255018148199</v>
      </c>
      <c r="I364" s="156">
        <f t="shared" si="96"/>
        <v>245.92780350749049</v>
      </c>
      <c r="J364" s="156">
        <f t="shared" si="96"/>
        <v>246.98326413848775</v>
      </c>
      <c r="K364" s="156">
        <f t="shared" si="96"/>
        <v>426.46609907924693</v>
      </c>
      <c r="L364" s="156">
        <f t="shared" si="96"/>
        <v>509.88987067450319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27.101043430606694</v>
      </c>
      <c r="D365" s="157">
        <f t="shared" si="97"/>
        <v>18.544950114034076</v>
      </c>
      <c r="E365" s="157">
        <f t="shared" si="97"/>
        <v>20.893826115010185</v>
      </c>
      <c r="F365" s="157">
        <f t="shared" si="97"/>
        <v>13.321761637836593</v>
      </c>
      <c r="G365" s="157">
        <f t="shared" si="97"/>
        <v>15.048248204759757</v>
      </c>
      <c r="H365" s="157">
        <f t="shared" si="97"/>
        <v>20.610037496124427</v>
      </c>
      <c r="I365" s="157">
        <f t="shared" si="97"/>
        <v>29.605423651326884</v>
      </c>
      <c r="J365" s="157">
        <f t="shared" si="97"/>
        <v>59.774717345250068</v>
      </c>
      <c r="K365" s="157">
        <f t="shared" si="97"/>
        <v>47.745944777492099</v>
      </c>
      <c r="L365" s="157">
        <f t="shared" si="97"/>
        <v>79.86858295639648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27.101043430606694</v>
      </c>
      <c r="D366" s="156">
        <f t="shared" si="96"/>
        <v>18.544950114034076</v>
      </c>
      <c r="E366" s="156">
        <f t="shared" si="96"/>
        <v>20.893826115010185</v>
      </c>
      <c r="F366" s="156">
        <f t="shared" si="96"/>
        <v>13.321761637836593</v>
      </c>
      <c r="G366" s="156">
        <f t="shared" si="96"/>
        <v>15.048248204759757</v>
      </c>
      <c r="H366" s="156">
        <f t="shared" si="96"/>
        <v>20.610037496124427</v>
      </c>
      <c r="I366" s="156">
        <f t="shared" si="96"/>
        <v>29.605423651326884</v>
      </c>
      <c r="J366" s="156">
        <f t="shared" si="96"/>
        <v>59.774717345250068</v>
      </c>
      <c r="K366" s="156">
        <f t="shared" si="96"/>
        <v>47.745944777492099</v>
      </c>
      <c r="L366" s="156">
        <f t="shared" si="96"/>
        <v>79.86858295639648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3662.7694003505098</v>
      </c>
      <c r="D367" s="157">
        <f t="shared" si="98"/>
        <v>3642.4358219893188</v>
      </c>
      <c r="E367" s="157">
        <f t="shared" si="98"/>
        <v>3457.3489185344256</v>
      </c>
      <c r="F367" s="157">
        <f t="shared" si="98"/>
        <v>3575.7194061330169</v>
      </c>
      <c r="G367" s="157">
        <f t="shared" si="98"/>
        <v>3486.3572339389457</v>
      </c>
      <c r="H367" s="157">
        <f t="shared" si="98"/>
        <v>3508.2210498093082</v>
      </c>
      <c r="I367" s="157">
        <f t="shared" si="98"/>
        <v>3480.6983171301699</v>
      </c>
      <c r="J367" s="157">
        <f t="shared" si="98"/>
        <v>3526.3909992883277</v>
      </c>
      <c r="K367" s="157">
        <f t="shared" si="98"/>
        <v>3486.7413097694757</v>
      </c>
      <c r="L367" s="157">
        <f t="shared" si="98"/>
        <v>3484.1167412919222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3801.9752818626112</v>
      </c>
      <c r="D368" s="132">
        <f t="shared" si="99"/>
        <v>3792.5669165261747</v>
      </c>
      <c r="E368" s="132">
        <f t="shared" si="99"/>
        <v>3669.1595711863347</v>
      </c>
      <c r="F368" s="132">
        <f t="shared" si="99"/>
        <v>3661.7069912489924</v>
      </c>
      <c r="G368" s="132">
        <f t="shared" si="99"/>
        <v>3632.0243171313286</v>
      </c>
      <c r="H368" s="132">
        <f t="shared" si="99"/>
        <v>3612.1444078966701</v>
      </c>
      <c r="I368" s="132">
        <f t="shared" si="99"/>
        <v>3586.8649919488894</v>
      </c>
      <c r="J368" s="132">
        <f t="shared" si="99"/>
        <v>3554.3214705531159</v>
      </c>
      <c r="K368" s="132">
        <f t="shared" si="99"/>
        <v>3513.0739206215894</v>
      </c>
      <c r="L368" s="132">
        <f t="shared" si="99"/>
        <v>3460.674931378695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3667.1642710926608</v>
      </c>
      <c r="D369" s="132">
        <f t="shared" si="100"/>
        <v>3667.8263206505708</v>
      </c>
      <c r="E369" s="132">
        <f t="shared" si="100"/>
        <v>3553.1617708321519</v>
      </c>
      <c r="F369" s="132">
        <f t="shared" si="100"/>
        <v>3556.2588767589568</v>
      </c>
      <c r="G369" s="132">
        <f t="shared" si="100"/>
        <v>3549.0474709913196</v>
      </c>
      <c r="H369" s="132">
        <f t="shared" si="100"/>
        <v>3553.1115774900818</v>
      </c>
      <c r="I369" s="132">
        <f t="shared" si="100"/>
        <v>3531.5760781075796</v>
      </c>
      <c r="J369" s="132">
        <f t="shared" si="100"/>
        <v>3506.7643752602012</v>
      </c>
      <c r="K369" s="132">
        <f t="shared" si="100"/>
        <v>3459.1113760843532</v>
      </c>
      <c r="L369" s="132">
        <f t="shared" si="100"/>
        <v>3410.1673257310226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3435.773555816832</v>
      </c>
      <c r="D370" s="165">
        <f t="shared" si="101"/>
        <v>3436.4026284189626</v>
      </c>
      <c r="E370" s="165">
        <f t="shared" si="101"/>
        <v>3323.0396275071403</v>
      </c>
      <c r="F370" s="165">
        <f t="shared" si="101"/>
        <v>3325.9397817662561</v>
      </c>
      <c r="G370" s="165">
        <f t="shared" si="101"/>
        <v>3317.6464221260312</v>
      </c>
      <c r="H370" s="165">
        <f t="shared" si="101"/>
        <v>3319.8158487984883</v>
      </c>
      <c r="I370" s="165">
        <f t="shared" si="101"/>
        <v>3300.431262442974</v>
      </c>
      <c r="J370" s="165">
        <f t="shared" si="101"/>
        <v>3273.0891353387387</v>
      </c>
      <c r="K370" s="165">
        <f t="shared" si="101"/>
        <v>3226.9784166337749</v>
      </c>
      <c r="L370" s="165">
        <f t="shared" si="101"/>
        <v>3179.6344189469332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231.39071527582911</v>
      </c>
      <c r="D371" s="164">
        <f t="shared" si="101"/>
        <v>231.42369223160824</v>
      </c>
      <c r="E371" s="164">
        <f t="shared" si="101"/>
        <v>230.12214332501199</v>
      </c>
      <c r="F371" s="164">
        <f t="shared" si="101"/>
        <v>230.31909499270014</v>
      </c>
      <c r="G371" s="164">
        <f t="shared" si="101"/>
        <v>231.40104886528837</v>
      </c>
      <c r="H371" s="164">
        <f t="shared" si="101"/>
        <v>233.29572869159333</v>
      </c>
      <c r="I371" s="164">
        <f t="shared" si="101"/>
        <v>231.14481566460549</v>
      </c>
      <c r="J371" s="164">
        <f t="shared" si="101"/>
        <v>233.67523992146286</v>
      </c>
      <c r="K371" s="164">
        <f t="shared" si="101"/>
        <v>232.13295945057845</v>
      </c>
      <c r="L371" s="164">
        <f t="shared" si="101"/>
        <v>230.53290678408922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3232.3700895541433</v>
      </c>
      <c r="D372" s="162">
        <f t="shared" si="102"/>
        <v>3217.2954731069913</v>
      </c>
      <c r="E372" s="162">
        <f t="shared" si="102"/>
        <v>3106.5487107469726</v>
      </c>
      <c r="F372" s="162">
        <f t="shared" si="102"/>
        <v>3101.6697886218626</v>
      </c>
      <c r="G372" s="162">
        <f t="shared" si="102"/>
        <v>3153.4292576473426</v>
      </c>
      <c r="H372" s="162">
        <f t="shared" si="102"/>
        <v>3215.9260651878985</v>
      </c>
      <c r="I372" s="162">
        <f t="shared" si="102"/>
        <v>3143.4326580031184</v>
      </c>
      <c r="J372" s="162">
        <f t="shared" si="102"/>
        <v>3206.6667278586915</v>
      </c>
      <c r="K372" s="162">
        <f t="shared" si="102"/>
        <v>3405.8288638896875</v>
      </c>
      <c r="L372" s="162">
        <f t="shared" si="102"/>
        <v>3557.7204046086085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3145.4452939297198</v>
      </c>
      <c r="D373" s="160">
        <f t="shared" si="103"/>
        <v>3131.9469189115921</v>
      </c>
      <c r="E373" s="160">
        <f t="shared" si="103"/>
        <v>3030.0357894311937</v>
      </c>
      <c r="F373" s="160">
        <f t="shared" si="103"/>
        <v>3026.2313622300567</v>
      </c>
      <c r="G373" s="160">
        <f t="shared" si="103"/>
        <v>3087.8533942541626</v>
      </c>
      <c r="H373" s="160">
        <f t="shared" si="103"/>
        <v>3153.4144583441634</v>
      </c>
      <c r="I373" s="160">
        <f t="shared" si="103"/>
        <v>3084.0412576733124</v>
      </c>
      <c r="J373" s="160">
        <f t="shared" si="103"/>
        <v>3137.7197260427006</v>
      </c>
      <c r="K373" s="160">
        <f t="shared" si="103"/>
        <v>3318.962123307932</v>
      </c>
      <c r="L373" s="160">
        <f t="shared" si="103"/>
        <v>3458.7225123942876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2914.7300623674482</v>
      </c>
      <c r="D374" s="156">
        <f t="shared" si="104"/>
        <v>2901.5429396873828</v>
      </c>
      <c r="E374" s="156">
        <f t="shared" si="104"/>
        <v>2800.4203372732359</v>
      </c>
      <c r="F374" s="156">
        <f t="shared" si="104"/>
        <v>2796.7768965576252</v>
      </c>
      <c r="G374" s="156">
        <f t="shared" si="104"/>
        <v>2856.8262789140967</v>
      </c>
      <c r="H374" s="156">
        <f t="shared" si="104"/>
        <v>2920.1207525027939</v>
      </c>
      <c r="I374" s="156">
        <f t="shared" si="104"/>
        <v>2852.1450263975375</v>
      </c>
      <c r="J374" s="156">
        <f t="shared" si="104"/>
        <v>2904.0729478971202</v>
      </c>
      <c r="K374" s="156">
        <f t="shared" si="104"/>
        <v>3086.0304292057408</v>
      </c>
      <c r="L374" s="156">
        <f t="shared" si="104"/>
        <v>3227.0496937378116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230.71523156227167</v>
      </c>
      <c r="D375" s="156">
        <f t="shared" si="104"/>
        <v>230.40397922420991</v>
      </c>
      <c r="E375" s="156">
        <f t="shared" si="104"/>
        <v>229.61545215795732</v>
      </c>
      <c r="F375" s="156">
        <f t="shared" si="104"/>
        <v>229.45446567243187</v>
      </c>
      <c r="G375" s="156">
        <f t="shared" si="104"/>
        <v>231.02711534006576</v>
      </c>
      <c r="H375" s="156">
        <f t="shared" si="104"/>
        <v>233.29370584136976</v>
      </c>
      <c r="I375" s="156">
        <f t="shared" si="104"/>
        <v>231.89623127577454</v>
      </c>
      <c r="J375" s="156">
        <f t="shared" si="104"/>
        <v>233.64677814558024</v>
      </c>
      <c r="K375" s="156">
        <f t="shared" si="104"/>
        <v>232.93169410219036</v>
      </c>
      <c r="L375" s="156">
        <f t="shared" si="104"/>
        <v>231.67281865647576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1225.8450123502103</v>
      </c>
      <c r="D376" s="157">
        <f t="shared" si="105"/>
        <v>1180.6812007469807</v>
      </c>
      <c r="E376" s="157">
        <f t="shared" si="105"/>
        <v>1234.502749774015</v>
      </c>
      <c r="F376" s="157">
        <f t="shared" si="105"/>
        <v>1225.5488462254789</v>
      </c>
      <c r="G376" s="157">
        <f t="shared" si="105"/>
        <v>1233.5710137204724</v>
      </c>
      <c r="H376" s="157">
        <f t="shared" si="105"/>
        <v>1114.9701890999459</v>
      </c>
      <c r="I376" s="157">
        <f t="shared" si="105"/>
        <v>1201.9641659826823</v>
      </c>
      <c r="J376" s="157">
        <f t="shared" si="105"/>
        <v>1344.2972799280046</v>
      </c>
      <c r="K376" s="157">
        <f t="shared" si="105"/>
        <v>1308.3755177630828</v>
      </c>
      <c r="L376" s="157">
        <f t="shared" si="105"/>
        <v>1378.5272686703318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1361.8898389863823</v>
      </c>
      <c r="D377" s="156">
        <f t="shared" si="106"/>
        <v>1369.9775432555514</v>
      </c>
      <c r="E377" s="156">
        <f t="shared" si="106"/>
        <v>1364.1876146425011</v>
      </c>
      <c r="F377" s="156">
        <f t="shared" si="106"/>
        <v>1371.4560950398086</v>
      </c>
      <c r="G377" s="156">
        <f t="shared" si="106"/>
        <v>1373.4581898756906</v>
      </c>
      <c r="H377" s="156">
        <f t="shared" si="106"/>
        <v>1389.6294046909661</v>
      </c>
      <c r="I377" s="156">
        <f t="shared" si="106"/>
        <v>1389.0331024176267</v>
      </c>
      <c r="J377" s="156">
        <f t="shared" si="106"/>
        <v>1383.4936704571207</v>
      </c>
      <c r="K377" s="156">
        <f t="shared" si="106"/>
        <v>1378.0697222713659</v>
      </c>
      <c r="L377" s="156">
        <f t="shared" si="106"/>
        <v>1378.5272686703318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834.92543686942963</v>
      </c>
      <c r="D378" s="57">
        <f t="shared" si="107"/>
        <v>839.00932880028472</v>
      </c>
      <c r="E378" s="57">
        <f t="shared" si="107"/>
        <v>838.96281209528183</v>
      </c>
      <c r="F378" s="57">
        <f t="shared" si="107"/>
        <v>846.67667801448692</v>
      </c>
      <c r="G378" s="57">
        <f t="shared" si="107"/>
        <v>865.30750822638004</v>
      </c>
      <c r="H378" s="57">
        <f t="shared" si="107"/>
        <v>888.87286036952457</v>
      </c>
      <c r="I378" s="57">
        <f t="shared" si="107"/>
        <v>889.22277311487369</v>
      </c>
      <c r="J378" s="57">
        <f t="shared" si="107"/>
        <v>908.23521909278338</v>
      </c>
      <c r="K378" s="57">
        <f t="shared" si="107"/>
        <v>972.61887102221476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17979.95938257546</v>
      </c>
      <c r="D380" s="168">
        <f t="shared" si="108"/>
        <v>18319.434565036685</v>
      </c>
      <c r="E380" s="168">
        <f t="shared" si="108"/>
        <v>18412.045062767927</v>
      </c>
      <c r="F380" s="168">
        <f t="shared" si="108"/>
        <v>17848.697863670172</v>
      </c>
      <c r="G380" s="168">
        <f t="shared" si="108"/>
        <v>17688.464980802059</v>
      </c>
      <c r="H380" s="168">
        <f t="shared" si="108"/>
        <v>18172.503062737251</v>
      </c>
      <c r="I380" s="168">
        <f t="shared" si="108"/>
        <v>18336.52462948981</v>
      </c>
      <c r="J380" s="168">
        <f t="shared" si="108"/>
        <v>17846.634237376584</v>
      </c>
      <c r="K380" s="168">
        <f t="shared" si="108"/>
        <v>19025.999374757983</v>
      </c>
      <c r="L380" s="168">
        <f t="shared" si="108"/>
        <v>20899.683303113809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14861.917864637096</v>
      </c>
      <c r="D381" s="157">
        <f t="shared" si="109"/>
        <v>15196.727853932351</v>
      </c>
      <c r="E381" s="157">
        <f t="shared" si="109"/>
        <v>15333.920181057958</v>
      </c>
      <c r="F381" s="157">
        <f t="shared" si="109"/>
        <v>14782.916486153152</v>
      </c>
      <c r="G381" s="157">
        <f t="shared" si="109"/>
        <v>14583.642566435645</v>
      </c>
      <c r="H381" s="157">
        <f t="shared" si="109"/>
        <v>15018.453013152006</v>
      </c>
      <c r="I381" s="157">
        <f t="shared" si="109"/>
        <v>15175.475458243624</v>
      </c>
      <c r="J381" s="157">
        <f t="shared" si="109"/>
        <v>14635.764167608842</v>
      </c>
      <c r="K381" s="157">
        <f t="shared" si="109"/>
        <v>15765.116027258635</v>
      </c>
      <c r="L381" s="157">
        <f t="shared" si="109"/>
        <v>17484.142169640691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14579.631614677553</v>
      </c>
      <c r="D382" s="156">
        <f t="shared" si="110"/>
        <v>14902.974521883876</v>
      </c>
      <c r="E382" s="156">
        <f t="shared" si="110"/>
        <v>15042.283316793908</v>
      </c>
      <c r="F382" s="156">
        <f t="shared" si="110"/>
        <v>14493.116622954145</v>
      </c>
      <c r="G382" s="156">
        <f t="shared" si="110"/>
        <v>14245.829631487919</v>
      </c>
      <c r="H382" s="156">
        <f t="shared" si="110"/>
        <v>14666.101446856683</v>
      </c>
      <c r="I382" s="156">
        <f t="shared" si="110"/>
        <v>14922.939821921978</v>
      </c>
      <c r="J382" s="156">
        <f t="shared" si="110"/>
        <v>14381.626383351271</v>
      </c>
      <c r="K382" s="156">
        <f t="shared" si="110"/>
        <v>15325.475022450617</v>
      </c>
      <c r="L382" s="156">
        <f t="shared" si="110"/>
        <v>16959.155960197626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282.28624995954266</v>
      </c>
      <c r="D383" s="156">
        <f t="shared" si="110"/>
        <v>293.75333204847391</v>
      </c>
      <c r="E383" s="156">
        <f t="shared" si="110"/>
        <v>291.63686426405076</v>
      </c>
      <c r="F383" s="156">
        <f t="shared" si="110"/>
        <v>289.79986319900712</v>
      </c>
      <c r="G383" s="156">
        <f t="shared" si="110"/>
        <v>337.81293494772626</v>
      </c>
      <c r="H383" s="156">
        <f t="shared" si="110"/>
        <v>352.35156629532236</v>
      </c>
      <c r="I383" s="156">
        <f t="shared" si="110"/>
        <v>252.53563632164571</v>
      </c>
      <c r="J383" s="156">
        <f t="shared" si="110"/>
        <v>254.13778425757113</v>
      </c>
      <c r="K383" s="156">
        <f t="shared" si="110"/>
        <v>439.64100480801699</v>
      </c>
      <c r="L383" s="156">
        <f t="shared" si="110"/>
        <v>524.98620944306629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53.159599221223132</v>
      </c>
      <c r="D384" s="157">
        <f t="shared" si="111"/>
        <v>37.376589486145939</v>
      </c>
      <c r="E384" s="157">
        <f t="shared" si="111"/>
        <v>43.454553202092811</v>
      </c>
      <c r="F384" s="157">
        <f t="shared" si="111"/>
        <v>28.594269447918602</v>
      </c>
      <c r="G384" s="157">
        <f t="shared" si="111"/>
        <v>33.439653191857502</v>
      </c>
      <c r="H384" s="157">
        <f t="shared" si="111"/>
        <v>48.506678174840793</v>
      </c>
      <c r="I384" s="157">
        <f t="shared" si="111"/>
        <v>74.224290326007988</v>
      </c>
      <c r="J384" s="157">
        <f t="shared" si="111"/>
        <v>153.15399853741906</v>
      </c>
      <c r="K384" s="157">
        <f t="shared" si="111"/>
        <v>130.37110054777867</v>
      </c>
      <c r="L384" s="157">
        <f t="shared" si="111"/>
        <v>235.0993693928275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53.159599221223132</v>
      </c>
      <c r="D385" s="156">
        <f t="shared" si="112"/>
        <v>37.376589486145939</v>
      </c>
      <c r="E385" s="156">
        <f t="shared" si="112"/>
        <v>43.454553202092811</v>
      </c>
      <c r="F385" s="156">
        <f t="shared" si="112"/>
        <v>28.594269447918602</v>
      </c>
      <c r="G385" s="156">
        <f t="shared" si="112"/>
        <v>33.439653191857502</v>
      </c>
      <c r="H385" s="156">
        <f t="shared" si="112"/>
        <v>48.506678174840793</v>
      </c>
      <c r="I385" s="156">
        <f t="shared" si="112"/>
        <v>74.224290326007988</v>
      </c>
      <c r="J385" s="156">
        <f t="shared" si="112"/>
        <v>153.15399853741906</v>
      </c>
      <c r="K385" s="156">
        <f t="shared" si="112"/>
        <v>130.37110054777867</v>
      </c>
      <c r="L385" s="156">
        <f t="shared" si="112"/>
        <v>235.0993693928275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2381.2250231569087</v>
      </c>
      <c r="D386" s="157">
        <f t="shared" si="113"/>
        <v>2390.9816085537291</v>
      </c>
      <c r="E386" s="157">
        <f t="shared" si="113"/>
        <v>2338.3546269303747</v>
      </c>
      <c r="F386" s="157">
        <f t="shared" si="113"/>
        <v>2330.7794131108103</v>
      </c>
      <c r="G386" s="157">
        <f t="shared" si="113"/>
        <v>2355.5498983116181</v>
      </c>
      <c r="H386" s="157">
        <f t="shared" si="113"/>
        <v>2365.0125631268866</v>
      </c>
      <c r="I386" s="157">
        <f t="shared" si="113"/>
        <v>2348.3656567414573</v>
      </c>
      <c r="J386" s="157">
        <f t="shared" si="113"/>
        <v>2323.7058661130172</v>
      </c>
      <c r="K386" s="157">
        <f t="shared" si="113"/>
        <v>2382.9649750612052</v>
      </c>
      <c r="L386" s="157">
        <f t="shared" si="113"/>
        <v>2448.0145930458925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2357.361871509002</v>
      </c>
      <c r="D387" s="132">
        <f t="shared" si="114"/>
        <v>2368.1589033382006</v>
      </c>
      <c r="E387" s="132">
        <f t="shared" si="114"/>
        <v>2306.7269228051105</v>
      </c>
      <c r="F387" s="132">
        <f t="shared" si="114"/>
        <v>2318.579270603956</v>
      </c>
      <c r="G387" s="132">
        <f t="shared" si="114"/>
        <v>2312.8604451507254</v>
      </c>
      <c r="H387" s="132">
        <f t="shared" si="114"/>
        <v>2312.9099645095571</v>
      </c>
      <c r="I387" s="132">
        <f t="shared" si="114"/>
        <v>2309.91725016793</v>
      </c>
      <c r="J387" s="132">
        <f t="shared" si="114"/>
        <v>2300.4550535310836</v>
      </c>
      <c r="K387" s="132">
        <f t="shared" si="114"/>
        <v>2284.3522149048858</v>
      </c>
      <c r="L387" s="132">
        <f t="shared" si="114"/>
        <v>2260.95670049822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2365.282140899084</v>
      </c>
      <c r="D388" s="132">
        <f t="shared" si="115"/>
        <v>2382.4316304771323</v>
      </c>
      <c r="E388" s="132">
        <f t="shared" si="115"/>
        <v>2327.38801640773</v>
      </c>
      <c r="F388" s="132">
        <f t="shared" si="115"/>
        <v>2346.8228388866</v>
      </c>
      <c r="G388" s="132">
        <f t="shared" si="115"/>
        <v>2354.8726470810866</v>
      </c>
      <c r="H388" s="132">
        <f t="shared" si="115"/>
        <v>2369.8807861404457</v>
      </c>
      <c r="I388" s="132">
        <f t="shared" si="115"/>
        <v>2365.1559332272236</v>
      </c>
      <c r="J388" s="132">
        <f t="shared" si="115"/>
        <v>2358.9305294260284</v>
      </c>
      <c r="K388" s="132">
        <f t="shared" si="115"/>
        <v>2339.5329207243999</v>
      </c>
      <c r="L388" s="132">
        <f t="shared" si="115"/>
        <v>2317.99175239019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2128.3399650535948</v>
      </c>
      <c r="D389" s="165">
        <f t="shared" si="115"/>
        <v>2145.7461044172296</v>
      </c>
      <c r="E389" s="165">
        <f t="shared" si="115"/>
        <v>2090.8974009969061</v>
      </c>
      <c r="F389" s="165">
        <f t="shared" si="115"/>
        <v>2110.6100737968095</v>
      </c>
      <c r="G389" s="165">
        <f t="shared" si="115"/>
        <v>2118.511790752299</v>
      </c>
      <c r="H389" s="165">
        <f t="shared" si="115"/>
        <v>2133.768837617502</v>
      </c>
      <c r="I389" s="165">
        <f t="shared" si="115"/>
        <v>2131.1419245539805</v>
      </c>
      <c r="J389" s="165">
        <f t="shared" si="115"/>
        <v>2122.4422415332024</v>
      </c>
      <c r="K389" s="165">
        <f t="shared" si="115"/>
        <v>2103.8206912395253</v>
      </c>
      <c r="L389" s="165">
        <f t="shared" si="115"/>
        <v>2083.6465765092289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236.94217584548892</v>
      </c>
      <c r="D390" s="164">
        <f t="shared" si="115"/>
        <v>236.68552605990237</v>
      </c>
      <c r="E390" s="164">
        <f t="shared" si="115"/>
        <v>236.49061541082415</v>
      </c>
      <c r="F390" s="164">
        <f t="shared" si="115"/>
        <v>236.21276508979034</v>
      </c>
      <c r="G390" s="164">
        <f t="shared" si="115"/>
        <v>236.36085632878778</v>
      </c>
      <c r="H390" s="164">
        <f t="shared" si="115"/>
        <v>236.11194852294355</v>
      </c>
      <c r="I390" s="164">
        <f t="shared" si="115"/>
        <v>234.01400867324344</v>
      </c>
      <c r="J390" s="164">
        <f t="shared" si="115"/>
        <v>236.48828789282624</v>
      </c>
      <c r="K390" s="164">
        <f t="shared" si="115"/>
        <v>235.71222948487451</v>
      </c>
      <c r="L390" s="164">
        <f t="shared" si="115"/>
        <v>234.34517588096099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2456.4640968839417</v>
      </c>
      <c r="D391" s="162">
        <f t="shared" si="116"/>
        <v>2456.0882875218058</v>
      </c>
      <c r="E391" s="162">
        <f t="shared" si="116"/>
        <v>2390.7985262484976</v>
      </c>
      <c r="F391" s="162">
        <f t="shared" si="116"/>
        <v>2396.6015410237733</v>
      </c>
      <c r="G391" s="162">
        <f t="shared" si="116"/>
        <v>2450.4475877441237</v>
      </c>
      <c r="H391" s="162">
        <f t="shared" si="116"/>
        <v>2506.5508898817575</v>
      </c>
      <c r="I391" s="162">
        <f t="shared" si="116"/>
        <v>2466.3678042611573</v>
      </c>
      <c r="J391" s="162">
        <f t="shared" si="116"/>
        <v>2537.379695740879</v>
      </c>
      <c r="K391" s="162">
        <f t="shared" si="116"/>
        <v>2709.6639306993816</v>
      </c>
      <c r="L391" s="162">
        <f t="shared" si="116"/>
        <v>2846.5705474338947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2447.7497543225973</v>
      </c>
      <c r="D392" s="160">
        <f t="shared" si="117"/>
        <v>2447.2322870237867</v>
      </c>
      <c r="E392" s="160">
        <f t="shared" si="117"/>
        <v>2388.8783787723637</v>
      </c>
      <c r="F392" s="160">
        <f t="shared" si="117"/>
        <v>2393.9027905305443</v>
      </c>
      <c r="G392" s="160">
        <f t="shared" si="117"/>
        <v>2453.9923107837726</v>
      </c>
      <c r="H392" s="160">
        <f t="shared" si="117"/>
        <v>2514.3949181712255</v>
      </c>
      <c r="I392" s="160">
        <f t="shared" si="117"/>
        <v>2477.9440713737799</v>
      </c>
      <c r="J392" s="160">
        <f t="shared" si="117"/>
        <v>2533.457164613053</v>
      </c>
      <c r="K392" s="160">
        <f t="shared" si="117"/>
        <v>2687.7755008550762</v>
      </c>
      <c r="L392" s="160">
        <f t="shared" si="117"/>
        <v>2812.1352969215936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2210.8176871955939</v>
      </c>
      <c r="D393" s="156">
        <f t="shared" si="117"/>
        <v>2210.5673264589018</v>
      </c>
      <c r="E393" s="156">
        <f t="shared" si="117"/>
        <v>2152.3949100355167</v>
      </c>
      <c r="F393" s="156">
        <f t="shared" si="117"/>
        <v>2157.7177522181223</v>
      </c>
      <c r="G393" s="156">
        <f t="shared" si="117"/>
        <v>2217.6497351268858</v>
      </c>
      <c r="H393" s="156">
        <f t="shared" si="117"/>
        <v>2278.2879193549652</v>
      </c>
      <c r="I393" s="156">
        <f t="shared" si="117"/>
        <v>2243.8959646193057</v>
      </c>
      <c r="J393" s="156">
        <f t="shared" si="117"/>
        <v>2296.9561413731881</v>
      </c>
      <c r="K393" s="156">
        <f t="shared" si="117"/>
        <v>2452.0406510583593</v>
      </c>
      <c r="L393" s="156">
        <f t="shared" si="117"/>
        <v>2577.7757797738082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236.93206712700371</v>
      </c>
      <c r="D394" s="156">
        <f t="shared" si="117"/>
        <v>236.66496056488498</v>
      </c>
      <c r="E394" s="156">
        <f t="shared" si="117"/>
        <v>236.48346873684699</v>
      </c>
      <c r="F394" s="156">
        <f t="shared" si="117"/>
        <v>236.18503831242276</v>
      </c>
      <c r="G394" s="156">
        <f t="shared" si="117"/>
        <v>236.34257565688674</v>
      </c>
      <c r="H394" s="156">
        <f t="shared" si="117"/>
        <v>236.10699881625973</v>
      </c>
      <c r="I394" s="156">
        <f t="shared" si="117"/>
        <v>234.04810675447385</v>
      </c>
      <c r="J394" s="156">
        <f t="shared" si="117"/>
        <v>236.50102323986502</v>
      </c>
      <c r="K394" s="156">
        <f t="shared" si="117"/>
        <v>235.73484979671673</v>
      </c>
      <c r="L394" s="156">
        <f t="shared" si="117"/>
        <v>234.35951714778506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683.6568955602321</v>
      </c>
      <c r="D395" s="157">
        <f t="shared" si="118"/>
        <v>694.34851306445694</v>
      </c>
      <c r="E395" s="157">
        <f t="shared" si="118"/>
        <v>696.31570157750468</v>
      </c>
      <c r="F395" s="157">
        <f t="shared" si="118"/>
        <v>706.40769495829181</v>
      </c>
      <c r="G395" s="157">
        <f t="shared" si="118"/>
        <v>715.83286286293799</v>
      </c>
      <c r="H395" s="157">
        <f t="shared" si="118"/>
        <v>740.53080828351983</v>
      </c>
      <c r="I395" s="157">
        <f t="shared" si="118"/>
        <v>738.45922417872112</v>
      </c>
      <c r="J395" s="157">
        <f t="shared" si="118"/>
        <v>734.01020511730417</v>
      </c>
      <c r="K395" s="157">
        <f t="shared" si="118"/>
        <v>747.54727189036532</v>
      </c>
      <c r="L395" s="157">
        <f t="shared" si="118"/>
        <v>732.42717103439611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678.1123567249092</v>
      </c>
      <c r="D396" s="156">
        <f t="shared" si="119"/>
        <v>688.62188812031309</v>
      </c>
      <c r="E396" s="156">
        <f t="shared" si="119"/>
        <v>692.50190600488065</v>
      </c>
      <c r="F396" s="156">
        <f t="shared" si="119"/>
        <v>702.53135884172048</v>
      </c>
      <c r="G396" s="156">
        <f t="shared" si="119"/>
        <v>709.01107417328012</v>
      </c>
      <c r="H396" s="156">
        <f t="shared" si="119"/>
        <v>722.0131801541695</v>
      </c>
      <c r="I396" s="156">
        <f t="shared" si="119"/>
        <v>726.88663155598249</v>
      </c>
      <c r="J396" s="156">
        <f t="shared" si="119"/>
        <v>730.15007410910619</v>
      </c>
      <c r="K396" s="156">
        <f t="shared" si="119"/>
        <v>729.63961296450998</v>
      </c>
      <c r="L396" s="156">
        <f t="shared" si="119"/>
        <v>732.42717103439611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699.58891459641131</v>
      </c>
      <c r="D397" s="57">
        <f t="shared" si="120"/>
        <v>704.68482827621915</v>
      </c>
      <c r="E397" s="57">
        <f t="shared" si="120"/>
        <v>707.94781041800024</v>
      </c>
      <c r="F397" s="57">
        <f t="shared" si="120"/>
        <v>716.47323920735664</v>
      </c>
      <c r="G397" s="57">
        <f t="shared" si="120"/>
        <v>733.7917343309407</v>
      </c>
      <c r="H397" s="57">
        <f t="shared" si="120"/>
        <v>755.77437564556942</v>
      </c>
      <c r="I397" s="57">
        <f t="shared" si="120"/>
        <v>757.80625637391267</v>
      </c>
      <c r="J397" s="57">
        <f t="shared" si="120"/>
        <v>776.95438083874717</v>
      </c>
      <c r="K397" s="57">
        <f t="shared" si="120"/>
        <v>833.81865635260897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5089.1699490894907</v>
      </c>
      <c r="D399" s="168">
        <f t="shared" si="121"/>
        <v>5110.3840966462949</v>
      </c>
      <c r="E399" s="168">
        <f t="shared" si="121"/>
        <v>5046.3232067147519</v>
      </c>
      <c r="F399" s="168">
        <f t="shared" si="121"/>
        <v>5010.4255225544484</v>
      </c>
      <c r="G399" s="168">
        <f t="shared" si="121"/>
        <v>4809.35435843918</v>
      </c>
      <c r="H399" s="168">
        <f t="shared" si="121"/>
        <v>4858.6729097618181</v>
      </c>
      <c r="I399" s="168">
        <f t="shared" si="121"/>
        <v>4966.4084355403975</v>
      </c>
      <c r="J399" s="168">
        <f t="shared" si="121"/>
        <v>4987.1865269998289</v>
      </c>
      <c r="K399" s="168">
        <f t="shared" si="121"/>
        <v>5079.6246599154856</v>
      </c>
      <c r="L399" s="168">
        <f t="shared" si="121"/>
        <v>5504.1947769314647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4302.421766073121</v>
      </c>
      <c r="D400" s="157">
        <f t="shared" si="122"/>
        <v>4364.3890399847724</v>
      </c>
      <c r="E400" s="157">
        <f t="shared" si="122"/>
        <v>4375.9481891600317</v>
      </c>
      <c r="F400" s="157">
        <f t="shared" si="122"/>
        <v>4182.9665279050168</v>
      </c>
      <c r="G400" s="157">
        <f t="shared" si="122"/>
        <v>4093.7727158641223</v>
      </c>
      <c r="H400" s="157">
        <f t="shared" si="122"/>
        <v>4190.4538260474901</v>
      </c>
      <c r="I400" s="157">
        <f t="shared" si="122"/>
        <v>4238.5881729364955</v>
      </c>
      <c r="J400" s="157">
        <f t="shared" si="122"/>
        <v>4062.1005541656609</v>
      </c>
      <c r="K400" s="157">
        <f t="shared" si="122"/>
        <v>4303.1699229317028</v>
      </c>
      <c r="L400" s="157">
        <f t="shared" si="122"/>
        <v>4749.199765310098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4302.421766073121</v>
      </c>
      <c r="D401" s="156">
        <f t="shared" si="123"/>
        <v>4364.3890399847724</v>
      </c>
      <c r="E401" s="156">
        <f t="shared" si="123"/>
        <v>4375.9481891600317</v>
      </c>
      <c r="F401" s="156">
        <f t="shared" si="123"/>
        <v>4182.9665279050168</v>
      </c>
      <c r="G401" s="156">
        <f t="shared" si="123"/>
        <v>4093.7727158641223</v>
      </c>
      <c r="H401" s="156">
        <f t="shared" si="123"/>
        <v>4190.4538260474901</v>
      </c>
      <c r="I401" s="156">
        <f t="shared" si="123"/>
        <v>4238.5881729364955</v>
      </c>
      <c r="J401" s="156">
        <f t="shared" si="123"/>
        <v>4062.1005541656609</v>
      </c>
      <c r="K401" s="156">
        <f t="shared" si="123"/>
        <v>4303.1699229317028</v>
      </c>
      <c r="L401" s="156">
        <f t="shared" si="123"/>
        <v>4749.199765310098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582.67231721895484</v>
      </c>
      <c r="D405" s="157">
        <f t="shared" si="127"/>
        <v>567.92221884633545</v>
      </c>
      <c r="E405" s="157">
        <f t="shared" si="127"/>
        <v>462.85368638382056</v>
      </c>
      <c r="F405" s="157">
        <f t="shared" si="127"/>
        <v>627.45376685026815</v>
      </c>
      <c r="G405" s="157">
        <f t="shared" si="127"/>
        <v>514.52189092711342</v>
      </c>
      <c r="H405" s="157">
        <f t="shared" si="127"/>
        <v>541.47977883993838</v>
      </c>
      <c r="I405" s="157">
        <f t="shared" si="127"/>
        <v>552.2559410715462</v>
      </c>
      <c r="J405" s="157">
        <f t="shared" si="127"/>
        <v>668.67349294087091</v>
      </c>
      <c r="K405" s="157">
        <f t="shared" si="127"/>
        <v>545.93871244026946</v>
      </c>
      <c r="L405" s="157">
        <f t="shared" si="127"/>
        <v>476.53753111461401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767.98514037199959</v>
      </c>
      <c r="D406" s="132">
        <f t="shared" si="128"/>
        <v>766.0846848882295</v>
      </c>
      <c r="E406" s="132">
        <f t="shared" si="128"/>
        <v>741.15685122085176</v>
      </c>
      <c r="F406" s="132">
        <f t="shared" si="128"/>
        <v>739.65145725455807</v>
      </c>
      <c r="G406" s="132">
        <f t="shared" si="128"/>
        <v>733.65566534143898</v>
      </c>
      <c r="H406" s="132">
        <f t="shared" si="128"/>
        <v>729.63999618204286</v>
      </c>
      <c r="I406" s="132">
        <f t="shared" si="128"/>
        <v>724.53364635967705</v>
      </c>
      <c r="J406" s="132">
        <f t="shared" si="128"/>
        <v>717.95997373046214</v>
      </c>
      <c r="K406" s="132">
        <f t="shared" si="128"/>
        <v>709.62811908235778</v>
      </c>
      <c r="L406" s="132">
        <f t="shared" si="128"/>
        <v>699.0437143648868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694.0137273216875</v>
      </c>
      <c r="D407" s="132">
        <f t="shared" si="129"/>
        <v>694.14079769296416</v>
      </c>
      <c r="E407" s="132">
        <f t="shared" si="129"/>
        <v>671.24188496631302</v>
      </c>
      <c r="F407" s="132">
        <f t="shared" si="129"/>
        <v>671.82770554921183</v>
      </c>
      <c r="G407" s="132">
        <f t="shared" si="129"/>
        <v>670.15247714942768</v>
      </c>
      <c r="H407" s="132">
        <f t="shared" si="129"/>
        <v>670.59069342493092</v>
      </c>
      <c r="I407" s="132">
        <f t="shared" si="129"/>
        <v>666.67507768058044</v>
      </c>
      <c r="J407" s="132">
        <f t="shared" si="129"/>
        <v>661.15206772773081</v>
      </c>
      <c r="K407" s="132">
        <f t="shared" si="129"/>
        <v>651.83787072434131</v>
      </c>
      <c r="L407" s="132">
        <f t="shared" si="129"/>
        <v>642.2745558646277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694.0137273216875</v>
      </c>
      <c r="D408" s="165">
        <f t="shared" si="130"/>
        <v>694.14079769296416</v>
      </c>
      <c r="E408" s="165">
        <f t="shared" si="130"/>
        <v>671.24188496631302</v>
      </c>
      <c r="F408" s="165">
        <f t="shared" si="130"/>
        <v>671.82770554921183</v>
      </c>
      <c r="G408" s="165">
        <f t="shared" si="130"/>
        <v>670.15247714942768</v>
      </c>
      <c r="H408" s="165">
        <f t="shared" si="130"/>
        <v>670.59069342493092</v>
      </c>
      <c r="I408" s="165">
        <f t="shared" si="130"/>
        <v>666.67507768058044</v>
      </c>
      <c r="J408" s="165">
        <f t="shared" si="130"/>
        <v>661.15206772773081</v>
      </c>
      <c r="K408" s="165">
        <f t="shared" si="130"/>
        <v>651.83787072434131</v>
      </c>
      <c r="L408" s="165">
        <f t="shared" si="130"/>
        <v>642.2745558646277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204.07586579741465</v>
      </c>
      <c r="D414" s="157">
        <f t="shared" si="136"/>
        <v>178.07283781518697</v>
      </c>
      <c r="E414" s="157">
        <f t="shared" si="136"/>
        <v>207.521331170899</v>
      </c>
      <c r="F414" s="157">
        <f t="shared" si="136"/>
        <v>200.00522779916378</v>
      </c>
      <c r="G414" s="157">
        <f t="shared" si="136"/>
        <v>201.05975164794356</v>
      </c>
      <c r="H414" s="157">
        <f t="shared" si="136"/>
        <v>126.73930487438955</v>
      </c>
      <c r="I414" s="157">
        <f t="shared" si="136"/>
        <v>175.56432153235573</v>
      </c>
      <c r="J414" s="157">
        <f t="shared" si="136"/>
        <v>256.41247989329742</v>
      </c>
      <c r="K414" s="157">
        <f t="shared" si="136"/>
        <v>230.51602454351394</v>
      </c>
      <c r="L414" s="157">
        <f t="shared" si="136"/>
        <v>278.45748050675274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275.09678039062851</v>
      </c>
      <c r="D415" s="156">
        <f t="shared" si="137"/>
        <v>276.73046715552562</v>
      </c>
      <c r="E415" s="156">
        <f t="shared" si="137"/>
        <v>275.5609226927171</v>
      </c>
      <c r="F415" s="156">
        <f t="shared" si="137"/>
        <v>277.02912922337163</v>
      </c>
      <c r="G415" s="156">
        <f t="shared" si="137"/>
        <v>277.43354507817935</v>
      </c>
      <c r="H415" s="156">
        <f t="shared" si="137"/>
        <v>280.70007149121045</v>
      </c>
      <c r="I415" s="156">
        <f t="shared" si="137"/>
        <v>280.57962060682945</v>
      </c>
      <c r="J415" s="156">
        <f t="shared" si="137"/>
        <v>279.46067555422354</v>
      </c>
      <c r="K415" s="156">
        <f t="shared" si="137"/>
        <v>278.36505780292492</v>
      </c>
      <c r="L415" s="156">
        <f t="shared" si="137"/>
        <v>278.45748050675274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298.63453739432549</v>
      </c>
      <c r="D418" s="184">
        <f>D361/RES_summary!D$21</f>
        <v>297.72838191753078</v>
      </c>
      <c r="E418" s="184">
        <f>E361/RES_summary!E$21</f>
        <v>291.18150130451272</v>
      </c>
      <c r="F418" s="184">
        <f>F361/RES_summary!F$21</f>
        <v>278.76120854441035</v>
      </c>
      <c r="G418" s="184">
        <f>G361/RES_summary!G$21</f>
        <v>271.87948194834405</v>
      </c>
      <c r="H418" s="184">
        <f>H361/RES_summary!H$21</f>
        <v>269.28795842987466</v>
      </c>
      <c r="I418" s="184">
        <f>I361/RES_summary!I$21</f>
        <v>267.48968515133441</v>
      </c>
      <c r="J418" s="184">
        <f>J361/RES_summary!J$21</f>
        <v>257.96808590426201</v>
      </c>
      <c r="K418" s="184">
        <f>K361/RES_summary!K$21</f>
        <v>265.83261523353434</v>
      </c>
      <c r="L418" s="184">
        <f>L361/RES_summary!L$21</f>
        <v>288.83181501359167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243.22159335839021</v>
      </c>
      <c r="D419" s="178">
        <f>D362/RES_summary!D$21</f>
        <v>243.81080751336748</v>
      </c>
      <c r="E419" s="178">
        <f>E362/RES_summary!E$21</f>
        <v>239.70932427598316</v>
      </c>
      <c r="F419" s="178">
        <f>F362/RES_summary!F$21</f>
        <v>226.7497063532546</v>
      </c>
      <c r="G419" s="178">
        <f>G362/RES_summary!G$21</f>
        <v>221.05614700145117</v>
      </c>
      <c r="H419" s="178">
        <f>H362/RES_summary!H$21</f>
        <v>220.69079133975413</v>
      </c>
      <c r="I419" s="178">
        <f>I362/RES_summary!I$21</f>
        <v>218.90058653931902</v>
      </c>
      <c r="J419" s="178">
        <f>J362/RES_summary!J$21</f>
        <v>207.66986408898407</v>
      </c>
      <c r="K419" s="178">
        <f>K362/RES_summary!K$21</f>
        <v>217.38443818545926</v>
      </c>
      <c r="L419" s="178">
        <f>L362/RES_summary!L$21</f>
        <v>239.5441186878318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161</v>
      </c>
      <c r="B420" s="156"/>
      <c r="C420" s="177">
        <f>C363/RES_summary!C$21</f>
        <v>240.10098537356407</v>
      </c>
      <c r="D420" s="177">
        <f>D363/RES_summary!D$21</f>
        <v>240.61118361584178</v>
      </c>
      <c r="E420" s="177">
        <f>E363/RES_summary!E$21</f>
        <v>236.60678460381831</v>
      </c>
      <c r="F420" s="177">
        <f>F363/RES_summary!F$21</f>
        <v>223.70770779026196</v>
      </c>
      <c r="G420" s="177">
        <f>G363/RES_summary!G$21</f>
        <v>217.53319122990283</v>
      </c>
      <c r="H420" s="177">
        <f>H363/RES_summary!H$21</f>
        <v>217.09751802109571</v>
      </c>
      <c r="I420" s="177">
        <f>I363/RES_summary!I$21</f>
        <v>216.36477776687866</v>
      </c>
      <c r="J420" s="177">
        <f>J363/RES_summary!J$21</f>
        <v>205.15025913241863</v>
      </c>
      <c r="K420" s="177">
        <f>K363/RES_summary!K$21</f>
        <v>213.11805566656378</v>
      </c>
      <c r="L420" s="177">
        <f>L363/RES_summary!L$21</f>
        <v>234.45939778264028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3.1206079848261186</v>
      </c>
      <c r="D421" s="177">
        <f>D364/RES_summary!D$21</f>
        <v>3.1996238975257194</v>
      </c>
      <c r="E421" s="177">
        <f>E364/RES_summary!E$21</f>
        <v>3.1025396721648342</v>
      </c>
      <c r="F421" s="177">
        <f>F364/RES_summary!F$21</f>
        <v>3.0419985629926383</v>
      </c>
      <c r="G421" s="177">
        <f>G364/RES_summary!G$21</f>
        <v>3.5229557715483297</v>
      </c>
      <c r="H421" s="177">
        <f>H364/RES_summary!H$21</f>
        <v>3.5932733186584249</v>
      </c>
      <c r="I421" s="177">
        <f>I364/RES_summary!I$21</f>
        <v>2.5358087724403671</v>
      </c>
      <c r="J421" s="177">
        <f>J364/RES_summary!J$21</f>
        <v>2.5196049565654364</v>
      </c>
      <c r="K421" s="177">
        <f>K364/RES_summary!K$21</f>
        <v>4.2663825188954787</v>
      </c>
      <c r="L421" s="177">
        <f>L364/RES_summary!L$21</f>
        <v>5.0847209051915323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0.30549949775114488</v>
      </c>
      <c r="D422" s="178">
        <f>D365/RES_summary!D$21</f>
        <v>0.20651973086966219</v>
      </c>
      <c r="E422" s="178">
        <f>E365/RES_summary!E$21</f>
        <v>0.22820046570893524</v>
      </c>
      <c r="F422" s="178">
        <f>F365/RES_summary!F$21</f>
        <v>0.14391356950480327</v>
      </c>
      <c r="G422" s="178">
        <f>G365/RES_summary!G$21</f>
        <v>0.1615218490614494</v>
      </c>
      <c r="H422" s="178">
        <f>H365/RES_summary!H$21</f>
        <v>0.21568309587702852</v>
      </c>
      <c r="I422" s="178">
        <f>I365/RES_summary!I$21</f>
        <v>0.30526720417995207</v>
      </c>
      <c r="J422" s="178">
        <f>J365/RES_summary!J$21</f>
        <v>0.60979303446221023</v>
      </c>
      <c r="K422" s="178">
        <f>K365/RES_summary!K$21</f>
        <v>0.47765218521856923</v>
      </c>
      <c r="L422" s="178">
        <f>L365/RES_summary!L$21</f>
        <v>0.79646503447733752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0.30549949775114488</v>
      </c>
      <c r="D423" s="177">
        <f>D366/RES_summary!D$21</f>
        <v>0.20651973086966219</v>
      </c>
      <c r="E423" s="177">
        <f>E366/RES_summary!E$21</f>
        <v>0.22820046570893524</v>
      </c>
      <c r="F423" s="177">
        <f>F366/RES_summary!F$21</f>
        <v>0.14391356950480327</v>
      </c>
      <c r="G423" s="177">
        <f>G366/RES_summary!G$21</f>
        <v>0.1615218490614494</v>
      </c>
      <c r="H423" s="177">
        <f>H366/RES_summary!H$21</f>
        <v>0.21568309587702852</v>
      </c>
      <c r="I423" s="177">
        <f>I366/RES_summary!I$21</f>
        <v>0.30526720417995207</v>
      </c>
      <c r="J423" s="177">
        <f>J366/RES_summary!J$21</f>
        <v>0.60979303446221023</v>
      </c>
      <c r="K423" s="177">
        <f>K366/RES_summary!K$21</f>
        <v>0.47765218521856923</v>
      </c>
      <c r="L423" s="177">
        <f>L366/RES_summary!L$21</f>
        <v>0.79646503447733752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41.288971587035789</v>
      </c>
      <c r="D424" s="178">
        <f>D367/RES_summary!D$21</f>
        <v>40.56278723003895</v>
      </c>
      <c r="E424" s="178">
        <f>E367/RES_summary!E$21</f>
        <v>37.760849974770402</v>
      </c>
      <c r="F424" s="178">
        <f>F367/RES_summary!F$21</f>
        <v>38.628115205322516</v>
      </c>
      <c r="G424" s="178">
        <f>G367/RES_summary!G$21</f>
        <v>37.421157549518817</v>
      </c>
      <c r="H424" s="178">
        <f>H367/RES_summary!H$21</f>
        <v>36.713372170531763</v>
      </c>
      <c r="I424" s="178">
        <f>I367/RES_summary!I$21</f>
        <v>35.890148250473324</v>
      </c>
      <c r="J424" s="178">
        <f>J367/RES_summary!J$21</f>
        <v>35.974551844988888</v>
      </c>
      <c r="K424" s="178">
        <f>K367/RES_summary!K$21</f>
        <v>34.881488127727977</v>
      </c>
      <c r="L424" s="178">
        <f>L367/RES_summary!L$21</f>
        <v>34.744289403395484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160</v>
      </c>
      <c r="B425" s="132"/>
      <c r="C425" s="183">
        <f>C368/RES_summary!C$21</f>
        <v>42.85818522247552</v>
      </c>
      <c r="D425" s="183">
        <f>D368/RES_summary!D$21</f>
        <v>42.234672732467772</v>
      </c>
      <c r="E425" s="183">
        <f>E368/RES_summary!E$21</f>
        <v>40.074226630210021</v>
      </c>
      <c r="F425" s="183">
        <f>F368/RES_summary!F$21</f>
        <v>39.557029912217672</v>
      </c>
      <c r="G425" s="183">
        <f>G368/RES_summary!G$21</f>
        <v>38.984689483899039</v>
      </c>
      <c r="H425" s="183">
        <f>H368/RES_summary!H$21</f>
        <v>37.800925340215912</v>
      </c>
      <c r="I425" s="183">
        <f>I368/RES_summary!I$21</f>
        <v>36.984853206588355</v>
      </c>
      <c r="J425" s="183">
        <f>J368/RES_summary!J$21</f>
        <v>36.259485134227909</v>
      </c>
      <c r="K425" s="183">
        <f>K368/RES_summary!K$21</f>
        <v>35.144920533865047</v>
      </c>
      <c r="L425" s="183">
        <f>L368/RES_summary!L$21</f>
        <v>34.510523118209946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41.338513251652735</v>
      </c>
      <c r="D426" s="183">
        <f>D369/RES_summary!D$21</f>
        <v>40.845540158352314</v>
      </c>
      <c r="E426" s="183">
        <f>E369/RES_summary!E$21</f>
        <v>38.807309220429339</v>
      </c>
      <c r="F426" s="183">
        <f>F369/RES_summary!F$21</f>
        <v>38.417885182986751</v>
      </c>
      <c r="G426" s="183">
        <f>G369/RES_summary!G$21</f>
        <v>38.094049361842679</v>
      </c>
      <c r="H426" s="183">
        <f>H369/RES_summary!H$21</f>
        <v>37.183149481104991</v>
      </c>
      <c r="I426" s="183">
        <f>I369/RES_summary!I$21</f>
        <v>36.414758606718422</v>
      </c>
      <c r="J426" s="183">
        <f>J369/RES_summary!J$21</f>
        <v>35.774330427742633</v>
      </c>
      <c r="K426" s="183">
        <f>K369/RES_summary!K$21</f>
        <v>34.605077256320016</v>
      </c>
      <c r="L426" s="183">
        <f>L369/RES_summary!L$21</f>
        <v>34.006851456782037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38.730135921752215</v>
      </c>
      <c r="D427" s="182">
        <f>D370/RES_summary!D$21</f>
        <v>38.268366407943191</v>
      </c>
      <c r="E427" s="182">
        <f>E370/RES_summary!E$21</f>
        <v>36.293936131764653</v>
      </c>
      <c r="F427" s="182">
        <f>F370/RES_summary!F$21</f>
        <v>35.929772575463907</v>
      </c>
      <c r="G427" s="182">
        <f>G370/RES_summary!G$21</f>
        <v>35.610283492293952</v>
      </c>
      <c r="H427" s="182">
        <f>H370/RES_summary!H$21</f>
        <v>34.741720394498422</v>
      </c>
      <c r="I427" s="182">
        <f>I370/RES_summary!I$21</f>
        <v>34.031380058596817</v>
      </c>
      <c r="J427" s="182">
        <f>J370/RES_summary!J$21</f>
        <v>33.390487559739235</v>
      </c>
      <c r="K427" s="182">
        <f>K370/RES_summary!K$21</f>
        <v>32.282810603946821</v>
      </c>
      <c r="L427" s="182">
        <f>L370/RES_summary!L$21</f>
        <v>31.707932498244968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2.6083773299005215</v>
      </c>
      <c r="D428" s="181">
        <f>D371/RES_summary!D$21</f>
        <v>2.5771737504091212</v>
      </c>
      <c r="E428" s="181">
        <f>E371/RES_summary!E$21</f>
        <v>2.5133730886646886</v>
      </c>
      <c r="F428" s="181">
        <f>F371/RES_summary!F$21</f>
        <v>2.4881126075228397</v>
      </c>
      <c r="G428" s="181">
        <f>G371/RES_summary!G$21</f>
        <v>2.4837658695487268</v>
      </c>
      <c r="H428" s="181">
        <f>H371/RES_summary!H$21</f>
        <v>2.4414290866065671</v>
      </c>
      <c r="I428" s="181">
        <f>I371/RES_summary!I$21</f>
        <v>2.3833785481216054</v>
      </c>
      <c r="J428" s="181">
        <f>J371/RES_summary!J$21</f>
        <v>2.3838428680034061</v>
      </c>
      <c r="K428" s="181">
        <f>K371/RES_summary!K$21</f>
        <v>2.3222666523732016</v>
      </c>
      <c r="L428" s="181">
        <f>L371/RES_summary!L$21</f>
        <v>2.2989189585370684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36.437247939663834</v>
      </c>
      <c r="D429" s="180">
        <f>D372/RES_summary!D$21</f>
        <v>35.828351715619903</v>
      </c>
      <c r="E429" s="180">
        <f>E372/RES_summary!E$21</f>
        <v>33.92944205803763</v>
      </c>
      <c r="F429" s="180">
        <f>F372/RES_summary!F$21</f>
        <v>33.507007769752455</v>
      </c>
      <c r="G429" s="180">
        <f>G372/RES_summary!G$21</f>
        <v>33.847642439773551</v>
      </c>
      <c r="H429" s="180">
        <f>H372/RES_summary!H$21</f>
        <v>33.654518580171782</v>
      </c>
      <c r="I429" s="180">
        <f>I372/RES_summary!I$21</f>
        <v>32.412537322145688</v>
      </c>
      <c r="J429" s="180">
        <f>J372/RES_summary!J$21</f>
        <v>32.712877974743648</v>
      </c>
      <c r="K429" s="180">
        <f>K372/RES_summary!K$21</f>
        <v>34.072037047307028</v>
      </c>
      <c r="L429" s="180">
        <f>L372/RES_summary!L$21</f>
        <v>35.478279441420668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35.45737860461854</v>
      </c>
      <c r="D430" s="179">
        <f>D373/RES_summary!D$21</f>
        <v>34.877895643526735</v>
      </c>
      <c r="E430" s="179">
        <f>E373/RES_summary!E$21</f>
        <v>33.093774900624638</v>
      </c>
      <c r="F430" s="179">
        <f>F373/RES_summary!F$21</f>
        <v>32.692054498930148</v>
      </c>
      <c r="G430" s="179">
        <f>G373/RES_summary!G$21</f>
        <v>33.143777473902162</v>
      </c>
      <c r="H430" s="179">
        <f>H373/RES_summary!H$21</f>
        <v>33.000337485409588</v>
      </c>
      <c r="I430" s="179">
        <f>I373/RES_summary!I$21</f>
        <v>31.80014119687695</v>
      </c>
      <c r="J430" s="179">
        <f>J373/RES_summary!J$21</f>
        <v>32.009513687605192</v>
      </c>
      <c r="K430" s="179">
        <f>K373/RES_summary!K$21</f>
        <v>33.203018983991839</v>
      </c>
      <c r="L430" s="179">
        <f>L373/RES_summary!L$21</f>
        <v>34.491053216576923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32.856615739296082</v>
      </c>
      <c r="D431" s="177">
        <f>D374/RES_summary!D$21</f>
        <v>32.312077591275731</v>
      </c>
      <c r="E431" s="177">
        <f>E374/RES_summary!E$21</f>
        <v>30.585935846734426</v>
      </c>
      <c r="F431" s="177">
        <f>F374/RES_summary!F$21</f>
        <v>30.213282389695831</v>
      </c>
      <c r="G431" s="177">
        <f>G374/RES_summary!G$21</f>
        <v>30.664025256547241</v>
      </c>
      <c r="H431" s="177">
        <f>H374/RES_summary!H$21</f>
        <v>30.558929567837716</v>
      </c>
      <c r="I431" s="177">
        <f>I374/RES_summary!I$21</f>
        <v>29.409014658201304</v>
      </c>
      <c r="J431" s="177">
        <f>J374/RES_summary!J$21</f>
        <v>29.625961173006239</v>
      </c>
      <c r="K431" s="177">
        <f>K374/RES_summary!K$21</f>
        <v>30.872761760827117</v>
      </c>
      <c r="L431" s="177">
        <f>L374/RES_summary!L$21</f>
        <v>32.180766835266908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2.6007628653224595</v>
      </c>
      <c r="D432" s="177">
        <f>D375/RES_summary!D$21</f>
        <v>2.5658180522510103</v>
      </c>
      <c r="E432" s="177">
        <f>E375/RES_summary!E$21</f>
        <v>2.5078390538902049</v>
      </c>
      <c r="F432" s="177">
        <f>F375/RES_summary!F$21</f>
        <v>2.4787721092343173</v>
      </c>
      <c r="G432" s="177">
        <f>G375/RES_summary!G$21</f>
        <v>2.4797522173549176</v>
      </c>
      <c r="H432" s="177">
        <f>H375/RES_summary!H$21</f>
        <v>2.441407917571877</v>
      </c>
      <c r="I432" s="177">
        <f>I375/RES_summary!I$21</f>
        <v>2.3911265386756426</v>
      </c>
      <c r="J432" s="177">
        <f>J375/RES_summary!J$21</f>
        <v>2.3835525145989487</v>
      </c>
      <c r="K432" s="177">
        <f>K375/RES_summary!K$21</f>
        <v>2.3302572231647147</v>
      </c>
      <c r="L432" s="177">
        <f>L375/RES_summary!L$21</f>
        <v>2.3102863813100143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13.818472951148346</v>
      </c>
      <c r="D433" s="178">
        <f>D376/RES_summary!D$21</f>
        <v>13.14826744325466</v>
      </c>
      <c r="E433" s="178">
        <f>E376/RES_summary!E$21</f>
        <v>13.483126588050197</v>
      </c>
      <c r="F433" s="178">
        <f>F376/RES_summary!F$21</f>
        <v>13.239473416328465</v>
      </c>
      <c r="G433" s="178">
        <f>G376/RES_summary!G$21</f>
        <v>13.24065554831259</v>
      </c>
      <c r="H433" s="178">
        <f>H376/RES_summary!H$21</f>
        <v>11.668111823711765</v>
      </c>
      <c r="I433" s="178">
        <f>I376/RES_summary!I$21</f>
        <v>12.393683157362158</v>
      </c>
      <c r="J433" s="178">
        <f>J376/RES_summary!J$21</f>
        <v>13.713876935826836</v>
      </c>
      <c r="K433" s="178">
        <f>K376/RES_summary!K$21</f>
        <v>13.089036735128555</v>
      </c>
      <c r="L433" s="178">
        <f>L376/RES_summary!L$21</f>
        <v>13.746941887887015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203</v>
      </c>
      <c r="B434" s="156"/>
      <c r="C434" s="177">
        <f>C377/RES_summary!C$21</f>
        <v>15.352053247250684</v>
      </c>
      <c r="D434" s="177">
        <f>D377/RES_summary!D$21</f>
        <v>15.256303834244845</v>
      </c>
      <c r="E434" s="177">
        <f>E377/RES_summary!E$21</f>
        <v>14.899532869766514</v>
      </c>
      <c r="F434" s="177">
        <f>F377/RES_summary!F$21</f>
        <v>14.815693856563401</v>
      </c>
      <c r="G434" s="177">
        <f>G377/RES_summary!G$21</f>
        <v>14.74214828322301</v>
      </c>
      <c r="H434" s="177">
        <f>H377/RES_summary!H$21</f>
        <v>14.542407901094787</v>
      </c>
      <c r="I434" s="177">
        <f>I377/RES_summary!I$21</f>
        <v>14.322586857135871</v>
      </c>
      <c r="J434" s="177">
        <f>J377/RES_summary!J$21</f>
        <v>14.113739737062062</v>
      </c>
      <c r="K434" s="177">
        <f>K377/RES_summary!K$21</f>
        <v>13.786260116833304</v>
      </c>
      <c r="L434" s="177">
        <f>L377/RES_summary!L$21</f>
        <v>13.746941887887015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9.4117889695421173</v>
      </c>
      <c r="D435" s="176">
        <f>D378/RES_summary!D$21</f>
        <v>9.3433511395560664</v>
      </c>
      <c r="E435" s="176">
        <f>E378/RES_summary!E$21</f>
        <v>9.1630754165739798</v>
      </c>
      <c r="F435" s="176">
        <f>F378/RES_summary!F$21</f>
        <v>9.1465578098514566</v>
      </c>
      <c r="G435" s="176">
        <f>G378/RES_summary!G$21</f>
        <v>9.2878630677604228</v>
      </c>
      <c r="H435" s="176">
        <f>H378/RES_summary!H$21</f>
        <v>9.3020136621109675</v>
      </c>
      <c r="I435" s="176">
        <f>I378/RES_summary!I$21</f>
        <v>9.1689466443340422</v>
      </c>
      <c r="J435" s="176">
        <f>J378/RES_summary!J$21</f>
        <v>9.2653806634862939</v>
      </c>
      <c r="K435" s="176">
        <f>K378/RES_summary!K$21</f>
        <v>9.7301149091007844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202.68107296412765</v>
      </c>
      <c r="D437" s="184">
        <f>D380/RES_summary!D$21</f>
        <v>204.00835121107681</v>
      </c>
      <c r="E437" s="184">
        <f>E380/RES_summary!E$21</f>
        <v>201.09467910997279</v>
      </c>
      <c r="F437" s="184">
        <f>F380/RES_summary!F$21</f>
        <v>192.8175785158902</v>
      </c>
      <c r="G437" s="184">
        <f>G380/RES_summary!G$21</f>
        <v>189.86087495912992</v>
      </c>
      <c r="H437" s="184">
        <f>H380/RES_summary!H$21</f>
        <v>190.17440997586675</v>
      </c>
      <c r="I437" s="184">
        <f>I380/RES_summary!I$21</f>
        <v>189.07142400478062</v>
      </c>
      <c r="J437" s="184">
        <f>J380/RES_summary!J$21</f>
        <v>182.06281401030876</v>
      </c>
      <c r="K437" s="184">
        <f>K380/RES_summary!K$21</f>
        <v>190.33679655249725</v>
      </c>
      <c r="L437" s="184">
        <f>L380/RES_summary!L$21</f>
        <v>208.41570447878902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167.53260644340287</v>
      </c>
      <c r="D438" s="178">
        <f>D381/RES_summary!D$21</f>
        <v>169.23335609938223</v>
      </c>
      <c r="E438" s="178">
        <f>E381/RES_summary!E$21</f>
        <v>167.47567952368598</v>
      </c>
      <c r="F438" s="178">
        <f>F381/RES_summary!F$21</f>
        <v>159.69826942191079</v>
      </c>
      <c r="G438" s="178">
        <f>G381/RES_summary!G$21</f>
        <v>156.53495884237731</v>
      </c>
      <c r="H438" s="178">
        <f>H381/RES_summary!H$21</f>
        <v>157.16742105730887</v>
      </c>
      <c r="I438" s="178">
        <f>I381/RES_summary!I$21</f>
        <v>156.47723943419675</v>
      </c>
      <c r="J438" s="178">
        <f>J381/RES_summary!J$21</f>
        <v>149.30705555479602</v>
      </c>
      <c r="K438" s="178">
        <f>K381/RES_summary!K$21</f>
        <v>157.71479977487439</v>
      </c>
      <c r="L438" s="178">
        <f>L381/RES_summary!L$21</f>
        <v>174.35526436661641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161</v>
      </c>
      <c r="B439" s="156"/>
      <c r="C439" s="177">
        <f>C382/RES_summary!C$21</f>
        <v>164.35050359169861</v>
      </c>
      <c r="D439" s="177">
        <f>D382/RES_summary!D$21</f>
        <v>165.96206883769216</v>
      </c>
      <c r="E439" s="177">
        <f>E382/RES_summary!E$21</f>
        <v>164.29044825600835</v>
      </c>
      <c r="F439" s="177">
        <f>F382/RES_summary!F$21</f>
        <v>156.56759242221742</v>
      </c>
      <c r="G439" s="177">
        <f>G382/RES_summary!G$21</f>
        <v>152.90901054944754</v>
      </c>
      <c r="H439" s="177">
        <f>H382/RES_summary!H$21</f>
        <v>153.48007809784139</v>
      </c>
      <c r="I439" s="177">
        <f>I382/RES_summary!I$21</f>
        <v>153.87329602964903</v>
      </c>
      <c r="J439" s="177">
        <f>J382/RES_summary!J$21</f>
        <v>146.71446361096741</v>
      </c>
      <c r="K439" s="177">
        <f>K382/RES_summary!K$21</f>
        <v>153.31661501516615</v>
      </c>
      <c r="L439" s="177">
        <f>L382/RES_summary!L$21</f>
        <v>169.11999983672646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3.1821028517042547</v>
      </c>
      <c r="D440" s="177">
        <f>D383/RES_summary!D$21</f>
        <v>3.2712872616900621</v>
      </c>
      <c r="E440" s="177">
        <f>E383/RES_summary!E$21</f>
        <v>3.1852312676776324</v>
      </c>
      <c r="F440" s="177">
        <f>F383/RES_summary!F$21</f>
        <v>3.1306769996933923</v>
      </c>
      <c r="G440" s="177">
        <f>G383/RES_summary!G$21</f>
        <v>3.6259482929297531</v>
      </c>
      <c r="H440" s="177">
        <f>H383/RES_summary!H$21</f>
        <v>3.6873429594674803</v>
      </c>
      <c r="I440" s="177">
        <f>I383/RES_summary!I$21</f>
        <v>2.6039434045477274</v>
      </c>
      <c r="J440" s="177">
        <f>J383/RES_summary!J$21</f>
        <v>2.5925919438285971</v>
      </c>
      <c r="K440" s="177">
        <f>K383/RES_summary!K$21</f>
        <v>4.3981847597082364</v>
      </c>
      <c r="L440" s="177">
        <f>L383/RES_summary!L$21</f>
        <v>5.2352645298899878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0.59924743873126429</v>
      </c>
      <c r="D441" s="178">
        <f>D384/RES_summary!D$21</f>
        <v>0.41623208226714353</v>
      </c>
      <c r="E441" s="178">
        <f>E384/RES_summary!E$21</f>
        <v>0.47460667200476742</v>
      </c>
      <c r="F441" s="178">
        <f>F384/RES_summary!F$21</f>
        <v>0.30890084175837162</v>
      </c>
      <c r="G441" s="178">
        <f>G384/RES_summary!G$21</f>
        <v>0.35892779957031895</v>
      </c>
      <c r="H441" s="178">
        <f>H384/RES_summary!H$21</f>
        <v>0.50762015942123695</v>
      </c>
      <c r="I441" s="178">
        <f>I384/RES_summary!I$21</f>
        <v>0.76534090026595525</v>
      </c>
      <c r="J441" s="178">
        <f>J384/RES_summary!J$21</f>
        <v>1.5624037328145557</v>
      </c>
      <c r="K441" s="178">
        <f>K384/RES_summary!K$21</f>
        <v>1.3042372782903215</v>
      </c>
      <c r="L441" s="178">
        <f>L384/RES_summary!L$21</f>
        <v>2.3444566113221916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0.59924743873126429</v>
      </c>
      <c r="D442" s="177">
        <f>D385/RES_summary!D$21</f>
        <v>0.41623208226714353</v>
      </c>
      <c r="E442" s="177">
        <f>E385/RES_summary!E$21</f>
        <v>0.47460667200476742</v>
      </c>
      <c r="F442" s="177">
        <f>F385/RES_summary!F$21</f>
        <v>0.30890084175837162</v>
      </c>
      <c r="G442" s="177">
        <f>G385/RES_summary!G$21</f>
        <v>0.35892779957031895</v>
      </c>
      <c r="H442" s="177">
        <f>H385/RES_summary!H$21</f>
        <v>0.50762015942123695</v>
      </c>
      <c r="I442" s="177">
        <f>I385/RES_summary!I$21</f>
        <v>0.76534090026595525</v>
      </c>
      <c r="J442" s="177">
        <f>J385/RES_summary!J$21</f>
        <v>1.5624037328145557</v>
      </c>
      <c r="K442" s="177">
        <f>K385/RES_summary!K$21</f>
        <v>1.3042372782903215</v>
      </c>
      <c r="L442" s="177">
        <f>L385/RES_summary!L$21</f>
        <v>2.3444566113221916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26.842621409378282</v>
      </c>
      <c r="D443" s="178">
        <f>D386/RES_summary!D$21</f>
        <v>26.6263794335662</v>
      </c>
      <c r="E443" s="178">
        <f>E386/RES_summary!E$21</f>
        <v>25.539296245736701</v>
      </c>
      <c r="F443" s="178">
        <f>F386/RES_summary!F$21</f>
        <v>25.179161299237897</v>
      </c>
      <c r="G443" s="178">
        <f>G386/RES_summary!G$21</f>
        <v>25.283526026069811</v>
      </c>
      <c r="H443" s="178">
        <f>H386/RES_summary!H$21</f>
        <v>24.749747859468606</v>
      </c>
      <c r="I443" s="178">
        <f>I386/RES_summary!I$21</f>
        <v>24.214448908707034</v>
      </c>
      <c r="J443" s="178">
        <f>J386/RES_summary!J$21</f>
        <v>23.705334198578086</v>
      </c>
      <c r="K443" s="178">
        <f>K386/RES_summary!K$21</f>
        <v>23.839269134619155</v>
      </c>
      <c r="L443" s="178">
        <f>L386/RES_summary!L$21</f>
        <v>24.412077378607989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160</v>
      </c>
      <c r="B444" s="132"/>
      <c r="C444" s="183">
        <f>C387/RES_summary!C$21</f>
        <v>26.573621403461104</v>
      </c>
      <c r="D444" s="183">
        <f>D387/RES_summary!D$21</f>
        <v>26.37222189149432</v>
      </c>
      <c r="E444" s="183">
        <f>E387/RES_summary!E$21</f>
        <v>25.193861342097644</v>
      </c>
      <c r="F444" s="183">
        <f>F387/RES_summary!F$21</f>
        <v>25.047364461525238</v>
      </c>
      <c r="G444" s="183">
        <f>G387/RES_summary!G$21</f>
        <v>24.825314590682368</v>
      </c>
      <c r="H444" s="183">
        <f>H387/RES_summary!H$21</f>
        <v>24.204496557760059</v>
      </c>
      <c r="I444" s="183">
        <f>I387/RES_summary!I$21</f>
        <v>23.818000010758272</v>
      </c>
      <c r="J444" s="183">
        <f>J387/RES_summary!J$21</f>
        <v>23.468140545680352</v>
      </c>
      <c r="K444" s="183">
        <f>K387/RES_summary!K$21</f>
        <v>22.85274346005956</v>
      </c>
      <c r="L444" s="183">
        <f>L387/RES_summary!L$21</f>
        <v>22.546699712917125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26.662903512724512</v>
      </c>
      <c r="D445" s="183">
        <f>D388/RES_summary!D$21</f>
        <v>26.531165417865829</v>
      </c>
      <c r="E445" s="183">
        <f>E388/RES_summary!E$21</f>
        <v>25.419519924504748</v>
      </c>
      <c r="F445" s="183">
        <f>F388/RES_summary!F$21</f>
        <v>25.352476716015932</v>
      </c>
      <c r="G445" s="183">
        <f>G388/RES_summary!G$21</f>
        <v>25.276256683516038</v>
      </c>
      <c r="H445" s="183">
        <f>H388/RES_summary!H$21</f>
        <v>24.800693589731427</v>
      </c>
      <c r="I445" s="183">
        <f>I388/RES_summary!I$21</f>
        <v>24.387576671396172</v>
      </c>
      <c r="J445" s="183">
        <f>J388/RES_summary!J$21</f>
        <v>24.064679341198953</v>
      </c>
      <c r="K445" s="183">
        <f>K388/RES_summary!K$21</f>
        <v>23.404773267814434</v>
      </c>
      <c r="L445" s="183">
        <f>L388/RES_summary!L$21</f>
        <v>23.11546433712931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23.991946731956755</v>
      </c>
      <c r="D446" s="182">
        <f>D389/RES_summary!D$21</f>
        <v>23.895394987529382</v>
      </c>
      <c r="E446" s="182">
        <f>E389/RES_summary!E$21</f>
        <v>22.836590963792641</v>
      </c>
      <c r="F446" s="182">
        <f>F389/RES_summary!F$21</f>
        <v>22.800695419305093</v>
      </c>
      <c r="G446" s="182">
        <f>G389/RES_summary!G$21</f>
        <v>22.739254233762598</v>
      </c>
      <c r="H446" s="182">
        <f>H389/RES_summary!H$21</f>
        <v>22.329792891925212</v>
      </c>
      <c r="I446" s="182">
        <f>I389/RES_summary!I$21</f>
        <v>21.974613323600192</v>
      </c>
      <c r="J446" s="182">
        <f>J389/RES_summary!J$21</f>
        <v>21.652139105232475</v>
      </c>
      <c r="K446" s="182">
        <f>K389/RES_summary!K$21</f>
        <v>21.046699466554845</v>
      </c>
      <c r="L446" s="182">
        <f>L389/RES_summary!L$21</f>
        <v>20.77852869011118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2.670956780767753</v>
      </c>
      <c r="D447" s="181">
        <f>D390/RES_summary!D$21</f>
        <v>2.6357704303364424</v>
      </c>
      <c r="E447" s="181">
        <f>E390/RES_summary!E$21</f>
        <v>2.5829289607121084</v>
      </c>
      <c r="F447" s="181">
        <f>F390/RES_summary!F$21</f>
        <v>2.5517812967108346</v>
      </c>
      <c r="G447" s="181">
        <f>G390/RES_summary!G$21</f>
        <v>2.5370024497534449</v>
      </c>
      <c r="H447" s="181">
        <f>H390/RES_summary!H$21</f>
        <v>2.4709006978062127</v>
      </c>
      <c r="I447" s="181">
        <f>I390/RES_summary!I$21</f>
        <v>2.4129633477959826</v>
      </c>
      <c r="J447" s="181">
        <f>J390/RES_summary!J$21</f>
        <v>2.4125402359664809</v>
      </c>
      <c r="K447" s="181">
        <f>K390/RES_summary!K$21</f>
        <v>2.3580738012595881</v>
      </c>
      <c r="L447" s="181">
        <f>L390/RES_summary!L$21</f>
        <v>2.3369356470181266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27.690762156937513</v>
      </c>
      <c r="D448" s="180">
        <f>D391/RES_summary!D$21</f>
        <v>27.351418526991932</v>
      </c>
      <c r="E448" s="180">
        <f>E391/RES_summary!E$21</f>
        <v>26.112083737223983</v>
      </c>
      <c r="F448" s="180">
        <f>F391/RES_summary!F$21</f>
        <v>25.890230723678869</v>
      </c>
      <c r="G448" s="180">
        <f>G391/RES_summary!G$21</f>
        <v>26.302119689613267</v>
      </c>
      <c r="H448" s="180">
        <f>H391/RES_summary!H$21</f>
        <v>26.230939948783604</v>
      </c>
      <c r="I448" s="180">
        <f>I391/RES_summary!I$21</f>
        <v>25.431191694921296</v>
      </c>
      <c r="J448" s="180">
        <f>J391/RES_summary!J$21</f>
        <v>25.885132259376263</v>
      </c>
      <c r="K448" s="180">
        <f>K391/RES_summary!K$21</f>
        <v>27.107577486174954</v>
      </c>
      <c r="L448" s="180">
        <f>L391/RES_summary!L$21</f>
        <v>28.386554828972791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27.592528770369245</v>
      </c>
      <c r="D449" s="179">
        <f>D392/RES_summary!D$21</f>
        <v>27.252796593355754</v>
      </c>
      <c r="E449" s="179">
        <f>E392/RES_summary!E$21</f>
        <v>26.091112061386745</v>
      </c>
      <c r="F449" s="179">
        <f>F392/RES_summary!F$21</f>
        <v>25.861076410064644</v>
      </c>
      <c r="G449" s="179">
        <f>G392/RES_summary!G$21</f>
        <v>26.340167322266861</v>
      </c>
      <c r="H449" s="179">
        <f>H392/RES_summary!H$21</f>
        <v>26.313027344594389</v>
      </c>
      <c r="I449" s="179">
        <f>I392/RES_summary!I$21</f>
        <v>25.550556806460655</v>
      </c>
      <c r="J449" s="179">
        <f>J392/RES_summary!J$21</f>
        <v>25.845116475689757</v>
      </c>
      <c r="K449" s="179">
        <f>K392/RES_summary!K$21</f>
        <v>26.888604830070669</v>
      </c>
      <c r="L449" s="179">
        <f>L392/RES_summary!L$21</f>
        <v>28.043159817175862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24.921685941244284</v>
      </c>
      <c r="D450" s="177">
        <f>D393/RES_summary!D$21</f>
        <v>24.61725518388322</v>
      </c>
      <c r="E450" s="177">
        <f>E393/RES_summary!E$21</f>
        <v>23.508261155996859</v>
      </c>
      <c r="F450" s="177">
        <f>F393/RES_summary!F$21</f>
        <v>23.309594642771195</v>
      </c>
      <c r="G450" s="177">
        <f>G393/RES_summary!G$21</f>
        <v>23.803361089899479</v>
      </c>
      <c r="H450" s="177">
        <f>H393/RES_summary!H$21</f>
        <v>23.842178445241299</v>
      </c>
      <c r="I450" s="177">
        <f>I393/RES_summary!I$21</f>
        <v>23.137241866806107</v>
      </c>
      <c r="J450" s="177">
        <f>J393/RES_summary!J$21</f>
        <v>23.432446319812978</v>
      </c>
      <c r="K450" s="177">
        <f>K393/RES_summary!K$21</f>
        <v>24.530304734380589</v>
      </c>
      <c r="L450" s="177">
        <f>L393/RES_summary!L$21</f>
        <v>25.706081156257238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2.6708428291249664</v>
      </c>
      <c r="D451" s="177">
        <f>D394/RES_summary!D$21</f>
        <v>2.6355414094725371</v>
      </c>
      <c r="E451" s="177">
        <f>E394/RES_summary!E$21</f>
        <v>2.5828509053898863</v>
      </c>
      <c r="F451" s="177">
        <f>F394/RES_summary!F$21</f>
        <v>2.5514817672934562</v>
      </c>
      <c r="G451" s="177">
        <f>G394/RES_summary!G$21</f>
        <v>2.5368062323673835</v>
      </c>
      <c r="H451" s="177">
        <f>H394/RES_summary!H$21</f>
        <v>2.4708488993530828</v>
      </c>
      <c r="I451" s="177">
        <f>I394/RES_summary!I$21</f>
        <v>2.4133149396545455</v>
      </c>
      <c r="J451" s="177">
        <f>J394/RES_summary!J$21</f>
        <v>2.4126701558767807</v>
      </c>
      <c r="K451" s="177">
        <f>K394/RES_summary!K$21</f>
        <v>2.358300095690081</v>
      </c>
      <c r="L451" s="177">
        <f>L394/RES_summary!L$21</f>
        <v>2.3370786609186198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7.7065976726152297</v>
      </c>
      <c r="D452" s="178">
        <f>D395/RES_summary!D$21</f>
        <v>7.7323835958612204</v>
      </c>
      <c r="E452" s="178">
        <f>E395/RES_summary!E$21</f>
        <v>7.6050966685453858</v>
      </c>
      <c r="F452" s="178">
        <f>F395/RES_summary!F$21</f>
        <v>7.6312469529831271</v>
      </c>
      <c r="G452" s="178">
        <f>G395/RES_summary!G$21</f>
        <v>7.6834622911124804</v>
      </c>
      <c r="H452" s="178">
        <f>H395/RES_summary!H$21</f>
        <v>7.7496208996680407</v>
      </c>
      <c r="I452" s="178">
        <f>I395/RES_summary!I$21</f>
        <v>7.6143947616108933</v>
      </c>
      <c r="J452" s="178">
        <f>J395/RES_summary!J$21</f>
        <v>7.4880205241201008</v>
      </c>
      <c r="K452" s="178">
        <f>K395/RES_summary!K$21</f>
        <v>7.4784903647134033</v>
      </c>
      <c r="L452" s="178">
        <f>L395/RES_summary!L$21</f>
        <v>7.3039061222423971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203</v>
      </c>
      <c r="B453" s="156"/>
      <c r="C453" s="177">
        <f>C396/RES_summary!C$21</f>
        <v>7.6440962477608672</v>
      </c>
      <c r="D453" s="177">
        <f>D396/RES_summary!D$21</f>
        <v>7.6686109227084849</v>
      </c>
      <c r="E453" s="177">
        <f>E396/RES_summary!E$21</f>
        <v>7.5634427406816789</v>
      </c>
      <c r="F453" s="177">
        <f>F396/RES_summary!F$21</f>
        <v>7.5893713075315716</v>
      </c>
      <c r="G453" s="177">
        <f>G396/RES_summary!G$21</f>
        <v>7.6102399526670323</v>
      </c>
      <c r="H453" s="177">
        <f>H396/RES_summary!H$21</f>
        <v>7.5558347717200025</v>
      </c>
      <c r="I453" s="177">
        <f>I396/RES_summary!I$21</f>
        <v>7.4950675384418162</v>
      </c>
      <c r="J453" s="177">
        <f>J396/RES_summary!J$21</f>
        <v>7.4486413165645873</v>
      </c>
      <c r="K453" s="177">
        <f>K396/RES_summary!K$21</f>
        <v>7.2993414870873421</v>
      </c>
      <c r="L453" s="177">
        <f>L396/RES_summary!L$21</f>
        <v>7.3039061222423971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7.8861931124062155</v>
      </c>
      <c r="D454" s="176">
        <f>D397/RES_summary!D$21</f>
        <v>7.847490566901369</v>
      </c>
      <c r="E454" s="176">
        <f>E397/RES_summary!E$21</f>
        <v>7.7321415017878312</v>
      </c>
      <c r="F454" s="176">
        <f>F397/RES_summary!F$21</f>
        <v>7.7399839534844137</v>
      </c>
      <c r="G454" s="176">
        <f>G397/RES_summary!G$21</f>
        <v>7.8762256006418383</v>
      </c>
      <c r="H454" s="176">
        <f>H397/RES_summary!H$21</f>
        <v>7.9091441320481426</v>
      </c>
      <c r="I454" s="176">
        <f>I397/RES_summary!I$21</f>
        <v>7.8138857230294079</v>
      </c>
      <c r="J454" s="176">
        <f>J397/RES_summary!J$21</f>
        <v>7.9261164347106012</v>
      </c>
      <c r="K454" s="176">
        <f>K397/RES_summary!K$21</f>
        <v>8.3415524635421132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57.368228917016786</v>
      </c>
      <c r="D456" s="184">
        <f>D399/RES_summary!D$21</f>
        <v>56.910109856877625</v>
      </c>
      <c r="E456" s="184">
        <f>E399/RES_summary!E$21</f>
        <v>55.115482418168504</v>
      </c>
      <c r="F456" s="184">
        <f>F399/RES_summary!F$21</f>
        <v>54.127092293919688</v>
      </c>
      <c r="G456" s="184">
        <f>G399/RES_summary!G$21</f>
        <v>51.621677034881067</v>
      </c>
      <c r="H456" s="184">
        <f>H399/RES_summary!H$21</f>
        <v>50.845788865174839</v>
      </c>
      <c r="I456" s="184">
        <f>I399/RES_summary!I$21</f>
        <v>51.209590370621086</v>
      </c>
      <c r="J456" s="184">
        <f>J399/RES_summary!J$21</f>
        <v>50.876888102423443</v>
      </c>
      <c r="K456" s="184">
        <f>K399/RES_summary!K$21</f>
        <v>50.816751667725754</v>
      </c>
      <c r="L456" s="184">
        <f>L399/RES_summary!L$21</f>
        <v>54.888900247197938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48.499523349146109</v>
      </c>
      <c r="D457" s="178">
        <f>D400/RES_summary!D$21</f>
        <v>48.602581533291165</v>
      </c>
      <c r="E457" s="178">
        <f>E400/RES_summary!E$21</f>
        <v>47.793707537706496</v>
      </c>
      <c r="F457" s="178">
        <f>F400/RES_summary!F$21</f>
        <v>45.188141066881052</v>
      </c>
      <c r="G457" s="178">
        <f>G400/RES_summary!G$21</f>
        <v>43.940911241385322</v>
      </c>
      <c r="H457" s="178">
        <f>H400/RES_summary!H$21</f>
        <v>43.852906842193612</v>
      </c>
      <c r="I457" s="178">
        <f>I400/RES_summary!I$21</f>
        <v>43.704895983292033</v>
      </c>
      <c r="J457" s="178">
        <f>J400/RES_summary!J$21</f>
        <v>41.439604120723452</v>
      </c>
      <c r="K457" s="178">
        <f>K400/RES_summary!K$21</f>
        <v>43.049069960473254</v>
      </c>
      <c r="L457" s="178">
        <f>L400/RES_summary!L$21</f>
        <v>47.359943231777763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161</v>
      </c>
      <c r="B458" s="156"/>
      <c r="C458" s="177">
        <f>C401/RES_summary!C$21</f>
        <v>48.499523349146109</v>
      </c>
      <c r="D458" s="177">
        <f>D401/RES_summary!D$21</f>
        <v>48.602581533291165</v>
      </c>
      <c r="E458" s="177">
        <f>E401/RES_summary!E$21</f>
        <v>47.793707537706496</v>
      </c>
      <c r="F458" s="177">
        <f>F401/RES_summary!F$21</f>
        <v>45.188141066881052</v>
      </c>
      <c r="G458" s="177">
        <f>G401/RES_summary!G$21</f>
        <v>43.940911241385322</v>
      </c>
      <c r="H458" s="177">
        <f>H401/RES_summary!H$21</f>
        <v>43.852906842193612</v>
      </c>
      <c r="I458" s="177">
        <f>I401/RES_summary!I$21</f>
        <v>43.704895983292033</v>
      </c>
      <c r="J458" s="177">
        <f>J401/RES_summary!J$21</f>
        <v>41.439604120723452</v>
      </c>
      <c r="K458" s="177">
        <f>K401/RES_summary!K$21</f>
        <v>43.049069960473254</v>
      </c>
      <c r="L458" s="177">
        <f>L401/RES_summary!L$21</f>
        <v>47.359943231777763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6.5682378879498939</v>
      </c>
      <c r="D462" s="178">
        <f>D405/RES_summary!D$21</f>
        <v>6.3244787971841649</v>
      </c>
      <c r="E462" s="178">
        <f>E405/RES_summary!E$21</f>
        <v>5.0552458035440972</v>
      </c>
      <c r="F462" s="178">
        <f>F405/RES_summary!F$21</f>
        <v>6.7783160922342516</v>
      </c>
      <c r="G462" s="178">
        <f>G405/RES_summary!G$21</f>
        <v>5.5226712155674154</v>
      </c>
      <c r="H462" s="178">
        <f>H405/RES_summary!H$21</f>
        <v>5.6665610179975552</v>
      </c>
      <c r="I462" s="178">
        <f>I405/RES_summary!I$21</f>
        <v>5.6944169794078743</v>
      </c>
      <c r="J462" s="178">
        <f>J405/RES_summary!J$21</f>
        <v>6.8214866825674854</v>
      </c>
      <c r="K462" s="178">
        <f>K405/RES_summary!K$21</f>
        <v>5.4615909310781037</v>
      </c>
      <c r="L462" s="178">
        <f>L405/RES_summary!L$21</f>
        <v>4.7521248919134536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160</v>
      </c>
      <c r="B463" s="132"/>
      <c r="C463" s="183">
        <f>C406/RES_summary!C$21</f>
        <v>8.6571971025669132</v>
      </c>
      <c r="D463" s="183">
        <f>D406/RES_summary!D$21</f>
        <v>8.5312498536601016</v>
      </c>
      <c r="E463" s="183">
        <f>E406/RES_summary!E$21</f>
        <v>8.0948476205830602</v>
      </c>
      <c r="F463" s="183">
        <f>F406/RES_summary!F$21</f>
        <v>7.990375769868475</v>
      </c>
      <c r="G463" s="183">
        <f>G406/RES_summary!G$21</f>
        <v>7.8747650907881201</v>
      </c>
      <c r="H463" s="183">
        <f>H406/RES_summary!H$21</f>
        <v>7.6356490511887127</v>
      </c>
      <c r="I463" s="183">
        <f>I406/RES_summary!I$21</f>
        <v>7.4708054565742321</v>
      </c>
      <c r="J463" s="183">
        <f>J406/RES_summary!J$21</f>
        <v>7.3242837515198573</v>
      </c>
      <c r="K463" s="183">
        <f>K406/RES_summary!K$21</f>
        <v>7.0991457672865685</v>
      </c>
      <c r="L463" s="183">
        <f>L406/RES_summary!L$21</f>
        <v>6.9709998030984943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7.8233461996422164</v>
      </c>
      <c r="D464" s="183">
        <f>D407/RES_summary!D$21</f>
        <v>7.7300704420185626</v>
      </c>
      <c r="E464" s="183">
        <f>E407/RES_summary!E$21</f>
        <v>7.3312427273726017</v>
      </c>
      <c r="F464" s="183">
        <f>F407/RES_summary!F$21</f>
        <v>7.2576830171771736</v>
      </c>
      <c r="G464" s="183">
        <f>G407/RES_summary!G$21</f>
        <v>7.1931473876174268</v>
      </c>
      <c r="H464" s="183">
        <f>H407/RES_summary!H$21</f>
        <v>7.0177008096860582</v>
      </c>
      <c r="I464" s="183">
        <f>I407/RES_summary!I$21</f>
        <v>6.8742146525872085</v>
      </c>
      <c r="J464" s="183">
        <f>J407/RES_summary!J$21</f>
        <v>6.7447567052810973</v>
      </c>
      <c r="K464" s="183">
        <f>K407/RES_summary!K$21</f>
        <v>6.5210100001304223</v>
      </c>
      <c r="L464" s="183">
        <f>L407/RES_summary!L$21</f>
        <v>6.4048867194740753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7.8233461996422164</v>
      </c>
      <c r="D465" s="182">
        <f>D408/RES_summary!D$21</f>
        <v>7.7300704420185626</v>
      </c>
      <c r="E465" s="182">
        <f>E408/RES_summary!E$21</f>
        <v>7.3312427273726017</v>
      </c>
      <c r="F465" s="182">
        <f>F408/RES_summary!F$21</f>
        <v>7.2576830171771736</v>
      </c>
      <c r="G465" s="182">
        <f>G408/RES_summary!G$21</f>
        <v>7.1931473876174268</v>
      </c>
      <c r="H465" s="182">
        <f>H408/RES_summary!H$21</f>
        <v>7.0177008096860582</v>
      </c>
      <c r="I465" s="182">
        <f>I408/RES_summary!I$21</f>
        <v>6.8742146525872085</v>
      </c>
      <c r="J465" s="182">
        <f>J408/RES_summary!J$21</f>
        <v>6.7447567052810973</v>
      </c>
      <c r="K465" s="182">
        <f>K408/RES_summary!K$21</f>
        <v>6.5210100001304223</v>
      </c>
      <c r="L465" s="182">
        <f>L408/RES_summary!L$21</f>
        <v>6.4048867194740753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2.3004676799207853</v>
      </c>
      <c r="D471" s="178">
        <f>D414/RES_summary!D$21</f>
        <v>1.9830495264022925</v>
      </c>
      <c r="E471" s="178">
        <f>E414/RES_summary!E$21</f>
        <v>2.2665290769179087</v>
      </c>
      <c r="F471" s="178">
        <f>F414/RES_summary!F$21</f>
        <v>2.1606351348043864</v>
      </c>
      <c r="G471" s="178">
        <f>G414/RES_summary!G$21</f>
        <v>2.1580945779283223</v>
      </c>
      <c r="H471" s="178">
        <f>H414/RES_summary!H$21</f>
        <v>1.3263210049836718</v>
      </c>
      <c r="I471" s="178">
        <f>I414/RES_summary!I$21</f>
        <v>1.810277407921179</v>
      </c>
      <c r="J471" s="178">
        <f>J414/RES_summary!J$21</f>
        <v>2.6157972991325096</v>
      </c>
      <c r="K471" s="178">
        <f>K414/RES_summary!K$21</f>
        <v>2.3060907761743996</v>
      </c>
      <c r="L471" s="178">
        <f>L414/RES_summary!L$21</f>
        <v>2.7768321235067237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203</v>
      </c>
      <c r="B472" s="156"/>
      <c r="C472" s="177">
        <f>C415/RES_summary!C$21</f>
        <v>3.1010587639360354</v>
      </c>
      <c r="D472" s="177">
        <f>D415/RES_summary!D$21</f>
        <v>3.0817177317261142</v>
      </c>
      <c r="E472" s="177">
        <f>E415/RES_summary!E$21</f>
        <v>3.0096512981165531</v>
      </c>
      <c r="F472" s="177">
        <f>F415/RES_summary!F$21</f>
        <v>2.9927161232271744</v>
      </c>
      <c r="G472" s="177">
        <f>G415/RES_summary!G$21</f>
        <v>2.9778601856478293</v>
      </c>
      <c r="H472" s="177">
        <f>H415/RES_summary!H$21</f>
        <v>2.937513356951051</v>
      </c>
      <c r="I472" s="177">
        <f>I415/RES_summary!I$21</f>
        <v>2.8931103078026608</v>
      </c>
      <c r="J472" s="177">
        <f>J415/RES_summary!J$21</f>
        <v>2.850923951254968</v>
      </c>
      <c r="K472" s="177">
        <f>K415/RES_summary!K$21</f>
        <v>2.7847742623524301</v>
      </c>
      <c r="L472" s="177">
        <f>L415/RES_summary!L$21</f>
        <v>2.7768321235067237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397871</v>
      </c>
      <c r="C5" s="151">
        <f>RES_hhdet_num!C$81</f>
        <v>399181.99999999994</v>
      </c>
      <c r="D5" s="151">
        <f>RES_hhdet_num!D$81</f>
        <v>408862.00000000006</v>
      </c>
      <c r="E5" s="151">
        <f>RES_hhdet_num!E$81</f>
        <v>409802</v>
      </c>
      <c r="F5" s="151">
        <f>RES_hhdet_num!F$81</f>
        <v>436424</v>
      </c>
      <c r="G5" s="151">
        <f>RES_hhdet_num!G$81</f>
        <v>446356</v>
      </c>
      <c r="H5" s="151">
        <f>RES_hhdet_num!H$81</f>
        <v>457570.99999999988</v>
      </c>
      <c r="I5" s="151">
        <f>RES_hhdet_num!I$81</f>
        <v>459463</v>
      </c>
      <c r="J5" s="151">
        <f>RES_hhdet_num!J$81</f>
        <v>523504.00000000012</v>
      </c>
      <c r="K5" s="151">
        <f>RES_hhdet_num!K$81</f>
        <v>532151.00000000012</v>
      </c>
      <c r="L5" s="151">
        <f>RES_hhdet_num!L$81</f>
        <v>535716.99999999988</v>
      </c>
      <c r="M5" s="151">
        <f>RES_hhdet_num!M$81</f>
        <v>537055.99999999965</v>
      </c>
      <c r="N5" s="151">
        <f>RES_hhdet_num!N$81</f>
        <v>536020.99999999965</v>
      </c>
      <c r="O5" s="151">
        <f>RES_hhdet_num!O$81</f>
        <v>530223.99999999965</v>
      </c>
      <c r="P5" s="151">
        <f>RES_hhdet_num!P$81</f>
        <v>529692.99999999965</v>
      </c>
      <c r="Q5" s="151">
        <f>RES_hhdet_num!Q$81</f>
        <v>523144.99999999971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397871</v>
      </c>
      <c r="C7" s="67">
        <f>RES_hhdet_num!C$83</f>
        <v>399181.99999999994</v>
      </c>
      <c r="D7" s="67">
        <f>RES_hhdet_num!D$83</f>
        <v>408862.00000000006</v>
      </c>
      <c r="E7" s="67">
        <f>RES_hhdet_num!E$83</f>
        <v>409802</v>
      </c>
      <c r="F7" s="67">
        <f>RES_hhdet_num!F$83</f>
        <v>436424</v>
      </c>
      <c r="G7" s="67">
        <f>RES_hhdet_num!G$83</f>
        <v>446356</v>
      </c>
      <c r="H7" s="67">
        <f>RES_hhdet_num!H$83</f>
        <v>457570.99999999988</v>
      </c>
      <c r="I7" s="67">
        <f>RES_hhdet_num!I$83</f>
        <v>459463</v>
      </c>
      <c r="J7" s="67">
        <f>RES_hhdet_num!J$83</f>
        <v>523504.00000000012</v>
      </c>
      <c r="K7" s="67">
        <f>RES_hhdet_num!K$83</f>
        <v>532151.00000000012</v>
      </c>
      <c r="L7" s="67">
        <f>RES_hhdet_num!L$83</f>
        <v>535716.99999999988</v>
      </c>
      <c r="M7" s="67">
        <f>RES_hhdet_num!M$83</f>
        <v>537055.99999999965</v>
      </c>
      <c r="N7" s="67">
        <f>RES_hhdet_num!N$83</f>
        <v>536020.99999999965</v>
      </c>
      <c r="O7" s="67">
        <f>RES_hhdet_num!O$83</f>
        <v>530223.99999999965</v>
      </c>
      <c r="P7" s="67">
        <f>RES_hhdet_num!P$83</f>
        <v>529692.99999999965</v>
      </c>
      <c r="Q7" s="67">
        <f>RES_hhdet_num!Q$83</f>
        <v>523144.99999999971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10114</v>
      </c>
      <c r="C9" s="67">
        <f>RES_hhdet_num!C$86</f>
        <v>10616</v>
      </c>
      <c r="D9" s="67">
        <f>RES_hhdet_num!D$86</f>
        <v>11091</v>
      </c>
      <c r="E9" s="67">
        <f>RES_hhdet_num!E$86</f>
        <v>11098</v>
      </c>
      <c r="F9" s="67">
        <f>RES_hhdet_num!F$86</f>
        <v>11672</v>
      </c>
      <c r="G9" s="67">
        <f>RES_hhdet_num!G$86</f>
        <v>11990</v>
      </c>
      <c r="H9" s="67">
        <f>RES_hhdet_num!H$86</f>
        <v>13218.999999999998</v>
      </c>
      <c r="I9" s="67">
        <f>RES_hhdet_num!I$86</f>
        <v>14531.000000000002</v>
      </c>
      <c r="J9" s="67">
        <f>RES_hhdet_num!J$86</f>
        <v>17926.000000000004</v>
      </c>
      <c r="K9" s="67">
        <f>RES_hhdet_num!K$86</f>
        <v>18658.000000000004</v>
      </c>
      <c r="L9" s="67">
        <f>RES_hhdet_num!L$86</f>
        <v>20715</v>
      </c>
      <c r="M9" s="67">
        <f>RES_hhdet_num!M$86</f>
        <v>23199.999999999993</v>
      </c>
      <c r="N9" s="67">
        <f>RES_hhdet_num!N$86</f>
        <v>23907.999999999989</v>
      </c>
      <c r="O9" s="67">
        <f>RES_hhdet_num!O$86</f>
        <v>25182.999999999989</v>
      </c>
      <c r="P9" s="67">
        <f>RES_hhdet_num!P$86</f>
        <v>24555.999999999993</v>
      </c>
      <c r="Q9" s="67">
        <f>RES_hhdet_num!Q$86</f>
        <v>23683.999999999989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291051</v>
      </c>
      <c r="C11" s="67">
        <f>RES_hhdet_num!C$88</f>
        <v>301265.99999999994</v>
      </c>
      <c r="D11" s="67">
        <f>RES_hhdet_num!D$88</f>
        <v>318847.00000000006</v>
      </c>
      <c r="E11" s="67">
        <f>RES_hhdet_num!E$88</f>
        <v>318986</v>
      </c>
      <c r="F11" s="67">
        <f>RES_hhdet_num!F$88</f>
        <v>348586</v>
      </c>
      <c r="G11" s="67">
        <f>RES_hhdet_num!G$88</f>
        <v>359727</v>
      </c>
      <c r="H11" s="67">
        <f>RES_hhdet_num!H$88</f>
        <v>370667.99999999994</v>
      </c>
      <c r="I11" s="67">
        <f>RES_hhdet_num!I$88</f>
        <v>380430</v>
      </c>
      <c r="J11" s="67">
        <f>RES_hhdet_num!J$88</f>
        <v>437698.00000000006</v>
      </c>
      <c r="K11" s="67">
        <f>RES_hhdet_num!K$88</f>
        <v>449898.00000000006</v>
      </c>
      <c r="L11" s="67">
        <f>RES_hhdet_num!L$88</f>
        <v>458852.99999999988</v>
      </c>
      <c r="M11" s="67">
        <f>RES_hhdet_num!M$88</f>
        <v>465509.99999999965</v>
      </c>
      <c r="N11" s="67">
        <f>RES_hhdet_num!N$88</f>
        <v>466306.99999999965</v>
      </c>
      <c r="O11" s="67">
        <f>RES_hhdet_num!O$88</f>
        <v>466248.99999999965</v>
      </c>
      <c r="P11" s="67">
        <f>RES_hhdet_num!P$88</f>
        <v>473118.99999999965</v>
      </c>
      <c r="Q11" s="67">
        <f>RES_hhdet_num!Q$88</f>
        <v>474583.99999999971</v>
      </c>
    </row>
    <row r="12" spans="1:17" ht="12" customHeight="1" x14ac:dyDescent="0.25">
      <c r="A12" s="23" t="s">
        <v>155</v>
      </c>
      <c r="B12" s="67">
        <f>RES_hhdet_num!B$89</f>
        <v>2404</v>
      </c>
      <c r="C12" s="67">
        <f>RES_hhdet_num!C$89</f>
        <v>2574</v>
      </c>
      <c r="D12" s="67">
        <f>RES_hhdet_num!D$89</f>
        <v>2675</v>
      </c>
      <c r="E12" s="67">
        <f>RES_hhdet_num!E$89</f>
        <v>2627</v>
      </c>
      <c r="F12" s="67">
        <f>RES_hhdet_num!F$89</f>
        <v>2819.0000000000005</v>
      </c>
      <c r="G12" s="67">
        <f>RES_hhdet_num!G$89</f>
        <v>3459</v>
      </c>
      <c r="H12" s="67">
        <f>RES_hhdet_num!H$89</f>
        <v>4458.9999999999991</v>
      </c>
      <c r="I12" s="67">
        <f>RES_hhdet_num!I$89</f>
        <v>4578.0000000000018</v>
      </c>
      <c r="J12" s="67">
        <f>RES_hhdet_num!J$89</f>
        <v>6894.0000000000018</v>
      </c>
      <c r="K12" s="67">
        <f>RES_hhdet_num!K$89</f>
        <v>7048.0000000000018</v>
      </c>
      <c r="L12" s="67">
        <f>RES_hhdet_num!L$89</f>
        <v>8360</v>
      </c>
      <c r="M12" s="67">
        <f>RES_hhdet_num!M$89</f>
        <v>9333.9999999999964</v>
      </c>
      <c r="N12" s="67">
        <f>RES_hhdet_num!N$89</f>
        <v>10176.999999999996</v>
      </c>
      <c r="O12" s="67">
        <f>RES_hhdet_num!O$89</f>
        <v>11192.999999999995</v>
      </c>
      <c r="P12" s="67">
        <f>RES_hhdet_num!P$89</f>
        <v>12442.999999999993</v>
      </c>
      <c r="Q12" s="67">
        <f>RES_hhdet_num!Q$89</f>
        <v>13683.999999999993</v>
      </c>
    </row>
    <row r="13" spans="1:17" ht="12" customHeight="1" x14ac:dyDescent="0.25">
      <c r="A13" s="23" t="s">
        <v>144</v>
      </c>
      <c r="B13" s="67">
        <f>RES_hhdet_num!B$92</f>
        <v>609</v>
      </c>
      <c r="C13" s="67">
        <f>RES_hhdet_num!C$92</f>
        <v>665.99999999999898</v>
      </c>
      <c r="D13" s="67">
        <f>RES_hhdet_num!D$92</f>
        <v>689.0000000000008</v>
      </c>
      <c r="E13" s="67">
        <f>RES_hhdet_num!E$92</f>
        <v>708.00000000000023</v>
      </c>
      <c r="F13" s="67">
        <f>RES_hhdet_num!F$92</f>
        <v>736</v>
      </c>
      <c r="G13" s="67">
        <f>RES_hhdet_num!G$92</f>
        <v>756.99999999998215</v>
      </c>
      <c r="H13" s="67">
        <f>RES_hhdet_num!H$92</f>
        <v>756.99999999999966</v>
      </c>
      <c r="I13" s="67">
        <f>RES_hhdet_num!I$92</f>
        <v>766.99999999999898</v>
      </c>
      <c r="J13" s="67">
        <f>RES_hhdet_num!J$92</f>
        <v>868.00000000000023</v>
      </c>
      <c r="K13" s="67">
        <f>RES_hhdet_num!K$92</f>
        <v>910.00000000000034</v>
      </c>
      <c r="L13" s="67">
        <f>RES_hhdet_num!L$92</f>
        <v>886.00000000000034</v>
      </c>
      <c r="M13" s="67">
        <f>RES_hhdet_num!M$92</f>
        <v>687.99999999999966</v>
      </c>
      <c r="N13" s="67">
        <f>RES_hhdet_num!N$92</f>
        <v>479.99999999999977</v>
      </c>
      <c r="O13" s="67">
        <f>RES_hhdet_num!O$92</f>
        <v>379.99999999999989</v>
      </c>
      <c r="P13" s="67">
        <f>RES_hhdet_num!P$92</f>
        <v>355.99999999999994</v>
      </c>
      <c r="Q13" s="67">
        <f>RES_hhdet_num!Q$92</f>
        <v>276.99999999999983</v>
      </c>
    </row>
    <row r="14" spans="1:17" ht="12" customHeight="1" x14ac:dyDescent="0.25">
      <c r="A14" s="23" t="s">
        <v>143</v>
      </c>
      <c r="B14" s="67">
        <f>RES_hhdet_num!B$93</f>
        <v>5</v>
      </c>
      <c r="C14" s="67">
        <f>RES_hhdet_num!C$93</f>
        <v>5.9999999999999831</v>
      </c>
      <c r="D14" s="67">
        <f>RES_hhdet_num!D$93</f>
        <v>6.000000000000008</v>
      </c>
      <c r="E14" s="67">
        <f>RES_hhdet_num!E$93</f>
        <v>6.0000000000000027</v>
      </c>
      <c r="F14" s="67">
        <f>RES_hhdet_num!F$93</f>
        <v>5.9999999999999991</v>
      </c>
      <c r="G14" s="67">
        <f>RES_hhdet_num!G$93</f>
        <v>6.9999999999993037</v>
      </c>
      <c r="H14" s="67">
        <f>RES_hhdet_num!H$93</f>
        <v>8.9999999999999627</v>
      </c>
      <c r="I14" s="67">
        <f>RES_hhdet_num!I$93</f>
        <v>8.9999999999999911</v>
      </c>
      <c r="J14" s="67">
        <f>RES_hhdet_num!J$93</f>
        <v>14.000000000000002</v>
      </c>
      <c r="K14" s="67">
        <f>RES_hhdet_num!K$93</f>
        <v>14.000000000000004</v>
      </c>
      <c r="L14" s="67">
        <f>RES_hhdet_num!L$93</f>
        <v>16.000000000000021</v>
      </c>
      <c r="M14" s="67">
        <f>RES_hhdet_num!M$93</f>
        <v>13.999999999999993</v>
      </c>
      <c r="N14" s="67">
        <f>RES_hhdet_num!N$93</f>
        <v>9.9999999999999911</v>
      </c>
      <c r="O14" s="67">
        <f>RES_hhdet_num!O$93</f>
        <v>8.9999999999999929</v>
      </c>
      <c r="P14" s="67">
        <f>RES_hhdet_num!P$93</f>
        <v>8.9999999999999911</v>
      </c>
      <c r="Q14" s="67">
        <f>RES_hhdet_num!Q$93</f>
        <v>7.9999999999999956</v>
      </c>
    </row>
    <row r="15" spans="1:17" ht="12" customHeight="1" x14ac:dyDescent="0.25">
      <c r="A15" s="23" t="s">
        <v>142</v>
      </c>
      <c r="B15" s="67">
        <f>RES_hhdet_num!B$96</f>
        <v>102952</v>
      </c>
      <c r="C15" s="67">
        <f>RES_hhdet_num!C$96</f>
        <v>93868</v>
      </c>
      <c r="D15" s="67">
        <f>RES_hhdet_num!D$96</f>
        <v>85924</v>
      </c>
      <c r="E15" s="67">
        <f>RES_hhdet_num!E$96</f>
        <v>86760.000000000015</v>
      </c>
      <c r="F15" s="67">
        <f>RES_hhdet_num!F$96</f>
        <v>83601.000000000015</v>
      </c>
      <c r="G15" s="67">
        <f>RES_hhdet_num!G$96</f>
        <v>81621</v>
      </c>
      <c r="H15" s="67">
        <f>RES_hhdet_num!H$96</f>
        <v>80706.999999999956</v>
      </c>
      <c r="I15" s="67">
        <f>RES_hhdet_num!I$96</f>
        <v>72803.000000000015</v>
      </c>
      <c r="J15" s="67">
        <f>RES_hhdet_num!J$96</f>
        <v>76820.000000000029</v>
      </c>
      <c r="K15" s="67">
        <f>RES_hhdet_num!K$96</f>
        <v>73135.000000000044</v>
      </c>
      <c r="L15" s="67">
        <f>RES_hhdet_num!L$96</f>
        <v>66392.000000000029</v>
      </c>
      <c r="M15" s="67">
        <f>RES_hhdet_num!M$96</f>
        <v>60300.999999999971</v>
      </c>
      <c r="N15" s="67">
        <f>RES_hhdet_num!N$96</f>
        <v>57785.999999999964</v>
      </c>
      <c r="O15" s="67">
        <f>RES_hhdet_num!O$96</f>
        <v>51164.999999999956</v>
      </c>
      <c r="P15" s="67">
        <f>RES_hhdet_num!P$96</f>
        <v>42643.999999999978</v>
      </c>
      <c r="Q15" s="67">
        <f>RES_hhdet_num!Q$96</f>
        <v>33622.999999999978</v>
      </c>
    </row>
    <row r="16" spans="1:17" ht="12" customHeight="1" x14ac:dyDescent="0.25">
      <c r="A16" s="23" t="s">
        <v>141</v>
      </c>
      <c r="B16" s="67">
        <f>RES_hhdet_num!B$97</f>
        <v>850</v>
      </c>
      <c r="C16" s="67">
        <f>RES_hhdet_num!C$97</f>
        <v>802</v>
      </c>
      <c r="D16" s="67">
        <f>RES_hhdet_num!D$97</f>
        <v>721</v>
      </c>
      <c r="E16" s="67">
        <f>RES_hhdet_num!E$97</f>
        <v>715.00000000000011</v>
      </c>
      <c r="F16" s="67">
        <f>RES_hhdet_num!F$97</f>
        <v>676.00000000000023</v>
      </c>
      <c r="G16" s="67">
        <f>RES_hhdet_num!G$97</f>
        <v>784.99999999999591</v>
      </c>
      <c r="H16" s="67">
        <f>RES_hhdet_num!H$97</f>
        <v>971</v>
      </c>
      <c r="I16" s="67">
        <f>RES_hhdet_num!I$97</f>
        <v>876.00000000000023</v>
      </c>
      <c r="J16" s="67">
        <f>RES_hhdet_num!J$97</f>
        <v>1210.0000000000002</v>
      </c>
      <c r="K16" s="67">
        <f>RES_hhdet_num!K$97</f>
        <v>1146</v>
      </c>
      <c r="L16" s="67">
        <f>RES_hhdet_num!L$97</f>
        <v>1210</v>
      </c>
      <c r="M16" s="67">
        <f>RES_hhdet_num!M$97</f>
        <v>1208.9999999999993</v>
      </c>
      <c r="N16" s="67">
        <f>RES_hhdet_num!N$97</f>
        <v>1260.9999999999993</v>
      </c>
      <c r="O16" s="67">
        <f>RES_hhdet_num!O$97</f>
        <v>1227.9999999999991</v>
      </c>
      <c r="P16" s="67">
        <f>RES_hhdet_num!P$97</f>
        <v>1121.9999999999998</v>
      </c>
      <c r="Q16" s="67">
        <f>RES_hhdet_num!Q$97</f>
        <v>968.99999999999943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2528</v>
      </c>
      <c r="C19" s="67">
        <f>RES_hhdet_num!C$102</f>
        <v>5153.9999999999982</v>
      </c>
      <c r="D19" s="67">
        <f>RES_hhdet_num!D$102</f>
        <v>5201</v>
      </c>
      <c r="E19" s="67">
        <f>RES_hhdet_num!E$102</f>
        <v>5705.9999999999991</v>
      </c>
      <c r="F19" s="67">
        <f>RES_hhdet_num!F$102</f>
        <v>6048.0000000000009</v>
      </c>
      <c r="G19" s="67">
        <f>RES_hhdet_num!G$102</f>
        <v>6821.0000000000036</v>
      </c>
      <c r="H19" s="67">
        <f>RES_hhdet_num!H$102</f>
        <v>2347.9999999999995</v>
      </c>
      <c r="I19" s="67">
        <f>RES_hhdet_num!I$102</f>
        <v>3850.9999999999936</v>
      </c>
      <c r="J19" s="67">
        <f>RES_hhdet_num!J$102</f>
        <v>7473.0000000000045</v>
      </c>
      <c r="K19" s="67">
        <f>RES_hhdet_num!K$102</f>
        <v>9218.0000000000036</v>
      </c>
      <c r="L19" s="67">
        <f>RES_hhdet_num!L$102</f>
        <v>5871</v>
      </c>
      <c r="M19" s="67">
        <f>RES_hhdet_num!M$102</f>
        <v>4774.9999999999973</v>
      </c>
      <c r="N19" s="67">
        <f>RES_hhdet_num!N$102</f>
        <v>3683.9999999999977</v>
      </c>
      <c r="O19" s="67">
        <f>RES_hhdet_num!O$102</f>
        <v>5661</v>
      </c>
      <c r="P19" s="67">
        <f>RES_hhdet_num!P$102</f>
        <v>5695</v>
      </c>
      <c r="Q19" s="67">
        <f>RES_hhdet_num!Q$102</f>
        <v>7639.0000000000018</v>
      </c>
    </row>
    <row r="20" spans="1:17" ht="12" customHeight="1" x14ac:dyDescent="0.25">
      <c r="A20" s="29" t="s">
        <v>140</v>
      </c>
      <c r="B20" s="83">
        <f>RES_hhdet_num!B$103</f>
        <v>395343</v>
      </c>
      <c r="C20" s="83">
        <f>RES_hhdet_num!C$103</f>
        <v>394028</v>
      </c>
      <c r="D20" s="83">
        <f>RES_hhdet_num!D$103</f>
        <v>403661</v>
      </c>
      <c r="E20" s="83">
        <f>RES_hhdet_num!E$103</f>
        <v>404096.00000000006</v>
      </c>
      <c r="F20" s="83">
        <f>RES_hhdet_num!F$103</f>
        <v>430375.99999999988</v>
      </c>
      <c r="G20" s="83">
        <f>RES_hhdet_num!G$103</f>
        <v>439534.99999999988</v>
      </c>
      <c r="H20" s="83">
        <f>RES_hhdet_num!H$103</f>
        <v>455222.99999999983</v>
      </c>
      <c r="I20" s="83">
        <f>RES_hhdet_num!I$103</f>
        <v>455612.00000000006</v>
      </c>
      <c r="J20" s="83">
        <f>RES_hhdet_num!J$103</f>
        <v>516031.00000000012</v>
      </c>
      <c r="K20" s="83">
        <f>RES_hhdet_num!K$103</f>
        <v>522932.99999999994</v>
      </c>
      <c r="L20" s="83">
        <f>RES_hhdet_num!L$103</f>
        <v>529846</v>
      </c>
      <c r="M20" s="83">
        <f>RES_hhdet_num!M$103</f>
        <v>532280.99999999953</v>
      </c>
      <c r="N20" s="83">
        <f>RES_hhdet_num!N$103</f>
        <v>532336.99999999953</v>
      </c>
      <c r="O20" s="83">
        <f>RES_hhdet_num!O$103</f>
        <v>524562.99999999965</v>
      </c>
      <c r="P20" s="83">
        <f>RES_hhdet_num!P$103</f>
        <v>523997.99999999971</v>
      </c>
      <c r="Q20" s="83">
        <f>RES_hhdet_num!Q$103</f>
        <v>515505.99999999971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24866.937500000058</v>
      </c>
      <c r="D24" s="67">
        <f t="shared" ref="D24:Q24" si="0">C7+D41-D7</f>
        <v>24866.937499999884</v>
      </c>
      <c r="E24" s="67">
        <f t="shared" si="0"/>
        <v>24866.937500000058</v>
      </c>
      <c r="F24" s="67">
        <f t="shared" si="0"/>
        <v>24866.9375</v>
      </c>
      <c r="G24" s="67">
        <f t="shared" si="0"/>
        <v>24866.9375</v>
      </c>
      <c r="H24" s="67">
        <f t="shared" si="0"/>
        <v>24866.937500000116</v>
      </c>
      <c r="I24" s="67">
        <f t="shared" si="0"/>
        <v>24866.937499999884</v>
      </c>
      <c r="J24" s="67">
        <f t="shared" si="0"/>
        <v>24866.937499999884</v>
      </c>
      <c r="K24" s="67">
        <f t="shared" si="0"/>
        <v>24866.9375</v>
      </c>
      <c r="L24" s="67">
        <f t="shared" si="0"/>
        <v>24866.937500000233</v>
      </c>
      <c r="M24" s="67">
        <f t="shared" si="0"/>
        <v>24866.937500000233</v>
      </c>
      <c r="N24" s="67">
        <f t="shared" si="0"/>
        <v>24866.9375</v>
      </c>
      <c r="O24" s="67">
        <f t="shared" si="0"/>
        <v>24866.9375</v>
      </c>
      <c r="P24" s="67">
        <f t="shared" si="0"/>
        <v>24866.9375</v>
      </c>
      <c r="Q24" s="67">
        <f t="shared" si="0"/>
        <v>24866.937499999942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1136</v>
      </c>
      <c r="D26" s="67">
        <f t="shared" ref="D26:Q26" si="1">C9+D43-D9</f>
        <v>948</v>
      </c>
      <c r="E26" s="67">
        <f t="shared" si="1"/>
        <v>1009</v>
      </c>
      <c r="F26" s="67">
        <f t="shared" si="1"/>
        <v>1003</v>
      </c>
      <c r="G26" s="67">
        <f t="shared" si="1"/>
        <v>1267</v>
      </c>
      <c r="H26" s="67">
        <f t="shared" si="1"/>
        <v>1475.0000000000018</v>
      </c>
      <c r="I26" s="67">
        <f t="shared" si="1"/>
        <v>1282.9999999999964</v>
      </c>
      <c r="J26" s="67">
        <f t="shared" si="1"/>
        <v>3237.9999999999964</v>
      </c>
      <c r="K26" s="67">
        <f t="shared" si="1"/>
        <v>2509</v>
      </c>
      <c r="L26" s="67">
        <f t="shared" si="1"/>
        <v>2995.0000000000036</v>
      </c>
      <c r="M26" s="67">
        <f t="shared" si="1"/>
        <v>1998.0000000000073</v>
      </c>
      <c r="N26" s="67">
        <f t="shared" si="1"/>
        <v>2432.0000000000036</v>
      </c>
      <c r="O26" s="67">
        <f t="shared" si="1"/>
        <v>2654</v>
      </c>
      <c r="P26" s="67">
        <f t="shared" si="1"/>
        <v>3161.9999999999964</v>
      </c>
      <c r="Q26" s="67">
        <f t="shared" si="1"/>
        <v>2843.0000000000036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13643.250000000058</v>
      </c>
      <c r="D28" s="67">
        <f t="shared" si="2"/>
        <v>13643.25</v>
      </c>
      <c r="E28" s="67">
        <f t="shared" si="2"/>
        <v>17122.175307268684</v>
      </c>
      <c r="F28" s="67">
        <f t="shared" si="2"/>
        <v>13643.25</v>
      </c>
      <c r="G28" s="67">
        <f t="shared" si="2"/>
        <v>14675.76959742757</v>
      </c>
      <c r="H28" s="67">
        <f t="shared" si="2"/>
        <v>15561.091681831575</v>
      </c>
      <c r="I28" s="67">
        <f t="shared" si="2"/>
        <v>13643.249999999942</v>
      </c>
      <c r="J28" s="67">
        <f t="shared" si="2"/>
        <v>16353.60956372373</v>
      </c>
      <c r="K28" s="67">
        <f t="shared" si="2"/>
        <v>16237.949945327709</v>
      </c>
      <c r="L28" s="67">
        <f t="shared" si="2"/>
        <v>18782.86149999738</v>
      </c>
      <c r="M28" s="67">
        <f t="shared" si="2"/>
        <v>24544.862736967218</v>
      </c>
      <c r="N28" s="67">
        <f t="shared" si="2"/>
        <v>24708.121047071414</v>
      </c>
      <c r="O28" s="67">
        <f t="shared" si="2"/>
        <v>24856.436768469401</v>
      </c>
      <c r="P28" s="67">
        <f t="shared" si="2"/>
        <v>24866.9375</v>
      </c>
      <c r="Q28" s="67">
        <f t="shared" si="2"/>
        <v>24866.937499999942</v>
      </c>
    </row>
    <row r="29" spans="1:17" ht="12" customHeight="1" x14ac:dyDescent="0.25">
      <c r="A29" s="23" t="s">
        <v>155</v>
      </c>
      <c r="B29" s="67"/>
      <c r="C29" s="67">
        <f t="shared" si="2"/>
        <v>170.42028863607084</v>
      </c>
      <c r="D29" s="67">
        <f t="shared" si="2"/>
        <v>216.12790475735528</v>
      </c>
      <c r="E29" s="67">
        <f t="shared" si="2"/>
        <v>179.99533387527026</v>
      </c>
      <c r="F29" s="67">
        <f t="shared" si="2"/>
        <v>288.59352074003209</v>
      </c>
      <c r="G29" s="67">
        <f t="shared" si="2"/>
        <v>185.59039704092629</v>
      </c>
      <c r="H29" s="67">
        <f t="shared" si="2"/>
        <v>203.28937165201114</v>
      </c>
      <c r="I29" s="67">
        <f t="shared" si="2"/>
        <v>176.23605881490494</v>
      </c>
      <c r="J29" s="67">
        <f t="shared" si="2"/>
        <v>497.49632447985186</v>
      </c>
      <c r="K29" s="67">
        <f t="shared" si="2"/>
        <v>198.16346952517051</v>
      </c>
      <c r="L29" s="67">
        <f t="shared" si="2"/>
        <v>174.66445323956941</v>
      </c>
      <c r="M29" s="67">
        <f t="shared" si="2"/>
        <v>129.84802109852171</v>
      </c>
      <c r="N29" s="67">
        <f t="shared" si="2"/>
        <v>115.44163984844818</v>
      </c>
      <c r="O29" s="67">
        <f t="shared" si="2"/>
        <v>120.03569804722611</v>
      </c>
      <c r="P29" s="67">
        <f t="shared" si="2"/>
        <v>188.92794067474824</v>
      </c>
      <c r="Q29" s="67">
        <f t="shared" si="2"/>
        <v>205.73836809132445</v>
      </c>
    </row>
    <row r="30" spans="1:17" ht="12" customHeight="1" x14ac:dyDescent="0.25">
      <c r="A30" s="23" t="s">
        <v>144</v>
      </c>
      <c r="B30" s="67"/>
      <c r="C30" s="67">
        <f t="shared" si="2"/>
        <v>57.000000000000114</v>
      </c>
      <c r="D30" s="67">
        <f t="shared" si="2"/>
        <v>57</v>
      </c>
      <c r="E30" s="67">
        <f t="shared" si="2"/>
        <v>57</v>
      </c>
      <c r="F30" s="67">
        <f t="shared" si="2"/>
        <v>57</v>
      </c>
      <c r="G30" s="67">
        <f t="shared" si="2"/>
        <v>56.999999999999886</v>
      </c>
      <c r="H30" s="67">
        <f t="shared" si="2"/>
        <v>57.000000000000114</v>
      </c>
      <c r="I30" s="67">
        <f t="shared" si="2"/>
        <v>56.999999999999659</v>
      </c>
      <c r="J30" s="67">
        <f t="shared" si="2"/>
        <v>56.999999999999773</v>
      </c>
      <c r="K30" s="67">
        <f t="shared" si="2"/>
        <v>82.103333731034922</v>
      </c>
      <c r="L30" s="67">
        <f t="shared" si="2"/>
        <v>98.487719157358811</v>
      </c>
      <c r="M30" s="67">
        <f t="shared" si="2"/>
        <v>231.00600326782319</v>
      </c>
      <c r="N30" s="67">
        <f t="shared" si="2"/>
        <v>208.73440210732406</v>
      </c>
      <c r="O30" s="67">
        <f t="shared" si="2"/>
        <v>99.999999999999886</v>
      </c>
      <c r="P30" s="67">
        <f t="shared" si="2"/>
        <v>44.116448399780609</v>
      </c>
      <c r="Q30" s="67">
        <f t="shared" si="2"/>
        <v>79.000000000000114</v>
      </c>
    </row>
    <row r="31" spans="1:17" ht="12" customHeight="1" x14ac:dyDescent="0.25">
      <c r="A31" s="23" t="s">
        <v>143</v>
      </c>
      <c r="B31" s="67"/>
      <c r="C31" s="67">
        <f t="shared" si="2"/>
        <v>0.98173742236116635</v>
      </c>
      <c r="D31" s="67">
        <f t="shared" si="2"/>
        <v>0.74999999999999911</v>
      </c>
      <c r="E31" s="67">
        <f t="shared" si="2"/>
        <v>0.75</v>
      </c>
      <c r="F31" s="67">
        <f t="shared" si="2"/>
        <v>0.75</v>
      </c>
      <c r="G31" s="67">
        <f t="shared" si="2"/>
        <v>0.75</v>
      </c>
      <c r="H31" s="67">
        <f t="shared" si="2"/>
        <v>0.75000000000000178</v>
      </c>
      <c r="I31" s="67">
        <f t="shared" si="2"/>
        <v>0.74999999999999645</v>
      </c>
      <c r="J31" s="67">
        <f t="shared" si="2"/>
        <v>0.74999999999999822</v>
      </c>
      <c r="K31" s="67">
        <f t="shared" si="2"/>
        <v>1.8178240148195268</v>
      </c>
      <c r="L31" s="67">
        <f t="shared" si="2"/>
        <v>1.2151828032099523</v>
      </c>
      <c r="M31" s="67">
        <f t="shared" si="2"/>
        <v>3.0914692348348503</v>
      </c>
      <c r="N31" s="67">
        <f t="shared" si="2"/>
        <v>4.1335614230341822</v>
      </c>
      <c r="O31" s="67">
        <f t="shared" si="2"/>
        <v>1.1488796214230703</v>
      </c>
      <c r="P31" s="67">
        <f t="shared" si="2"/>
        <v>0.56784128374175502</v>
      </c>
      <c r="Q31" s="67">
        <f t="shared" si="2"/>
        <v>0.99999999999999556</v>
      </c>
    </row>
    <row r="32" spans="1:17" ht="12" customHeight="1" x14ac:dyDescent="0.25">
      <c r="A32" s="23" t="s">
        <v>142</v>
      </c>
      <c r="B32" s="67"/>
      <c r="C32" s="67">
        <f t="shared" si="2"/>
        <v>14203.106155158501</v>
      </c>
      <c r="D32" s="67">
        <f t="shared" si="2"/>
        <v>14783.631843450232</v>
      </c>
      <c r="E32" s="67">
        <f t="shared" si="2"/>
        <v>9651.7499999999854</v>
      </c>
      <c r="F32" s="67">
        <f t="shared" si="2"/>
        <v>13745.534786170479</v>
      </c>
      <c r="G32" s="67">
        <f t="shared" si="2"/>
        <v>9912.0128421826084</v>
      </c>
      <c r="H32" s="67">
        <f t="shared" si="2"/>
        <v>9651.7500000000291</v>
      </c>
      <c r="I32" s="67">
        <f t="shared" si="2"/>
        <v>11764.379789771614</v>
      </c>
      <c r="J32" s="67">
        <f t="shared" si="2"/>
        <v>9651.7499999999854</v>
      </c>
      <c r="K32" s="67">
        <f t="shared" si="2"/>
        <v>14770.856155158501</v>
      </c>
      <c r="L32" s="67">
        <f t="shared" si="2"/>
        <v>12681.659583512781</v>
      </c>
      <c r="M32" s="67">
        <f t="shared" si="2"/>
        <v>9816.3805118700402</v>
      </c>
      <c r="N32" s="67">
        <f t="shared" si="2"/>
        <v>10586.534786170501</v>
      </c>
      <c r="O32" s="67">
        <f t="shared" si="2"/>
        <v>9229.0563564804543</v>
      </c>
      <c r="P32" s="67">
        <f t="shared" si="2"/>
        <v>10863.147980609036</v>
      </c>
      <c r="Q32" s="67">
        <f t="shared" si="2"/>
        <v>9933.289092280269</v>
      </c>
    </row>
    <row r="33" spans="1:17" ht="12" customHeight="1" x14ac:dyDescent="0.25">
      <c r="A33" s="23" t="s">
        <v>141</v>
      </c>
      <c r="B33" s="67"/>
      <c r="C33" s="67">
        <f t="shared" si="2"/>
        <v>91.737196237664762</v>
      </c>
      <c r="D33" s="67">
        <f t="shared" si="2"/>
        <v>138.35462563175281</v>
      </c>
      <c r="E33" s="67">
        <f t="shared" si="2"/>
        <v>79.499999999999886</v>
      </c>
      <c r="F33" s="67">
        <f t="shared" si="2"/>
        <v>124.14589942118744</v>
      </c>
      <c r="G33" s="67">
        <f t="shared" si="2"/>
        <v>79.5</v>
      </c>
      <c r="H33" s="67">
        <f t="shared" si="2"/>
        <v>85.203881971553528</v>
      </c>
      <c r="I33" s="67">
        <f t="shared" si="2"/>
        <v>132.53396087929593</v>
      </c>
      <c r="J33" s="67">
        <f t="shared" si="2"/>
        <v>126.8683948697244</v>
      </c>
      <c r="K33" s="67">
        <f t="shared" si="2"/>
        <v>126.40908506927599</v>
      </c>
      <c r="L33" s="67">
        <f t="shared" si="2"/>
        <v>49.205183850450112</v>
      </c>
      <c r="M33" s="67">
        <f t="shared" si="2"/>
        <v>75.691713882868498</v>
      </c>
      <c r="N33" s="67">
        <f t="shared" si="2"/>
        <v>102.47840586178313</v>
      </c>
      <c r="O33" s="67">
        <f t="shared" si="2"/>
        <v>95.595391493364559</v>
      </c>
      <c r="P33" s="67">
        <f t="shared" si="2"/>
        <v>262.21786409323795</v>
      </c>
      <c r="Q33" s="67">
        <f t="shared" si="2"/>
        <v>179.29176844480241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237</v>
      </c>
      <c r="D36" s="67">
        <f t="shared" si="3"/>
        <v>419.50228633462939</v>
      </c>
      <c r="E36" s="67">
        <f t="shared" si="3"/>
        <v>481.89786109971647</v>
      </c>
      <c r="F36" s="67">
        <f t="shared" si="3"/>
        <v>463.21752927453508</v>
      </c>
      <c r="G36" s="67">
        <f t="shared" si="3"/>
        <v>720.18998246964293</v>
      </c>
      <c r="H36" s="67">
        <f t="shared" si="3"/>
        <v>4617.865472336227</v>
      </c>
      <c r="I36" s="67">
        <f t="shared" si="3"/>
        <v>381.86547233622059</v>
      </c>
      <c r="J36" s="67">
        <f t="shared" si="3"/>
        <v>487.13355237609085</v>
      </c>
      <c r="K36" s="67">
        <f t="shared" si="3"/>
        <v>1848.3237667596022</v>
      </c>
      <c r="L36" s="67">
        <f t="shared" si="3"/>
        <v>3757.5577911739165</v>
      </c>
      <c r="M36" s="67">
        <f t="shared" si="3"/>
        <v>1462.9283399080368</v>
      </c>
      <c r="N36" s="67">
        <f t="shared" si="3"/>
        <v>1396.1024566543051</v>
      </c>
      <c r="O36" s="67">
        <f t="shared" si="3"/>
        <v>542.10245665430648</v>
      </c>
      <c r="P36" s="67">
        <f t="shared" si="3"/>
        <v>2202.5871041345908</v>
      </c>
      <c r="Q36" s="67">
        <f t="shared" si="3"/>
        <v>2101.9605600389186</v>
      </c>
    </row>
    <row r="37" spans="1:17" ht="12" customHeight="1" x14ac:dyDescent="0.25">
      <c r="A37" s="29" t="s">
        <v>140</v>
      </c>
      <c r="B37" s="83"/>
      <c r="C37" s="83">
        <f t="shared" si="3"/>
        <v>37063.5</v>
      </c>
      <c r="D37" s="83">
        <f t="shared" si="3"/>
        <v>37063.5</v>
      </c>
      <c r="E37" s="83">
        <f t="shared" si="3"/>
        <v>37063.499999999942</v>
      </c>
      <c r="F37" s="83">
        <f t="shared" si="3"/>
        <v>37063.500000000116</v>
      </c>
      <c r="G37" s="83">
        <f t="shared" si="3"/>
        <v>37063.5</v>
      </c>
      <c r="H37" s="83">
        <f t="shared" si="3"/>
        <v>37063.500000000116</v>
      </c>
      <c r="I37" s="83">
        <f t="shared" si="3"/>
        <v>37063.499999999767</v>
      </c>
      <c r="J37" s="83">
        <f t="shared" si="3"/>
        <v>37063.499999999884</v>
      </c>
      <c r="K37" s="83">
        <f t="shared" si="3"/>
        <v>63058.935213665536</v>
      </c>
      <c r="L37" s="83">
        <f t="shared" si="3"/>
        <v>71548.041925234837</v>
      </c>
      <c r="M37" s="83">
        <f t="shared" si="3"/>
        <v>62889.117831825628</v>
      </c>
      <c r="N37" s="83">
        <f t="shared" si="3"/>
        <v>88295.465046804864</v>
      </c>
      <c r="O37" s="83">
        <f t="shared" si="3"/>
        <v>71862.976553514251</v>
      </c>
      <c r="P37" s="83">
        <f t="shared" si="3"/>
        <v>73483.222956618934</v>
      </c>
      <c r="Q37" s="83">
        <f t="shared" si="3"/>
        <v>63717.169419960061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26177.9375</v>
      </c>
      <c r="D41" s="67">
        <f>RES_hhdet_in!D$83</f>
        <v>34546.9375</v>
      </c>
      <c r="E41" s="67">
        <f>RES_hhdet_in!E$83</f>
        <v>25806.937500000004</v>
      </c>
      <c r="F41" s="67">
        <f>RES_hhdet_in!F$83</f>
        <v>51488.9375</v>
      </c>
      <c r="G41" s="67">
        <f>RES_hhdet_in!G$83</f>
        <v>34798.9375</v>
      </c>
      <c r="H41" s="67">
        <f>RES_hhdet_in!H$83</f>
        <v>36081.937500000007</v>
      </c>
      <c r="I41" s="67">
        <f>RES_hhdet_in!I$83</f>
        <v>26758.9375</v>
      </c>
      <c r="J41" s="67">
        <f>RES_hhdet_in!J$83</f>
        <v>88907.937500000015</v>
      </c>
      <c r="K41" s="67">
        <f>RES_hhdet_in!K$83</f>
        <v>33513.9375</v>
      </c>
      <c r="L41" s="67">
        <f>RES_hhdet_in!L$83</f>
        <v>28432.9375</v>
      </c>
      <c r="M41" s="67">
        <f>RES_hhdet_in!M$83</f>
        <v>26205.9375</v>
      </c>
      <c r="N41" s="67">
        <f>RES_hhdet_in!N$83</f>
        <v>23831.9375</v>
      </c>
      <c r="O41" s="67">
        <f>RES_hhdet_in!O$83</f>
        <v>19069.9375</v>
      </c>
      <c r="P41" s="67">
        <f>RES_hhdet_in!P$83</f>
        <v>24335.9375</v>
      </c>
      <c r="Q41" s="67">
        <f>RES_hhdet_in!Q$83</f>
        <v>18318.9375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1638</v>
      </c>
      <c r="D43" s="67">
        <f>RES_hhdet_in!D$86</f>
        <v>1423</v>
      </c>
      <c r="E43" s="67">
        <f>RES_hhdet_in!E$86</f>
        <v>1016</v>
      </c>
      <c r="F43" s="67">
        <f>RES_hhdet_in!F$86</f>
        <v>1577</v>
      </c>
      <c r="G43" s="67">
        <f>RES_hhdet_in!G$86</f>
        <v>1585</v>
      </c>
      <c r="H43" s="67">
        <f>RES_hhdet_in!H$86</f>
        <v>2704</v>
      </c>
      <c r="I43" s="67">
        <f>RES_hhdet_in!I$86</f>
        <v>2595</v>
      </c>
      <c r="J43" s="67">
        <f>RES_hhdet_in!J$86</f>
        <v>6633</v>
      </c>
      <c r="K43" s="67">
        <f>RES_hhdet_in!K$86</f>
        <v>3241</v>
      </c>
      <c r="L43" s="67">
        <f>RES_hhdet_in!L$86</f>
        <v>5052</v>
      </c>
      <c r="M43" s="67">
        <f>RES_hhdet_in!M$86</f>
        <v>4483</v>
      </c>
      <c r="N43" s="67">
        <f>RES_hhdet_in!N$86</f>
        <v>3140</v>
      </c>
      <c r="O43" s="67">
        <f>RES_hhdet_in!O$86</f>
        <v>3929</v>
      </c>
      <c r="P43" s="67">
        <f>RES_hhdet_in!P$86</f>
        <v>2535</v>
      </c>
      <c r="Q43" s="67">
        <f>RES_hhdet_in!Q$86</f>
        <v>1971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23858.249999999971</v>
      </c>
      <c r="D45" s="67">
        <f>RES_hhdet_in!D$88</f>
        <v>31224.25000000012</v>
      </c>
      <c r="E45" s="67">
        <f>RES_hhdet_in!E$88</f>
        <v>17261.175307268648</v>
      </c>
      <c r="F45" s="67">
        <f>RES_hhdet_in!F$88</f>
        <v>43243.25</v>
      </c>
      <c r="G45" s="67">
        <f>RES_hhdet_in!G$88</f>
        <v>25816.769597427556</v>
      </c>
      <c r="H45" s="67">
        <f>RES_hhdet_in!H$88</f>
        <v>26502.091681831545</v>
      </c>
      <c r="I45" s="67">
        <f>RES_hhdet_in!I$88</f>
        <v>23405.249999999993</v>
      </c>
      <c r="J45" s="67">
        <f>RES_hhdet_in!J$88</f>
        <v>73621.609563723789</v>
      </c>
      <c r="K45" s="67">
        <f>RES_hhdet_in!K$88</f>
        <v>28437.949945327695</v>
      </c>
      <c r="L45" s="67">
        <f>RES_hhdet_in!L$88</f>
        <v>27737.86149999722</v>
      </c>
      <c r="M45" s="67">
        <f>RES_hhdet_in!M$88</f>
        <v>31201.862736966963</v>
      </c>
      <c r="N45" s="67">
        <f>RES_hhdet_in!N$88</f>
        <v>25505.121047071414</v>
      </c>
      <c r="O45" s="67">
        <f>RES_hhdet_in!O$88</f>
        <v>24798.436768469386</v>
      </c>
      <c r="P45" s="67">
        <f>RES_hhdet_in!P$88</f>
        <v>31736.9375</v>
      </c>
      <c r="Q45" s="67">
        <f>RES_hhdet_in!Q$88</f>
        <v>26331.937499999996</v>
      </c>
    </row>
    <row r="46" spans="1:17" ht="12" customHeight="1" x14ac:dyDescent="0.25">
      <c r="A46" s="23" t="s">
        <v>155</v>
      </c>
      <c r="B46" s="67"/>
      <c r="C46" s="67">
        <f>RES_hhdet_in!C$89</f>
        <v>340.42028863607095</v>
      </c>
      <c r="D46" s="67">
        <f>RES_hhdet_in!D$89</f>
        <v>317.12790475735517</v>
      </c>
      <c r="E46" s="67">
        <f>RES_hhdet_in!E$89</f>
        <v>131.99533387527009</v>
      </c>
      <c r="F46" s="67">
        <f>RES_hhdet_in!F$89</f>
        <v>480.59352074003232</v>
      </c>
      <c r="G46" s="67">
        <f>RES_hhdet_in!G$89</f>
        <v>825.59039704092561</v>
      </c>
      <c r="H46" s="67">
        <f>RES_hhdet_in!H$89</f>
        <v>1203.2893716520107</v>
      </c>
      <c r="I46" s="67">
        <f>RES_hhdet_in!I$89</f>
        <v>295.23605881490784</v>
      </c>
      <c r="J46" s="67">
        <f>RES_hhdet_in!J$89</f>
        <v>2813.4963244798519</v>
      </c>
      <c r="K46" s="67">
        <f>RES_hhdet_in!K$89</f>
        <v>352.16346952517085</v>
      </c>
      <c r="L46" s="67">
        <f>RES_hhdet_in!L$89</f>
        <v>1486.6644532395671</v>
      </c>
      <c r="M46" s="67">
        <f>RES_hhdet_in!M$89</f>
        <v>1103.8480210985185</v>
      </c>
      <c r="N46" s="67">
        <f>RES_hhdet_in!N$89</f>
        <v>958.44163984844874</v>
      </c>
      <c r="O46" s="67">
        <f>RES_hhdet_in!O$89</f>
        <v>1136.0356980472241</v>
      </c>
      <c r="P46" s="67">
        <f>RES_hhdet_in!P$89</f>
        <v>1438.9279406747469</v>
      </c>
      <c r="Q46" s="67">
        <f>RES_hhdet_in!Q$89</f>
        <v>1446.7383680913249</v>
      </c>
    </row>
    <row r="47" spans="1:17" ht="12" customHeight="1" x14ac:dyDescent="0.25">
      <c r="A47" s="23" t="s">
        <v>144</v>
      </c>
      <c r="B47" s="67"/>
      <c r="C47" s="67">
        <f>RES_hhdet_in!C$92</f>
        <v>113.99999999999906</v>
      </c>
      <c r="D47" s="67">
        <f>RES_hhdet_in!D$92</f>
        <v>80.000000000001847</v>
      </c>
      <c r="E47" s="67">
        <f>RES_hhdet_in!E$92</f>
        <v>75.999999999999432</v>
      </c>
      <c r="F47" s="67">
        <f>RES_hhdet_in!F$92</f>
        <v>84.999999999999773</v>
      </c>
      <c r="G47" s="67">
        <f>RES_hhdet_in!G$92</f>
        <v>77.999999999982094</v>
      </c>
      <c r="H47" s="67">
        <f>RES_hhdet_in!H$92</f>
        <v>57.000000000017614</v>
      </c>
      <c r="I47" s="67">
        <f>RES_hhdet_in!I$92</f>
        <v>66.999999999999005</v>
      </c>
      <c r="J47" s="67">
        <f>RES_hhdet_in!J$92</f>
        <v>158.00000000000108</v>
      </c>
      <c r="K47" s="67">
        <f>RES_hhdet_in!K$92</f>
        <v>124.10333373103505</v>
      </c>
      <c r="L47" s="67">
        <f>RES_hhdet_in!L$92</f>
        <v>74.487719157358782</v>
      </c>
      <c r="M47" s="67">
        <f>RES_hhdet_in!M$92</f>
        <v>33.006003267822514</v>
      </c>
      <c r="N47" s="67">
        <f>RES_hhdet_in!N$92</f>
        <v>0.73440210732417444</v>
      </c>
      <c r="O47" s="67">
        <f>RES_hhdet_in!O$92</f>
        <v>0</v>
      </c>
      <c r="P47" s="67">
        <f>RES_hhdet_in!P$92</f>
        <v>20.116448399780683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1.9817374223611499</v>
      </c>
      <c r="D48" s="67">
        <f>RES_hhdet_in!D$93</f>
        <v>0.75000000000002442</v>
      </c>
      <c r="E48" s="67">
        <f>RES_hhdet_in!E$93</f>
        <v>0.74999999999999445</v>
      </c>
      <c r="F48" s="67">
        <f>RES_hhdet_in!F$93</f>
        <v>0.74999999999999667</v>
      </c>
      <c r="G48" s="67">
        <f>RES_hhdet_in!G$93</f>
        <v>1.7499999999993048</v>
      </c>
      <c r="H48" s="67">
        <f>RES_hhdet_in!H$93</f>
        <v>2.7500000000006608</v>
      </c>
      <c r="I48" s="67">
        <f>RES_hhdet_in!I$93</f>
        <v>0.75000000000002487</v>
      </c>
      <c r="J48" s="67">
        <f>RES_hhdet_in!J$93</f>
        <v>5.7500000000000089</v>
      </c>
      <c r="K48" s="67">
        <f>RES_hhdet_in!K$93</f>
        <v>1.8178240148195284</v>
      </c>
      <c r="L48" s="67">
        <f>RES_hhdet_in!L$93</f>
        <v>3.2151828032099701</v>
      </c>
      <c r="M48" s="67">
        <f>RES_hhdet_in!M$93</f>
        <v>1.0914692348348227</v>
      </c>
      <c r="N48" s="67">
        <f>RES_hhdet_in!N$93</f>
        <v>0.13356142303417978</v>
      </c>
      <c r="O48" s="67">
        <f>RES_hhdet_in!O$93</f>
        <v>0.14887962142307143</v>
      </c>
      <c r="P48" s="67">
        <f>RES_hhdet_in!P$93</f>
        <v>0.56784128374175291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5119.1061551584999</v>
      </c>
      <c r="D49" s="67">
        <f>RES_hhdet_in!D$96</f>
        <v>6839.6318434502336</v>
      </c>
      <c r="E49" s="67">
        <f>RES_hhdet_in!E$96</f>
        <v>10487.750000000007</v>
      </c>
      <c r="F49" s="67">
        <f>RES_hhdet_in!F$96</f>
        <v>10586.534786170485</v>
      </c>
      <c r="G49" s="67">
        <f>RES_hhdet_in!G$96</f>
        <v>7932.0128421825884</v>
      </c>
      <c r="H49" s="67">
        <f>RES_hhdet_in!H$96</f>
        <v>8737.7499999999891</v>
      </c>
      <c r="I49" s="67">
        <f>RES_hhdet_in!I$96</f>
        <v>3860.3797897716659</v>
      </c>
      <c r="J49" s="67">
        <f>RES_hhdet_in!J$96</f>
        <v>13668.749999999996</v>
      </c>
      <c r="K49" s="67">
        <f>RES_hhdet_in!K$96</f>
        <v>11085.856155158519</v>
      </c>
      <c r="L49" s="67">
        <f>RES_hhdet_in!L$96</f>
        <v>5938.6595835127737</v>
      </c>
      <c r="M49" s="67">
        <f>RES_hhdet_in!M$96</f>
        <v>3725.3805118699861</v>
      </c>
      <c r="N49" s="67">
        <f>RES_hhdet_in!N$96</f>
        <v>8071.5347861704868</v>
      </c>
      <c r="O49" s="67">
        <f>RES_hhdet_in!O$96</f>
        <v>2608.0563564804452</v>
      </c>
      <c r="P49" s="67">
        <f>RES_hhdet_in!P$96</f>
        <v>2342.1479806090583</v>
      </c>
      <c r="Q49" s="67">
        <f>RES_hhdet_in!Q$96</f>
        <v>912.28909228026544</v>
      </c>
    </row>
    <row r="50" spans="1:17" ht="12" customHeight="1" x14ac:dyDescent="0.25">
      <c r="A50" s="23" t="s">
        <v>141</v>
      </c>
      <c r="B50" s="67"/>
      <c r="C50" s="67">
        <f>RES_hhdet_in!C$97</f>
        <v>43.737196237664776</v>
      </c>
      <c r="D50" s="67">
        <f>RES_hhdet_in!D$97</f>
        <v>57.354625631752803</v>
      </c>
      <c r="E50" s="67">
        <f>RES_hhdet_in!E$97</f>
        <v>73.500000000000057</v>
      </c>
      <c r="F50" s="67">
        <f>RES_hhdet_in!F$97</f>
        <v>85.145899421187579</v>
      </c>
      <c r="G50" s="67">
        <f>RES_hhdet_in!G$97</f>
        <v>188.49999999999574</v>
      </c>
      <c r="H50" s="67">
        <f>RES_hhdet_in!H$97</f>
        <v>271.20388197155762</v>
      </c>
      <c r="I50" s="67">
        <f>RES_hhdet_in!I$97</f>
        <v>37.533960879296153</v>
      </c>
      <c r="J50" s="67">
        <f>RES_hhdet_in!J$97</f>
        <v>460.86839486972434</v>
      </c>
      <c r="K50" s="67">
        <f>RES_hhdet_in!K$97</f>
        <v>62.409085069275768</v>
      </c>
      <c r="L50" s="67">
        <f>RES_hhdet_in!L$97</f>
        <v>113.20518385045018</v>
      </c>
      <c r="M50" s="67">
        <f>RES_hhdet_in!M$97</f>
        <v>74.691713882867845</v>
      </c>
      <c r="N50" s="67">
        <f>RES_hhdet_in!N$97</f>
        <v>154.47840586178305</v>
      </c>
      <c r="O50" s="67">
        <f>RES_hhdet_in!O$97</f>
        <v>62.595391493364346</v>
      </c>
      <c r="P50" s="67">
        <f>RES_hhdet_in!P$97</f>
        <v>156.21786409323866</v>
      </c>
      <c r="Q50" s="67">
        <f>RES_hhdet_in!Q$97</f>
        <v>26.291768444801988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2862.9999999999982</v>
      </c>
      <c r="D53" s="67">
        <f>RES_hhdet_in!D$102</f>
        <v>466.50228633463109</v>
      </c>
      <c r="E53" s="67">
        <f>RES_hhdet_in!E$102</f>
        <v>986.89786109971578</v>
      </c>
      <c r="F53" s="67">
        <f>RES_hhdet_in!F$102</f>
        <v>805.21752927453679</v>
      </c>
      <c r="G53" s="67">
        <f>RES_hhdet_in!G$102</f>
        <v>1493.1899824696452</v>
      </c>
      <c r="H53" s="67">
        <f>RES_hhdet_in!H$102</f>
        <v>144.86547233622238</v>
      </c>
      <c r="I53" s="67">
        <f>RES_hhdet_in!I$102</f>
        <v>1884.8654723362149</v>
      </c>
      <c r="J53" s="67">
        <f>RES_hhdet_in!J$102</f>
        <v>4109.1335523761018</v>
      </c>
      <c r="K53" s="67">
        <f>RES_hhdet_in!K$102</f>
        <v>3593.3237667596018</v>
      </c>
      <c r="L53" s="67">
        <f>RES_hhdet_in!L$102</f>
        <v>410.55779117391239</v>
      </c>
      <c r="M53" s="67">
        <f>RES_hhdet_in!M$102</f>
        <v>366.9283399080345</v>
      </c>
      <c r="N53" s="67">
        <f>RES_hhdet_in!N$102</f>
        <v>305.1024566543054</v>
      </c>
      <c r="O53" s="67">
        <f>RES_hhdet_in!O$102</f>
        <v>2519.1024566543088</v>
      </c>
      <c r="P53" s="67">
        <f>RES_hhdet_in!P$102</f>
        <v>2236.5871041345908</v>
      </c>
      <c r="Q53" s="67">
        <f>RES_hhdet_in!Q$102</f>
        <v>4045.96056003892</v>
      </c>
    </row>
    <row r="54" spans="1:17" ht="12" customHeight="1" x14ac:dyDescent="0.25">
      <c r="A54" s="29" t="s">
        <v>140</v>
      </c>
      <c r="B54" s="83"/>
      <c r="C54" s="83">
        <f>RES_hhdet_in!C$103</f>
        <v>35748.5</v>
      </c>
      <c r="D54" s="83">
        <f>RES_hhdet_in!D$103</f>
        <v>46696.5</v>
      </c>
      <c r="E54" s="83">
        <f>RES_hhdet_in!E$103</f>
        <v>37498.5</v>
      </c>
      <c r="F54" s="83">
        <f>RES_hhdet_in!F$103</f>
        <v>63343.499999999949</v>
      </c>
      <c r="G54" s="83">
        <f>RES_hhdet_in!G$103</f>
        <v>46222.500000000015</v>
      </c>
      <c r="H54" s="83">
        <f>RES_hhdet_in!H$103</f>
        <v>52751.500000000036</v>
      </c>
      <c r="I54" s="83">
        <f>RES_hhdet_in!I$103</f>
        <v>37452.500000000015</v>
      </c>
      <c r="J54" s="83">
        <f>RES_hhdet_in!J$103</f>
        <v>97482.5</v>
      </c>
      <c r="K54" s="83">
        <f>RES_hhdet_in!K$103</f>
        <v>69960.935213665376</v>
      </c>
      <c r="L54" s="83">
        <f>RES_hhdet_in!L$103</f>
        <v>78461.041925234938</v>
      </c>
      <c r="M54" s="83">
        <f>RES_hhdet_in!M$103</f>
        <v>65324.117831825162</v>
      </c>
      <c r="N54" s="83">
        <f>RES_hhdet_in!N$103</f>
        <v>88351.465046804908</v>
      </c>
      <c r="O54" s="83">
        <f>RES_hhdet_in!O$103</f>
        <v>64088.976553514403</v>
      </c>
      <c r="P54" s="83">
        <f>RES_hhdet_in!P$103</f>
        <v>72918.222956619007</v>
      </c>
      <c r="Q54" s="83">
        <f>RES_hhdet_in!Q$103</f>
        <v>55225.169419960104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12485.063010439864</v>
      </c>
      <c r="D58" s="67">
        <f>RES_hhdet_in_new!D$83</f>
        <v>16935.83664383951</v>
      </c>
      <c r="E58" s="67">
        <f>RES_hhdet_in_new!E$83</f>
        <v>12800.485084759628</v>
      </c>
      <c r="F58" s="67">
        <f>RES_hhdet_in_new!F$83</f>
        <v>24890.232009195453</v>
      </c>
      <c r="G58" s="67">
        <f>RES_hhdet_in_new!G$83</f>
        <v>14226.942370836456</v>
      </c>
      <c r="H58" s="67">
        <f>RES_hhdet_in_new!H$83</f>
        <v>15571.351774666999</v>
      </c>
      <c r="I58" s="67">
        <f>RES_hhdet_in_new!I$83</f>
        <v>11844.213787287032</v>
      </c>
      <c r="J58" s="67">
        <f>RES_hhdet_in_new!J$83</f>
        <v>34201.381948042355</v>
      </c>
      <c r="K58" s="67">
        <f>RES_hhdet_in_new!K$83</f>
        <v>15069.054354558555</v>
      </c>
      <c r="L58" s="67">
        <f>RES_hhdet_in_new!L$83</f>
        <v>13078.98682063784</v>
      </c>
      <c r="M58" s="67">
        <f>RES_hhdet_in_new!M$83</f>
        <v>11379.766861547243</v>
      </c>
      <c r="N58" s="67">
        <f>RES_hhdet_in_new!N$83</f>
        <v>11098.548169559948</v>
      </c>
      <c r="O58" s="67">
        <f>RES_hhdet_in_new!O$83</f>
        <v>8806.8236185235</v>
      </c>
      <c r="P58" s="67">
        <f>RES_hhdet_in_new!P$83</f>
        <v>11026.288866791598</v>
      </c>
      <c r="Q58" s="67">
        <f>RES_hhdet_in_new!Q$83</f>
        <v>9520.6698340672883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781</v>
      </c>
      <c r="D60" s="67">
        <f>RES_hhdet_in_new!D$86</f>
        <v>668</v>
      </c>
      <c r="E60" s="67">
        <f>RES_hhdet_in_new!E$86</f>
        <v>477</v>
      </c>
      <c r="F60" s="67">
        <f>RES_hhdet_in_new!F$86</f>
        <v>608</v>
      </c>
      <c r="G60" s="67">
        <f>RES_hhdet_in_new!G$86</f>
        <v>433</v>
      </c>
      <c r="H60" s="67">
        <f>RES_hhdet_in_new!H$86</f>
        <v>1044.9999999999998</v>
      </c>
      <c r="I60" s="67">
        <f>RES_hhdet_in_new!I$86</f>
        <v>1149.0000000000002</v>
      </c>
      <c r="J60" s="67">
        <f>RES_hhdet_in_new!J$86</f>
        <v>2552.0000000000005</v>
      </c>
      <c r="K60" s="67">
        <f>RES_hhdet_in_new!K$86</f>
        <v>1457.0000000000002</v>
      </c>
      <c r="L60" s="67">
        <f>RES_hhdet_in_new!L$86</f>
        <v>2324</v>
      </c>
      <c r="M60" s="67">
        <f>RES_hhdet_in_new!M$86</f>
        <v>1946.9999999999989</v>
      </c>
      <c r="N60" s="67">
        <f>RES_hhdet_in_new!N$86</f>
        <v>1461.9999999999991</v>
      </c>
      <c r="O60" s="67">
        <f>RES_hhdet_in_new!O$86</f>
        <v>1813.9999999999989</v>
      </c>
      <c r="P60" s="67">
        <f>RES_hhdet_in_new!P$86</f>
        <v>1148.9999999999993</v>
      </c>
      <c r="Q60" s="67">
        <f>RES_hhdet_in_new!Q$86</f>
        <v>1023.9999999999994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10349.576064681205</v>
      </c>
      <c r="D62" s="67">
        <f>RES_hhdet_in_new!D$88</f>
        <v>13596.794489442564</v>
      </c>
      <c r="E62" s="67">
        <f>RES_hhdet_in_new!E$88</f>
        <v>7050.8548756532837</v>
      </c>
      <c r="F62" s="67">
        <f>RES_hhdet_in_new!F$88</f>
        <v>18614.277386386992</v>
      </c>
      <c r="G62" s="67">
        <f>RES_hhdet_in_new!G$88</f>
        <v>8638.2331322784285</v>
      </c>
      <c r="H62" s="67">
        <f>RES_hhdet_in_new!H$88</f>
        <v>8945.6089778708592</v>
      </c>
      <c r="I62" s="67">
        <f>RES_hhdet_in_new!I$88</f>
        <v>9197.2005532639068</v>
      </c>
      <c r="J62" s="67">
        <f>RES_hhdet_in_new!J$88</f>
        <v>23096.225243479868</v>
      </c>
      <c r="K62" s="67">
        <f>RES_hhdet_in_new!K$88</f>
        <v>10702.187544566865</v>
      </c>
      <c r="L62" s="67">
        <f>RES_hhdet_in_new!L$88</f>
        <v>8793.7061203834146</v>
      </c>
      <c r="M62" s="67">
        <f>RES_hhdet_in_new!M$88</f>
        <v>6475.8466146958726</v>
      </c>
      <c r="N62" s="67">
        <f>RES_hhdet_in_new!N$88</f>
        <v>5289.5003196237139</v>
      </c>
      <c r="O62" s="67">
        <f>RES_hhdet_in_new!O$88</f>
        <v>5000.1361725024699</v>
      </c>
      <c r="P62" s="67">
        <f>RES_hhdet_in_new!P$88</f>
        <v>7183.5890351278249</v>
      </c>
      <c r="Q62" s="67">
        <f>RES_hhdet_in_new!Q$88</f>
        <v>7135.3506052508965</v>
      </c>
    </row>
    <row r="63" spans="1:17" ht="12" customHeight="1" x14ac:dyDescent="0.25">
      <c r="A63" s="148" t="s">
        <v>155</v>
      </c>
      <c r="B63" s="67"/>
      <c r="C63" s="67">
        <f>RES_hhdet_in_new!C$89</f>
        <v>258.42620405385748</v>
      </c>
      <c r="D63" s="67">
        <f>RES_hhdet_in_new!D$89</f>
        <v>215.07171859625106</v>
      </c>
      <c r="E63" s="67">
        <f>RES_hhdet_in_new!E$89</f>
        <v>58.067111905667254</v>
      </c>
      <c r="F63" s="67">
        <f>RES_hhdet_in_new!F$89</f>
        <v>342.53286119415276</v>
      </c>
      <c r="G63" s="67">
        <f>RES_hhdet_in_new!G$89</f>
        <v>723.06201203843773</v>
      </c>
      <c r="H63" s="67">
        <f>RES_hhdet_in_new!H$89</f>
        <v>1107.6123928483876</v>
      </c>
      <c r="I63" s="67">
        <f>RES_hhdet_in_new!I$89</f>
        <v>229.67682394354333</v>
      </c>
      <c r="J63" s="67">
        <f>RES_hhdet_in_new!J$89</f>
        <v>2679.7790824462309</v>
      </c>
      <c r="K63" s="67">
        <f>RES_hhdet_in_new!K$89</f>
        <v>321.65804207644243</v>
      </c>
      <c r="L63" s="67">
        <f>RES_hhdet_in_new!L$89</f>
        <v>1472.2155443386125</v>
      </c>
      <c r="M63" s="67">
        <f>RES_hhdet_in_new!M$89</f>
        <v>1103.8480210985178</v>
      </c>
      <c r="N63" s="67">
        <f>RES_hhdet_in_new!N$89</f>
        <v>958.44163984844818</v>
      </c>
      <c r="O63" s="67">
        <f>RES_hhdet_in_new!O$89</f>
        <v>1136.0356980472234</v>
      </c>
      <c r="P63" s="67">
        <f>RES_hhdet_in_new!P$89</f>
        <v>1438.927940674746</v>
      </c>
      <c r="Q63" s="67">
        <f>RES_hhdet_in_new!Q$89</f>
        <v>1446.738368091324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1861.1591602656206</v>
      </c>
      <c r="D66" s="67">
        <f>RES_hhdet_in_new!D$96</f>
        <v>3097.9749059465507</v>
      </c>
      <c r="E66" s="67">
        <f>RES_hhdet_in_new!E$96</f>
        <v>5645.0416040369337</v>
      </c>
      <c r="F66" s="67">
        <f>RES_hhdet_in_new!F$96</f>
        <v>5885.8287871271878</v>
      </c>
      <c r="G66" s="67">
        <f>RES_hhdet_in_new!G$96</f>
        <v>4711.3353794111526</v>
      </c>
      <c r="H66" s="67">
        <f>RES_hhdet_in_new!H$96</f>
        <v>5268.7412584956946</v>
      </c>
      <c r="I66" s="67">
        <f>RES_hhdet_in_new!I$96</f>
        <v>2388.5957011227588</v>
      </c>
      <c r="J66" s="67">
        <f>RES_hhdet_in_new!J$96</f>
        <v>7965.9057917592099</v>
      </c>
      <c r="K66" s="67">
        <f>RES_hhdet_in_new!K$96</f>
        <v>3982.7996828459718</v>
      </c>
      <c r="L66" s="67">
        <f>RES_hhdet_in_new!L$96</f>
        <v>2699.8599720653619</v>
      </c>
      <c r="M66" s="67">
        <f>RES_hhdet_in_new!M$96</f>
        <v>3725.3805118699838</v>
      </c>
      <c r="N66" s="67">
        <f>RES_hhdet_in_new!N$96</f>
        <v>4696.1278042260037</v>
      </c>
      <c r="O66" s="67">
        <f>RES_hhdet_in_new!O$96</f>
        <v>2608.0563564804434</v>
      </c>
      <c r="P66" s="67">
        <f>RES_hhdet_in_new!P$96</f>
        <v>2342.147980609057</v>
      </c>
      <c r="Q66" s="67">
        <f>RES_hhdet_in_new!Q$96</f>
        <v>912.28909228026498</v>
      </c>
    </row>
    <row r="67" spans="1:17" ht="12" customHeight="1" x14ac:dyDescent="0.25">
      <c r="A67" s="148" t="s">
        <v>141</v>
      </c>
      <c r="B67" s="67"/>
      <c r="C67" s="67">
        <f>RES_hhdet_in_new!C$97</f>
        <v>15.901581439180845</v>
      </c>
      <c r="D67" s="67">
        <f>RES_hhdet_in_new!D$97</f>
        <v>25.995529854143932</v>
      </c>
      <c r="E67" s="67">
        <f>RES_hhdet_in_new!E$97</f>
        <v>46.521493163743749</v>
      </c>
      <c r="F67" s="67">
        <f>RES_hhdet_in_new!F$97</f>
        <v>47.592974487123108</v>
      </c>
      <c r="G67" s="67">
        <f>RES_hhdet_in_new!G$97</f>
        <v>154.31184710843723</v>
      </c>
      <c r="H67" s="67">
        <f>RES_hhdet_in_new!H$97</f>
        <v>249.38914545205887</v>
      </c>
      <c r="I67" s="67">
        <f>RES_hhdet_in_new!I$97</f>
        <v>28.740708956822342</v>
      </c>
      <c r="J67" s="67">
        <f>RES_hhdet_in_new!J$97</f>
        <v>459.47183035705092</v>
      </c>
      <c r="K67" s="67">
        <f>RES_hhdet_in_new!K$97</f>
        <v>62.409085069275768</v>
      </c>
      <c r="L67" s="67">
        <f>RES_hhdet_in_new!L$97</f>
        <v>113.20518385045018</v>
      </c>
      <c r="M67" s="67">
        <f>RES_hhdet_in_new!M$97</f>
        <v>74.691713882867802</v>
      </c>
      <c r="N67" s="67">
        <f>RES_hhdet_in_new!N$97</f>
        <v>154.47840586178296</v>
      </c>
      <c r="O67" s="67">
        <f>RES_hhdet_in_new!O$97</f>
        <v>62.595391493364303</v>
      </c>
      <c r="P67" s="67">
        <f>RES_hhdet_in_new!P$97</f>
        <v>61.623910379968144</v>
      </c>
      <c r="Q67" s="67">
        <f>RES_hhdet_in_new!Q$97</f>
        <v>26.291768444801974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12485.063010439864</v>
      </c>
      <c r="D71" s="83">
        <f>RES_hhdet_in_new!D$103</f>
        <v>16935.83664383951</v>
      </c>
      <c r="E71" s="83">
        <f>RES_hhdet_in_new!E$103</f>
        <v>12800.485084759628</v>
      </c>
      <c r="F71" s="83">
        <f>RES_hhdet_in_new!F$103</f>
        <v>24890.232009195453</v>
      </c>
      <c r="G71" s="83">
        <f>RES_hhdet_in_new!G$103</f>
        <v>14226.942370836456</v>
      </c>
      <c r="H71" s="83">
        <f>RES_hhdet_in_new!H$103</f>
        <v>15571.351774667</v>
      </c>
      <c r="I71" s="83">
        <f>RES_hhdet_in_new!I$103</f>
        <v>11844.213787287032</v>
      </c>
      <c r="J71" s="83">
        <f>RES_hhdet_in_new!J$103</f>
        <v>34201.381948042363</v>
      </c>
      <c r="K71" s="83">
        <f>RES_hhdet_in_new!K$103</f>
        <v>15069.054354558555</v>
      </c>
      <c r="L71" s="83">
        <f>RES_hhdet_in_new!L$103</f>
        <v>13078.98682063784</v>
      </c>
      <c r="M71" s="83">
        <f>RES_hhdet_in_new!M$103</f>
        <v>11379.766861547243</v>
      </c>
      <c r="N71" s="83">
        <f>RES_hhdet_in_new!N$103</f>
        <v>11098.54816955995</v>
      </c>
      <c r="O71" s="83">
        <f>RES_hhdet_in_new!O$103</f>
        <v>8806.8236185235019</v>
      </c>
      <c r="P71" s="83">
        <f>RES_hhdet_in_new!P$103</f>
        <v>11026.288866791596</v>
      </c>
      <c r="Q71" s="83">
        <f>RES_hhdet_in_new!Q$103</f>
        <v>9520.6698340672865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13692.874489560136</v>
      </c>
      <c r="D75" s="67">
        <f t="shared" ref="D75:Q75" si="4">D41-D58</f>
        <v>17611.10085616049</v>
      </c>
      <c r="E75" s="67">
        <f t="shared" si="4"/>
        <v>13006.452415240376</v>
      </c>
      <c r="F75" s="67">
        <f t="shared" si="4"/>
        <v>26598.705490804547</v>
      </c>
      <c r="G75" s="67">
        <f t="shared" si="4"/>
        <v>20571.995129163544</v>
      </c>
      <c r="H75" s="67">
        <f t="shared" si="4"/>
        <v>20510.58572533301</v>
      </c>
      <c r="I75" s="67">
        <f t="shared" si="4"/>
        <v>14914.723712712968</v>
      </c>
      <c r="J75" s="67">
        <f t="shared" si="4"/>
        <v>54706.555551957659</v>
      </c>
      <c r="K75" s="67">
        <f t="shared" si="4"/>
        <v>18444.883145441447</v>
      </c>
      <c r="L75" s="67">
        <f t="shared" si="4"/>
        <v>15353.95067936216</v>
      </c>
      <c r="M75" s="67">
        <f t="shared" si="4"/>
        <v>14826.170638452757</v>
      </c>
      <c r="N75" s="67">
        <f t="shared" si="4"/>
        <v>12733.389330440052</v>
      </c>
      <c r="O75" s="67">
        <f t="shared" si="4"/>
        <v>10263.1138814765</v>
      </c>
      <c r="P75" s="67">
        <f t="shared" si="4"/>
        <v>13309.648633208402</v>
      </c>
      <c r="Q75" s="67">
        <f t="shared" si="4"/>
        <v>8798.2676659327117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857</v>
      </c>
      <c r="D77" s="67">
        <f t="shared" ref="D77:Q77" si="5">D43-D60</f>
        <v>755</v>
      </c>
      <c r="E77" s="67">
        <f t="shared" si="5"/>
        <v>539</v>
      </c>
      <c r="F77" s="67">
        <f t="shared" si="5"/>
        <v>969</v>
      </c>
      <c r="G77" s="67">
        <f t="shared" si="5"/>
        <v>1152</v>
      </c>
      <c r="H77" s="67">
        <f t="shared" si="5"/>
        <v>1659.0000000000002</v>
      </c>
      <c r="I77" s="67">
        <f t="shared" si="5"/>
        <v>1445.9999999999998</v>
      </c>
      <c r="J77" s="67">
        <f t="shared" si="5"/>
        <v>4080.9999999999995</v>
      </c>
      <c r="K77" s="67">
        <f t="shared" si="5"/>
        <v>1783.9999999999998</v>
      </c>
      <c r="L77" s="67">
        <f t="shared" si="5"/>
        <v>2728</v>
      </c>
      <c r="M77" s="67">
        <f t="shared" si="5"/>
        <v>2536.0000000000009</v>
      </c>
      <c r="N77" s="67">
        <f t="shared" si="5"/>
        <v>1678.0000000000009</v>
      </c>
      <c r="O77" s="67">
        <f t="shared" si="5"/>
        <v>2115.0000000000009</v>
      </c>
      <c r="P77" s="67">
        <f t="shared" si="5"/>
        <v>1386.0000000000007</v>
      </c>
      <c r="Q77" s="67">
        <f t="shared" si="5"/>
        <v>947.00000000000057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13508.673935318766</v>
      </c>
      <c r="D79" s="67">
        <f t="shared" si="6"/>
        <v>17627.455510557556</v>
      </c>
      <c r="E79" s="67">
        <f t="shared" si="6"/>
        <v>10210.320431615364</v>
      </c>
      <c r="F79" s="67">
        <f t="shared" si="6"/>
        <v>24628.972613613008</v>
      </c>
      <c r="G79" s="67">
        <f t="shared" si="6"/>
        <v>17178.536465149125</v>
      </c>
      <c r="H79" s="67">
        <f t="shared" si="6"/>
        <v>17556.482703960686</v>
      </c>
      <c r="I79" s="67">
        <f t="shared" si="6"/>
        <v>14208.049446736086</v>
      </c>
      <c r="J79" s="67">
        <f t="shared" si="6"/>
        <v>50525.384320243917</v>
      </c>
      <c r="K79" s="67">
        <f t="shared" si="6"/>
        <v>17735.762400760832</v>
      </c>
      <c r="L79" s="67">
        <f t="shared" si="6"/>
        <v>18944.155379613803</v>
      </c>
      <c r="M79" s="67">
        <f t="shared" si="6"/>
        <v>24726.016122271089</v>
      </c>
      <c r="N79" s="67">
        <f t="shared" si="6"/>
        <v>20215.620727447698</v>
      </c>
      <c r="O79" s="67">
        <f t="shared" si="6"/>
        <v>19798.300595966917</v>
      </c>
      <c r="P79" s="67">
        <f t="shared" si="6"/>
        <v>24553.348464872175</v>
      </c>
      <c r="Q79" s="67">
        <f t="shared" si="6"/>
        <v>19196.5868947491</v>
      </c>
    </row>
    <row r="80" spans="1:17" ht="12" customHeight="1" x14ac:dyDescent="0.25">
      <c r="A80" s="148" t="s">
        <v>155</v>
      </c>
      <c r="B80" s="67"/>
      <c r="C80" s="67">
        <f t="shared" si="6"/>
        <v>81.994084582213475</v>
      </c>
      <c r="D80" s="67">
        <f t="shared" si="6"/>
        <v>102.05618616110411</v>
      </c>
      <c r="E80" s="67">
        <f t="shared" si="6"/>
        <v>73.928221969602845</v>
      </c>
      <c r="F80" s="67">
        <f t="shared" si="6"/>
        <v>138.06065954587956</v>
      </c>
      <c r="G80" s="67">
        <f t="shared" si="6"/>
        <v>102.52838500248788</v>
      </c>
      <c r="H80" s="67">
        <f t="shared" si="6"/>
        <v>95.676978803623115</v>
      </c>
      <c r="I80" s="67">
        <f t="shared" si="6"/>
        <v>65.559234871364509</v>
      </c>
      <c r="J80" s="67">
        <f t="shared" si="6"/>
        <v>133.71724203362101</v>
      </c>
      <c r="K80" s="67">
        <f t="shared" si="6"/>
        <v>30.505427448728426</v>
      </c>
      <c r="L80" s="67">
        <f t="shared" si="6"/>
        <v>14.448908900954621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113.99999999999906</v>
      </c>
      <c r="D81" s="67">
        <f t="shared" si="6"/>
        <v>80.000000000001847</v>
      </c>
      <c r="E81" s="67">
        <f t="shared" si="6"/>
        <v>75.999999999999432</v>
      </c>
      <c r="F81" s="67">
        <f t="shared" si="6"/>
        <v>84.999999999999773</v>
      </c>
      <c r="G81" s="67">
        <f t="shared" si="6"/>
        <v>77.999999999982094</v>
      </c>
      <c r="H81" s="67">
        <f t="shared" si="6"/>
        <v>57.000000000017614</v>
      </c>
      <c r="I81" s="67">
        <f t="shared" si="6"/>
        <v>66.999999999999005</v>
      </c>
      <c r="J81" s="67">
        <f t="shared" si="6"/>
        <v>158.00000000000108</v>
      </c>
      <c r="K81" s="67">
        <f t="shared" si="6"/>
        <v>124.10333373103505</v>
      </c>
      <c r="L81" s="67">
        <f t="shared" si="6"/>
        <v>74.487719157358782</v>
      </c>
      <c r="M81" s="67">
        <f t="shared" si="6"/>
        <v>33.006003267822514</v>
      </c>
      <c r="N81" s="67">
        <f t="shared" si="6"/>
        <v>0.73440210732417444</v>
      </c>
      <c r="O81" s="67">
        <f t="shared" si="6"/>
        <v>0</v>
      </c>
      <c r="P81" s="67">
        <f t="shared" si="6"/>
        <v>20.116448399780683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1.9817374223611499</v>
      </c>
      <c r="D82" s="67">
        <f t="shared" si="6"/>
        <v>0.75000000000002442</v>
      </c>
      <c r="E82" s="67">
        <f t="shared" si="6"/>
        <v>0.74999999999999445</v>
      </c>
      <c r="F82" s="67">
        <f t="shared" si="6"/>
        <v>0.74999999999999667</v>
      </c>
      <c r="G82" s="67">
        <f t="shared" si="6"/>
        <v>1.7499999999993048</v>
      </c>
      <c r="H82" s="67">
        <f t="shared" si="6"/>
        <v>2.7500000000006608</v>
      </c>
      <c r="I82" s="67">
        <f t="shared" si="6"/>
        <v>0.75000000000002487</v>
      </c>
      <c r="J82" s="67">
        <f t="shared" si="6"/>
        <v>5.7500000000000089</v>
      </c>
      <c r="K82" s="67">
        <f t="shared" si="6"/>
        <v>1.8178240148195284</v>
      </c>
      <c r="L82" s="67">
        <f t="shared" si="6"/>
        <v>3.2151828032099701</v>
      </c>
      <c r="M82" s="67">
        <f t="shared" si="6"/>
        <v>1.0914692348348227</v>
      </c>
      <c r="N82" s="67">
        <f t="shared" si="6"/>
        <v>0.13356142303417978</v>
      </c>
      <c r="O82" s="67">
        <f t="shared" si="6"/>
        <v>0.14887962142307143</v>
      </c>
      <c r="P82" s="67">
        <f t="shared" si="6"/>
        <v>0.56784128374175291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3257.946994892879</v>
      </c>
      <c r="D83" s="67">
        <f t="shared" si="6"/>
        <v>3741.6569375036829</v>
      </c>
      <c r="E83" s="67">
        <f t="shared" si="6"/>
        <v>4842.7083959630736</v>
      </c>
      <c r="F83" s="67">
        <f t="shared" si="6"/>
        <v>4700.7059990432972</v>
      </c>
      <c r="G83" s="67">
        <f t="shared" si="6"/>
        <v>3220.6774627714358</v>
      </c>
      <c r="H83" s="67">
        <f t="shared" si="6"/>
        <v>3469.0087415042944</v>
      </c>
      <c r="I83" s="67">
        <f t="shared" si="6"/>
        <v>1471.7840886489071</v>
      </c>
      <c r="J83" s="67">
        <f t="shared" si="6"/>
        <v>5702.8442082407864</v>
      </c>
      <c r="K83" s="67">
        <f t="shared" si="6"/>
        <v>7103.0564723125472</v>
      </c>
      <c r="L83" s="67">
        <f t="shared" si="6"/>
        <v>3238.7996114474117</v>
      </c>
      <c r="M83" s="67">
        <f t="shared" si="6"/>
        <v>0</v>
      </c>
      <c r="N83" s="67">
        <f t="shared" si="6"/>
        <v>3375.4069819444831</v>
      </c>
      <c r="O83" s="67">
        <f t="shared" si="6"/>
        <v>0</v>
      </c>
      <c r="P83" s="67">
        <f t="shared" si="6"/>
        <v>0</v>
      </c>
      <c r="Q83" s="67">
        <f t="shared" si="6"/>
        <v>0</v>
      </c>
    </row>
    <row r="84" spans="1:17" ht="12" customHeight="1" x14ac:dyDescent="0.25">
      <c r="A84" s="148" t="s">
        <v>141</v>
      </c>
      <c r="B84" s="67"/>
      <c r="C84" s="67">
        <f t="shared" si="6"/>
        <v>27.835614798483931</v>
      </c>
      <c r="D84" s="67">
        <f t="shared" si="6"/>
        <v>31.359095777608871</v>
      </c>
      <c r="E84" s="67">
        <f t="shared" si="6"/>
        <v>26.978506836256308</v>
      </c>
      <c r="F84" s="67">
        <f t="shared" si="6"/>
        <v>37.552924934064471</v>
      </c>
      <c r="G84" s="67">
        <f t="shared" si="6"/>
        <v>34.188152891558502</v>
      </c>
      <c r="H84" s="67">
        <f t="shared" si="6"/>
        <v>21.814736519498751</v>
      </c>
      <c r="I84" s="67">
        <f t="shared" si="6"/>
        <v>8.7932519224738108</v>
      </c>
      <c r="J84" s="67">
        <f t="shared" si="6"/>
        <v>1.3965645126734216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94.593953713270508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2862.9999999999982</v>
      </c>
      <c r="D87" s="67">
        <f t="shared" si="7"/>
        <v>466.50228633463109</v>
      </c>
      <c r="E87" s="67">
        <f t="shared" si="7"/>
        <v>986.89786109971578</v>
      </c>
      <c r="F87" s="67">
        <f t="shared" si="7"/>
        <v>805.21752927453679</v>
      </c>
      <c r="G87" s="67">
        <f t="shared" si="7"/>
        <v>1493.1899824696452</v>
      </c>
      <c r="H87" s="67">
        <f t="shared" si="7"/>
        <v>144.86547233622238</v>
      </c>
      <c r="I87" s="67">
        <f t="shared" si="7"/>
        <v>1884.8654723362149</v>
      </c>
      <c r="J87" s="67">
        <f t="shared" si="7"/>
        <v>4109.1335523761018</v>
      </c>
      <c r="K87" s="67">
        <f t="shared" si="7"/>
        <v>3593.3237667596018</v>
      </c>
      <c r="L87" s="67">
        <f t="shared" si="7"/>
        <v>410.55779117391239</v>
      </c>
      <c r="M87" s="67">
        <f t="shared" si="7"/>
        <v>366.9283399080345</v>
      </c>
      <c r="N87" s="67">
        <f t="shared" si="7"/>
        <v>305.1024566543054</v>
      </c>
      <c r="O87" s="67">
        <f t="shared" si="7"/>
        <v>2519.1024566543088</v>
      </c>
      <c r="P87" s="67">
        <f t="shared" si="7"/>
        <v>2236.5871041345908</v>
      </c>
      <c r="Q87" s="67">
        <f t="shared" si="7"/>
        <v>4045.96056003892</v>
      </c>
    </row>
    <row r="88" spans="1:17" ht="12" customHeight="1" x14ac:dyDescent="0.25">
      <c r="A88" s="159" t="s">
        <v>140</v>
      </c>
      <c r="B88" s="83"/>
      <c r="C88" s="83">
        <f t="shared" si="7"/>
        <v>23263.436989560134</v>
      </c>
      <c r="D88" s="83">
        <f t="shared" si="7"/>
        <v>29760.66335616049</v>
      </c>
      <c r="E88" s="83">
        <f t="shared" si="7"/>
        <v>24698.014915240372</v>
      </c>
      <c r="F88" s="83">
        <f t="shared" si="7"/>
        <v>38453.267990804496</v>
      </c>
      <c r="G88" s="83">
        <f t="shared" si="7"/>
        <v>31995.557629163559</v>
      </c>
      <c r="H88" s="83">
        <f t="shared" si="7"/>
        <v>37180.148225333032</v>
      </c>
      <c r="I88" s="83">
        <f t="shared" si="7"/>
        <v>25608.286212712985</v>
      </c>
      <c r="J88" s="83">
        <f t="shared" si="7"/>
        <v>63281.118051957637</v>
      </c>
      <c r="K88" s="83">
        <f t="shared" si="7"/>
        <v>54891.880859106823</v>
      </c>
      <c r="L88" s="83">
        <f t="shared" si="7"/>
        <v>65382.055104597101</v>
      </c>
      <c r="M88" s="83">
        <f t="shared" si="7"/>
        <v>53944.350970277919</v>
      </c>
      <c r="N88" s="83">
        <f t="shared" si="7"/>
        <v>77252.916877244963</v>
      </c>
      <c r="O88" s="83">
        <f t="shared" si="7"/>
        <v>55282.152934990903</v>
      </c>
      <c r="P88" s="83">
        <f t="shared" si="7"/>
        <v>61891.934089827409</v>
      </c>
      <c r="Q88" s="83">
        <f t="shared" si="7"/>
        <v>45704.499585892816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24866.937499999985</v>
      </c>
      <c r="C94" s="80">
        <f>RES_hhdet_numvin!C83</f>
        <v>26177.937499999985</v>
      </c>
      <c r="D94" s="80">
        <f>RES_hhdet_numvin!D83</f>
        <v>34546.937499999971</v>
      </c>
      <c r="E94" s="80">
        <f>RES_hhdet_numvin!E83</f>
        <v>25806.937499999985</v>
      </c>
      <c r="F94" s="80">
        <f>RES_hhdet_numvin!F83</f>
        <v>51488.937499999971</v>
      </c>
      <c r="G94" s="80">
        <f>RES_hhdet_numvin!G83</f>
        <v>34798.937499999985</v>
      </c>
      <c r="H94" s="80">
        <f>RES_hhdet_numvin!H83</f>
        <v>36081.937499999985</v>
      </c>
      <c r="I94" s="80">
        <f>RES_hhdet_numvin!I83</f>
        <v>26758.937499999982</v>
      </c>
      <c r="J94" s="80">
        <f>RES_hhdet_numvin!J83</f>
        <v>88907.937499999942</v>
      </c>
      <c r="K94" s="80">
        <f>RES_hhdet_numvin!K83</f>
        <v>33513.937499999978</v>
      </c>
      <c r="L94" s="80">
        <f>RES_hhdet_numvin!L83</f>
        <v>28432.937499999982</v>
      </c>
      <c r="M94" s="80">
        <f>RES_hhdet_numvin!M83</f>
        <v>26205.937499999982</v>
      </c>
      <c r="N94" s="80">
        <f>RES_hhdet_numvin!N83</f>
        <v>23831.937499999989</v>
      </c>
      <c r="O94" s="80">
        <f>RES_hhdet_numvin!O83</f>
        <v>19069.937499999989</v>
      </c>
      <c r="P94" s="80">
        <f>RES_hhdet_numvin!P83</f>
        <v>24335.937499999989</v>
      </c>
      <c r="Q94" s="80">
        <f>RES_hhdet_numvin!Q83</f>
        <v>18318.937499999989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2573.9999999999982</v>
      </c>
      <c r="L96" s="80">
        <f>RES_hhdet_numvin!L86</f>
        <v>5051.9999999999973</v>
      </c>
      <c r="M96" s="80">
        <f>RES_hhdet_numvin!M86</f>
        <v>4482.9999999999982</v>
      </c>
      <c r="N96" s="80">
        <f>RES_hhdet_numvin!N86</f>
        <v>3139.9999999999982</v>
      </c>
      <c r="O96" s="80">
        <f>RES_hhdet_numvin!O86</f>
        <v>3928.9999999999977</v>
      </c>
      <c r="P96" s="80">
        <f>RES_hhdet_numvin!P86</f>
        <v>2534.9999999999986</v>
      </c>
      <c r="Q96" s="80">
        <f>RES_hhdet_numvin!Q86</f>
        <v>1970.9999999999986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24866.937499999985</v>
      </c>
      <c r="C98" s="80">
        <f>RES_hhdet_numvin!C88</f>
        <v>26177.937499999985</v>
      </c>
      <c r="D98" s="80">
        <f>RES_hhdet_numvin!D88</f>
        <v>34525.630820029291</v>
      </c>
      <c r="E98" s="80">
        <f>RES_hhdet_numvin!E88</f>
        <v>25663.094769985088</v>
      </c>
      <c r="F98" s="80">
        <f>RES_hhdet_numvin!F88</f>
        <v>51007.460925844491</v>
      </c>
      <c r="G98" s="80">
        <f>RES_hhdet_numvin!G88</f>
        <v>33967.260092293771</v>
      </c>
      <c r="H98" s="80">
        <f>RES_hhdet_numvin!H88</f>
        <v>34863.428357972283</v>
      </c>
      <c r="I98" s="80">
        <f>RES_hhdet_numvin!I88</f>
        <v>26463.701441185076</v>
      </c>
      <c r="J98" s="80">
        <f>RES_hhdet_numvin!J88</f>
        <v>73668.773417575969</v>
      </c>
      <c r="K98" s="80">
        <f>RES_hhdet_numvin!K88</f>
        <v>28437.94994532768</v>
      </c>
      <c r="L98" s="80">
        <f>RES_hhdet_numvin!L88</f>
        <v>23947.483523618739</v>
      </c>
      <c r="M98" s="80">
        <f>RES_hhdet_numvin!M88</f>
        <v>21281.447680910656</v>
      </c>
      <c r="N98" s="80">
        <f>RES_hhdet_numvin!N88</f>
        <v>18022.811671401876</v>
      </c>
      <c r="O98" s="80">
        <f>RES_hhdet_numvin!O88</f>
        <v>15263.250053978958</v>
      </c>
      <c r="P98" s="80">
        <f>RES_hhdet_numvin!P88</f>
        <v>20493.214028692288</v>
      </c>
      <c r="Q98" s="80">
        <f>RES_hhdet_numvin!Q88</f>
        <v>15933.618271183599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13.849811521980875</v>
      </c>
      <c r="E99" s="80">
        <f>RES_hhdet_numvin!E89</f>
        <v>132.01547867423383</v>
      </c>
      <c r="F99" s="80">
        <f>RES_hhdet_numvin!F89</f>
        <v>480.59392890872005</v>
      </c>
      <c r="G99" s="80">
        <f>RES_hhdet_numvin!G89</f>
        <v>825.59039704092515</v>
      </c>
      <c r="H99" s="80">
        <f>RES_hhdet_numvin!H89</f>
        <v>1203.28937165201</v>
      </c>
      <c r="I99" s="80">
        <f>RES_hhdet_numvin!I89</f>
        <v>295.23605881490676</v>
      </c>
      <c r="J99" s="80">
        <f>RES_hhdet_numvin!J89</f>
        <v>2813.4963244798505</v>
      </c>
      <c r="K99" s="80">
        <f>RES_hhdet_numvin!K89</f>
        <v>352.16346952517068</v>
      </c>
      <c r="L99" s="80">
        <f>RES_hhdet_numvin!L89</f>
        <v>1483.7734916219365</v>
      </c>
      <c r="M99" s="80">
        <f>RES_hhdet_numvin!M89</f>
        <v>1103.8480210985178</v>
      </c>
      <c r="N99" s="80">
        <f>RES_hhdet_numvin!N89</f>
        <v>958.44163984844818</v>
      </c>
      <c r="O99" s="80">
        <f>RES_hhdet_numvin!O89</f>
        <v>1136.0356980472234</v>
      </c>
      <c r="P99" s="80">
        <f>RES_hhdet_numvin!P89</f>
        <v>1438.927940674746</v>
      </c>
      <c r="Q99" s="80">
        <f>RES_hhdet_numvin!Q89</f>
        <v>1446.738368091324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5.4593492501303418</v>
      </c>
      <c r="E100" s="80">
        <f>RES_hhdet_numvin!E92</f>
        <v>11.51309928723559</v>
      </c>
      <c r="F100" s="80">
        <f>RES_hhdet_numvin!F92</f>
        <v>0.8251102186281829</v>
      </c>
      <c r="G100" s="80">
        <f>RES_hhdet_numvin!G92</f>
        <v>6.3576726562928308E-3</v>
      </c>
      <c r="H100" s="80">
        <f>RES_hhdet_numvin!H92</f>
        <v>14.818744929951116</v>
      </c>
      <c r="I100" s="80">
        <f>RES_hhdet_numvin!I92</f>
        <v>0</v>
      </c>
      <c r="J100" s="80">
        <f>RES_hhdet_numvin!J92</f>
        <v>131.9605445283803</v>
      </c>
      <c r="K100" s="80">
        <f>RES_hhdet_numvin!K92</f>
        <v>49.968635965934602</v>
      </c>
      <c r="L100" s="80">
        <f>RES_hhdet_numvin!L92</f>
        <v>42.615395788301363</v>
      </c>
      <c r="M100" s="80">
        <f>RES_hhdet_numvin!M92</f>
        <v>19.832762358782048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1.9975191985726659</v>
      </c>
      <c r="E101" s="80">
        <f>RES_hhdet_numvin!E93</f>
        <v>0.31415205342649527</v>
      </c>
      <c r="F101" s="80">
        <f>RES_hhdet_numvin!F93</f>
        <v>5.7535028135999283E-2</v>
      </c>
      <c r="G101" s="80">
        <f>RES_hhdet_numvin!G93</f>
        <v>0.12636592019440751</v>
      </c>
      <c r="H101" s="80">
        <f>RES_hhdet_numvin!H93</f>
        <v>0.40102544573840915</v>
      </c>
      <c r="I101" s="80">
        <f>RES_hhdet_numvin!I93</f>
        <v>0</v>
      </c>
      <c r="J101" s="80">
        <f>RES_hhdet_numvin!J93</f>
        <v>2.4705205986257708</v>
      </c>
      <c r="K101" s="80">
        <f>RES_hhdet_numvin!K93</f>
        <v>0.86020628821077472</v>
      </c>
      <c r="L101" s="80">
        <f>RES_hhdet_numvin!L93</f>
        <v>0.93424728210973629</v>
      </c>
      <c r="M101" s="80">
        <f>RES_hhdet_numvin!M93</f>
        <v>0.73680987917512641</v>
      </c>
      <c r="N101" s="80">
        <f>RES_hhdet_numvin!N93</f>
        <v>7.7978661876669964E-2</v>
      </c>
      <c r="O101" s="80">
        <f>RES_hhdet_numvin!O93</f>
        <v>0</v>
      </c>
      <c r="P101" s="80">
        <f>RES_hhdet_numvin!P93</f>
        <v>2.3639643933941353E-2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5.9542870724399073</v>
      </c>
      <c r="H102" s="80">
        <f>RES_hhdet_numvin!H96</f>
        <v>0</v>
      </c>
      <c r="I102" s="80">
        <f>RES_hhdet_numvin!I96</f>
        <v>0</v>
      </c>
      <c r="J102" s="80">
        <f>RES_hhdet_numvin!J96</f>
        <v>11877.532151799625</v>
      </c>
      <c r="K102" s="80">
        <f>RES_hhdet_numvin!K96</f>
        <v>4610.5861578237109</v>
      </c>
      <c r="L102" s="80">
        <f>RES_hhdet_numvin!L96</f>
        <v>2844.9256578384493</v>
      </c>
      <c r="M102" s="80">
        <f>RES_hhdet_numvin!M96</f>
        <v>3725.3805118699838</v>
      </c>
      <c r="N102" s="80">
        <f>RES_hhdet_numvin!N96</f>
        <v>4696.1278042260037</v>
      </c>
      <c r="O102" s="80">
        <f>RES_hhdet_numvin!O96</f>
        <v>2608.0563564804438</v>
      </c>
      <c r="P102" s="80">
        <f>RES_hhdet_numvin!P96</f>
        <v>2342.147980609057</v>
      </c>
      <c r="Q102" s="80">
        <f>RES_hhdet_numvin!Q96</f>
        <v>912.28909228026498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413.70454101748851</v>
      </c>
      <c r="K103" s="80">
        <f>RES_hhdet_numvin!K97</f>
        <v>62.409085069275719</v>
      </c>
      <c r="L103" s="80">
        <f>RES_hhdet_numvin!L97</f>
        <v>113.20518385045013</v>
      </c>
      <c r="M103" s="80">
        <f>RES_hhdet_numvin!M97</f>
        <v>74.691713882867802</v>
      </c>
      <c r="N103" s="80">
        <f>RES_hhdet_numvin!N97</f>
        <v>154.47840586178296</v>
      </c>
      <c r="O103" s="80">
        <f>RES_hhdet_numvin!O97</f>
        <v>62.595391493364311</v>
      </c>
      <c r="P103" s="80">
        <f>RES_hhdet_numvin!P97</f>
        <v>61.623910379968144</v>
      </c>
      <c r="Q103" s="80">
        <f>RES_hhdet_numvin!Q97</f>
        <v>26.291768444801974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4564.8331663899235</v>
      </c>
      <c r="C106" s="80">
        <f>RES_hhdet_numvin!C102</f>
        <v>1.4710462167414318E-6</v>
      </c>
      <c r="D106" s="80">
        <f>RES_hhdet_numvin!D102</f>
        <v>1.092831402745402E-4</v>
      </c>
      <c r="E106" s="80">
        <f>RES_hhdet_numvin!E102</f>
        <v>1.5614711897313633E-3</v>
      </c>
      <c r="F106" s="80">
        <f>RES_hhdet_numvin!F102</f>
        <v>0.13623563960847426</v>
      </c>
      <c r="G106" s="80">
        <f>RES_hhdet_numvin!G102</f>
        <v>4.6086739591311883</v>
      </c>
      <c r="H106" s="80">
        <f>RES_hhdet_numvin!H102</f>
        <v>93.786122600362063</v>
      </c>
      <c r="I106" s="80">
        <f>RES_hhdet_numvin!I102</f>
        <v>2073.3879504815936</v>
      </c>
      <c r="J106" s="80">
        <f>RES_hhdet_numvin!J102</f>
        <v>0</v>
      </c>
      <c r="K106" s="80">
        <f>RES_hhdet_numvin!K102</f>
        <v>0</v>
      </c>
      <c r="L106" s="80">
        <f>RES_hhdet_numvin!L102</f>
        <v>0</v>
      </c>
      <c r="M106" s="80">
        <f>RES_hhdet_numvin!M102</f>
        <v>0</v>
      </c>
      <c r="N106" s="80">
        <f>RES_hhdet_numvin!N102</f>
        <v>3.1729954413785628E-2</v>
      </c>
      <c r="O106" s="80">
        <f>RES_hhdet_numvin!O102</f>
        <v>0.94099371274124022</v>
      </c>
      <c r="P106" s="80">
        <f>RES_hhdet_numvin!P102</f>
        <v>56.091733369429576</v>
      </c>
      <c r="Q106" s="80">
        <f>RES_hhdet_numvin!Q102</f>
        <v>845.18172166742158</v>
      </c>
    </row>
    <row r="107" spans="1:17" ht="12" customHeight="1" x14ac:dyDescent="0.25">
      <c r="A107" s="29" t="s">
        <v>140</v>
      </c>
      <c r="B107" s="78">
        <f>RES_hhdet_numvin!B103</f>
        <v>20302.104333610063</v>
      </c>
      <c r="C107" s="78">
        <f>RES_hhdet_numvin!C103</f>
        <v>26177.93749852894</v>
      </c>
      <c r="D107" s="78">
        <f>RES_hhdet_numvin!D103</f>
        <v>34546.937390716841</v>
      </c>
      <c r="E107" s="78">
        <f>RES_hhdet_numvin!E103</f>
        <v>25806.935938528797</v>
      </c>
      <c r="F107" s="78">
        <f>RES_hhdet_numvin!F103</f>
        <v>51488.801264360365</v>
      </c>
      <c r="G107" s="78">
        <f>RES_hhdet_numvin!G103</f>
        <v>34794.328826040852</v>
      </c>
      <c r="H107" s="78">
        <f>RES_hhdet_numvin!H103</f>
        <v>35988.151377399627</v>
      </c>
      <c r="I107" s="78">
        <f>RES_hhdet_numvin!I103</f>
        <v>24685.549549518393</v>
      </c>
      <c r="J107" s="78">
        <f>RES_hhdet_numvin!J103</f>
        <v>88907.937499999942</v>
      </c>
      <c r="K107" s="78">
        <f>RES_hhdet_numvin!K103</f>
        <v>33513.937499999978</v>
      </c>
      <c r="L107" s="78">
        <f>RES_hhdet_numvin!L103</f>
        <v>28432.937499999985</v>
      </c>
      <c r="M107" s="78">
        <f>RES_hhdet_numvin!M103</f>
        <v>26205.937499999985</v>
      </c>
      <c r="N107" s="78">
        <f>RES_hhdet_numvin!N103</f>
        <v>23831.905770045574</v>
      </c>
      <c r="O107" s="78">
        <f>RES_hhdet_numvin!O103</f>
        <v>19068.996506287251</v>
      </c>
      <c r="P107" s="78">
        <f>RES_hhdet_numvin!P103</f>
        <v>24279.845766630559</v>
      </c>
      <c r="Q107" s="78">
        <f>RES_hhdet_numvin!Q103</f>
        <v>17473.755778332565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1001.6762165158923</v>
      </c>
      <c r="C111" s="168">
        <f t="shared" ref="C111:Q111" si="8">SUM(C112,C115,C117,C130)</f>
        <v>1113.0313174836945</v>
      </c>
      <c r="D111" s="168">
        <f t="shared" si="8"/>
        <v>1142.6173054830629</v>
      </c>
      <c r="E111" s="168">
        <f t="shared" si="8"/>
        <v>1153.3441225445188</v>
      </c>
      <c r="F111" s="168">
        <f t="shared" si="8"/>
        <v>1162.5425491209319</v>
      </c>
      <c r="G111" s="168">
        <f t="shared" si="8"/>
        <v>1169.5154299578257</v>
      </c>
      <c r="H111" s="168">
        <f t="shared" si="8"/>
        <v>1204.7148120645816</v>
      </c>
      <c r="I111" s="168">
        <f t="shared" si="8"/>
        <v>1210.8374765799065</v>
      </c>
      <c r="J111" s="168">
        <f t="shared" si="8"/>
        <v>1332.1061727523213</v>
      </c>
      <c r="K111" s="168">
        <f t="shared" si="8"/>
        <v>1409.1565002189423</v>
      </c>
      <c r="L111" s="168">
        <f t="shared" si="8"/>
        <v>1561.1819466313516</v>
      </c>
      <c r="M111" s="168">
        <f t="shared" si="8"/>
        <v>1343.8956816171935</v>
      </c>
      <c r="N111" s="168">
        <f t="shared" si="8"/>
        <v>1449.0004768902356</v>
      </c>
      <c r="O111" s="168">
        <f t="shared" si="8"/>
        <v>1329.7883678660125</v>
      </c>
      <c r="P111" s="168">
        <f t="shared" si="8"/>
        <v>1341.6951344026011</v>
      </c>
      <c r="Q111" s="168">
        <f t="shared" si="8"/>
        <v>1265.8804946831258</v>
      </c>
    </row>
    <row r="112" spans="1:17" ht="12" customHeight="1" x14ac:dyDescent="0.25">
      <c r="A112" s="158" t="s">
        <v>65</v>
      </c>
      <c r="B112" s="157">
        <f>SUM(B113:B114)</f>
        <v>815.53293959533107</v>
      </c>
      <c r="C112" s="157">
        <f t="shared" ref="C112:Q112" si="9">SUM(C113:C114)</f>
        <v>927.5887577442827</v>
      </c>
      <c r="D112" s="157">
        <f t="shared" si="9"/>
        <v>952.69623595432381</v>
      </c>
      <c r="E112" s="157">
        <f t="shared" si="9"/>
        <v>965.05828646313421</v>
      </c>
      <c r="F112" s="157">
        <f t="shared" si="9"/>
        <v>962.42358741553028</v>
      </c>
      <c r="G112" s="157">
        <f t="shared" si="9"/>
        <v>964.30472799019913</v>
      </c>
      <c r="H112" s="157">
        <f t="shared" si="9"/>
        <v>994.56269499094697</v>
      </c>
      <c r="I112" s="157">
        <f t="shared" si="9"/>
        <v>1000.4223782669205</v>
      </c>
      <c r="J112" s="157">
        <f t="shared" si="9"/>
        <v>1091.6403848155994</v>
      </c>
      <c r="K112" s="157">
        <f t="shared" si="9"/>
        <v>1161.8260821715949</v>
      </c>
      <c r="L112" s="157">
        <f t="shared" si="9"/>
        <v>1310.4552824435436</v>
      </c>
      <c r="M112" s="157">
        <f t="shared" si="9"/>
        <v>1092.1306564928091</v>
      </c>
      <c r="N112" s="157">
        <f t="shared" si="9"/>
        <v>1193.2440521315182</v>
      </c>
      <c r="O112" s="157">
        <f t="shared" si="9"/>
        <v>1080.4729692416174</v>
      </c>
      <c r="P112" s="157">
        <f t="shared" si="9"/>
        <v>1092.0167310115557</v>
      </c>
      <c r="Q112" s="157">
        <f t="shared" si="9"/>
        <v>1023.1394605397485</v>
      </c>
    </row>
    <row r="113" spans="1:17" ht="12" customHeight="1" x14ac:dyDescent="0.25">
      <c r="A113" s="23" t="s">
        <v>157</v>
      </c>
      <c r="B113" s="156">
        <f>RES_hhdet_fec!B$83</f>
        <v>810.63376134424209</v>
      </c>
      <c r="C113" s="156">
        <f>RES_hhdet_fec!C$83</f>
        <v>923.84451404809886</v>
      </c>
      <c r="D113" s="156">
        <f>RES_hhdet_fec!D$83</f>
        <v>948.73436413804552</v>
      </c>
      <c r="E113" s="156">
        <f>RES_hhdet_fec!E$83</f>
        <v>961.07328263987768</v>
      </c>
      <c r="F113" s="156">
        <f>RES_hhdet_fec!F$83</f>
        <v>958.25719955120564</v>
      </c>
      <c r="G113" s="156">
        <f>RES_hhdet_fec!G$83</f>
        <v>959.30166986922211</v>
      </c>
      <c r="H113" s="156">
        <f>RES_hhdet_fec!H$83</f>
        <v>989.27508852184098</v>
      </c>
      <c r="I113" s="156">
        <f>RES_hhdet_fec!I$83</f>
        <v>996.63447862002943</v>
      </c>
      <c r="J113" s="156">
        <f>RES_hhdet_fec!J$83</f>
        <v>1087.2390897796845</v>
      </c>
      <c r="K113" s="156">
        <f>RES_hhdet_fec!K$83</f>
        <v>1154.1691813975979</v>
      </c>
      <c r="L113" s="156">
        <f>RES_hhdet_fec!L$83</f>
        <v>1301.058914449744</v>
      </c>
      <c r="M113" s="156">
        <f>RES_hhdet_fec!M$83</f>
        <v>1082.6249354492838</v>
      </c>
      <c r="N113" s="156">
        <f>RES_hhdet_fec!N$83</f>
        <v>1182.1557658259394</v>
      </c>
      <c r="O113" s="156">
        <f>RES_hhdet_fec!O$83</f>
        <v>1070.920774236389</v>
      </c>
      <c r="P113" s="156">
        <f>RES_hhdet_fec!P$83</f>
        <v>1083.2804729715306</v>
      </c>
      <c r="Q113" s="156">
        <f>RES_hhdet_fec!Q$83</f>
        <v>1013.7356410214103</v>
      </c>
    </row>
    <row r="114" spans="1:17" ht="12" customHeight="1" x14ac:dyDescent="0.25">
      <c r="A114" s="23" t="s">
        <v>60</v>
      </c>
      <c r="B114" s="156">
        <f>RES_hhdet_fec!B$84</f>
        <v>4.8991782510889408</v>
      </c>
      <c r="C114" s="156">
        <f>RES_hhdet_fec!C$84</f>
        <v>3.7442436961838519</v>
      </c>
      <c r="D114" s="156">
        <f>RES_hhdet_fec!D$84</f>
        <v>3.961871816278264</v>
      </c>
      <c r="E114" s="156">
        <f>RES_hhdet_fec!E$84</f>
        <v>3.9850038232565881</v>
      </c>
      <c r="F114" s="156">
        <f>RES_hhdet_fec!F$84</f>
        <v>4.166387864324661</v>
      </c>
      <c r="G114" s="156">
        <f>RES_hhdet_fec!G$84</f>
        <v>5.0030581209769958</v>
      </c>
      <c r="H114" s="156">
        <f>RES_hhdet_fec!H$84</f>
        <v>5.2876064691059952</v>
      </c>
      <c r="I114" s="156">
        <f>RES_hhdet_fec!I$84</f>
        <v>3.7878996468911548</v>
      </c>
      <c r="J114" s="156">
        <f>RES_hhdet_fec!J$84</f>
        <v>4.4012950359149583</v>
      </c>
      <c r="K114" s="156">
        <f>RES_hhdet_fec!K$84</f>
        <v>7.6569007739970694</v>
      </c>
      <c r="L114" s="156">
        <f>RES_hhdet_fec!L$84</f>
        <v>9.3963679937997284</v>
      </c>
      <c r="M114" s="156">
        <f>RES_hhdet_fec!M$84</f>
        <v>9.5057210435252699</v>
      </c>
      <c r="N114" s="156">
        <f>RES_hhdet_fec!N$84</f>
        <v>11.088286305578849</v>
      </c>
      <c r="O114" s="156">
        <f>RES_hhdet_fec!O$84</f>
        <v>9.5521950052285209</v>
      </c>
      <c r="P114" s="156">
        <f>RES_hhdet_fec!P$84</f>
        <v>8.7362580400250938</v>
      </c>
      <c r="Q114" s="156">
        <f>RES_hhdet_fec!Q$84</f>
        <v>9.4038195183381763</v>
      </c>
    </row>
    <row r="115" spans="1:17" ht="12" customHeight="1" x14ac:dyDescent="0.25">
      <c r="A115" s="158" t="s">
        <v>112</v>
      </c>
      <c r="B115" s="157">
        <f>B116</f>
        <v>0.56572406143025977</v>
      </c>
      <c r="C115" s="157">
        <f t="shared" ref="C115:Q115" si="10">C116</f>
        <v>0.58129632305122558</v>
      </c>
      <c r="D115" s="157">
        <f t="shared" si="10"/>
        <v>0.59607283757968388</v>
      </c>
      <c r="E115" s="157">
        <f t="shared" si="10"/>
        <v>0.58872988076980015</v>
      </c>
      <c r="F115" s="157">
        <f t="shared" si="10"/>
        <v>0.6094689007741998</v>
      </c>
      <c r="G115" s="157">
        <f t="shared" si="10"/>
        <v>0.61761530321466995</v>
      </c>
      <c r="H115" s="157">
        <f t="shared" si="10"/>
        <v>0.65543824601070733</v>
      </c>
      <c r="I115" s="157">
        <f t="shared" si="10"/>
        <v>0.68965147762796519</v>
      </c>
      <c r="J115" s="157">
        <f t="shared" si="10"/>
        <v>0.7850736585094682</v>
      </c>
      <c r="K115" s="157">
        <f t="shared" si="10"/>
        <v>0.78470322047918362</v>
      </c>
      <c r="L115" s="157">
        <f t="shared" si="10"/>
        <v>0.82291370241965367</v>
      </c>
      <c r="M115" s="157">
        <f t="shared" si="10"/>
        <v>0.88237597161881332</v>
      </c>
      <c r="N115" s="157">
        <f t="shared" si="10"/>
        <v>0.87413074162730131</v>
      </c>
      <c r="O115" s="157">
        <f t="shared" si="10"/>
        <v>0.89369868021343846</v>
      </c>
      <c r="P115" s="157">
        <f t="shared" si="10"/>
        <v>0.83935711011106162</v>
      </c>
      <c r="Q115" s="157">
        <f t="shared" si="10"/>
        <v>0.80125616326287075</v>
      </c>
    </row>
    <row r="116" spans="1:17" ht="12" customHeight="1" x14ac:dyDescent="0.25">
      <c r="A116" s="23" t="s">
        <v>60</v>
      </c>
      <c r="B116" s="156">
        <f>RES_hhdet_fec!B$86</f>
        <v>0.56572406143025977</v>
      </c>
      <c r="C116" s="156">
        <f>RES_hhdet_fec!C$86</f>
        <v>0.58129632305122558</v>
      </c>
      <c r="D116" s="156">
        <f>RES_hhdet_fec!D$86</f>
        <v>0.59607283757968388</v>
      </c>
      <c r="E116" s="156">
        <f>RES_hhdet_fec!E$86</f>
        <v>0.58872988076980015</v>
      </c>
      <c r="F116" s="156">
        <f>RES_hhdet_fec!F$86</f>
        <v>0.6094689007741998</v>
      </c>
      <c r="G116" s="156">
        <f>RES_hhdet_fec!G$86</f>
        <v>0.61761530321466995</v>
      </c>
      <c r="H116" s="156">
        <f>RES_hhdet_fec!H$86</f>
        <v>0.65543824601070733</v>
      </c>
      <c r="I116" s="156">
        <f>RES_hhdet_fec!I$86</f>
        <v>0.68965147762796519</v>
      </c>
      <c r="J116" s="156">
        <f>RES_hhdet_fec!J$86</f>
        <v>0.7850736585094682</v>
      </c>
      <c r="K116" s="156">
        <f>RES_hhdet_fec!K$86</f>
        <v>0.78470322047918362</v>
      </c>
      <c r="L116" s="156">
        <f>RES_hhdet_fec!L$86</f>
        <v>0.82291370241965367</v>
      </c>
      <c r="M116" s="156">
        <f>RES_hhdet_fec!M$86</f>
        <v>0.88237597161881332</v>
      </c>
      <c r="N116" s="156">
        <f>RES_hhdet_fec!N$86</f>
        <v>0.87413074162730131</v>
      </c>
      <c r="O116" s="156">
        <f>RES_hhdet_fec!O$86</f>
        <v>0.89369868021343846</v>
      </c>
      <c r="P116" s="156">
        <f>RES_hhdet_fec!P$86</f>
        <v>0.83935711011106162</v>
      </c>
      <c r="Q116" s="156">
        <f>RES_hhdet_fec!Q$86</f>
        <v>0.80125616326287075</v>
      </c>
    </row>
    <row r="117" spans="1:17" ht="12" customHeight="1" x14ac:dyDescent="0.25">
      <c r="A117" s="158" t="s">
        <v>63</v>
      </c>
      <c r="B117" s="157">
        <f>RES_hhdet_fec!B$87</f>
        <v>155.58176262457633</v>
      </c>
      <c r="C117" s="157">
        <f>RES_hhdet_fec!C$87</f>
        <v>154.99439287620947</v>
      </c>
      <c r="D117" s="157">
        <f>RES_hhdet_fec!D$87</f>
        <v>158.69329197152322</v>
      </c>
      <c r="E117" s="157">
        <f>RES_hhdet_fec!E$87</f>
        <v>156.87234421101928</v>
      </c>
      <c r="F117" s="157">
        <f>RES_hhdet_fec!F$87</f>
        <v>166.74171649486539</v>
      </c>
      <c r="G117" s="157">
        <f>RES_hhdet_fec!G$87</f>
        <v>170.33946499007021</v>
      </c>
      <c r="H117" s="157">
        <f>RES_hhdet_fec!H$87</f>
        <v>173.83511141679608</v>
      </c>
      <c r="I117" s="157">
        <f>RES_hhdet_fec!I$87</f>
        <v>173.94016961378128</v>
      </c>
      <c r="J117" s="157">
        <f>RES_hhdet_fec!J$87</f>
        <v>198.01714137281473</v>
      </c>
      <c r="K117" s="157">
        <f>RES_hhdet_fec!K$87</f>
        <v>201.19749733478668</v>
      </c>
      <c r="L117" s="157">
        <f>RES_hhdet_fec!L$87</f>
        <v>201.60875368308498</v>
      </c>
      <c r="M117" s="157">
        <f>RES_hhdet_fec!M$87</f>
        <v>201.97970838098962</v>
      </c>
      <c r="N117" s="157">
        <f>RES_hhdet_fec!N$87</f>
        <v>203.60376154540612</v>
      </c>
      <c r="O117" s="157">
        <f>RES_hhdet_fec!O$87</f>
        <v>197.86500044617767</v>
      </c>
      <c r="P117" s="157">
        <f>RES_hhdet_fec!P$87</f>
        <v>198.51405782408727</v>
      </c>
      <c r="Q117" s="157">
        <f>RES_hhdet_fec!Q$87</f>
        <v>192.69704387569337</v>
      </c>
    </row>
    <row r="118" spans="1:17" ht="12" customHeight="1" x14ac:dyDescent="0.25">
      <c r="A118" s="167" t="s">
        <v>156</v>
      </c>
      <c r="B118" s="132">
        <f>RES_hhdet_fec!B$88</f>
        <v>124.16908736805104</v>
      </c>
      <c r="C118" s="132">
        <f>RES_hhdet_fec!C$88</f>
        <v>126.64931966339759</v>
      </c>
      <c r="D118" s="132">
        <f>RES_hhdet_fec!D$88</f>
        <v>132.70703238216623</v>
      </c>
      <c r="E118" s="132">
        <f>RES_hhdet_fec!E$88</f>
        <v>131.47055757463468</v>
      </c>
      <c r="F118" s="132">
        <f>RES_hhdet_fec!F$88</f>
        <v>142.18941870273818</v>
      </c>
      <c r="G118" s="132">
        <f>RES_hhdet_fec!G$88</f>
        <v>145.72317439401206</v>
      </c>
      <c r="H118" s="132">
        <f>RES_hhdet_fec!H$88</f>
        <v>148.81056860574571</v>
      </c>
      <c r="I118" s="132">
        <f>RES_hhdet_fec!I$88</f>
        <v>151.7053794710155</v>
      </c>
      <c r="J118" s="132">
        <f>RES_hhdet_fec!J$88</f>
        <v>173.21882205882989</v>
      </c>
      <c r="K118" s="132">
        <f>RES_hhdet_fec!K$88</f>
        <v>176.11203059715675</v>
      </c>
      <c r="L118" s="132">
        <f>RES_hhdet_fec!L$88</f>
        <v>177.16988124762545</v>
      </c>
      <c r="M118" s="132">
        <f>RES_hhdet_fec!M$88</f>
        <v>179.05402281844647</v>
      </c>
      <c r="N118" s="132">
        <f>RES_hhdet_fec!N$88</f>
        <v>180.45977911108787</v>
      </c>
      <c r="O118" s="132">
        <f>RES_hhdet_fec!O$88</f>
        <v>176.68944708692888</v>
      </c>
      <c r="P118" s="132">
        <f>RES_hhdet_fec!P$88</f>
        <v>179.73848642852337</v>
      </c>
      <c r="Q118" s="132">
        <f>RES_hhdet_fec!Q$88</f>
        <v>176.78461642808458</v>
      </c>
    </row>
    <row r="119" spans="1:17" ht="12" customHeight="1" x14ac:dyDescent="0.25">
      <c r="A119" s="167" t="s">
        <v>155</v>
      </c>
      <c r="B119" s="132">
        <f>SUM(B120:B121)</f>
        <v>0.97232810689782478</v>
      </c>
      <c r="C119" s="132">
        <f t="shared" ref="C119:Q119" si="11">SUM(C120:C121)</f>
        <v>1.0263480039247428</v>
      </c>
      <c r="D119" s="132">
        <f t="shared" si="11"/>
        <v>1.0565096800123406</v>
      </c>
      <c r="E119" s="132">
        <f t="shared" si="11"/>
        <v>1.0279337779551478</v>
      </c>
      <c r="F119" s="132">
        <f t="shared" si="11"/>
        <v>1.0922234523810708</v>
      </c>
      <c r="G119" s="132">
        <f t="shared" si="11"/>
        <v>1.3314635467456863</v>
      </c>
      <c r="H119" s="132">
        <f t="shared" si="11"/>
        <v>1.7016977251454493</v>
      </c>
      <c r="I119" s="132">
        <f t="shared" si="11"/>
        <v>1.7370078507115128</v>
      </c>
      <c r="J119" s="132">
        <f t="shared" si="11"/>
        <v>2.5957076915801229</v>
      </c>
      <c r="K119" s="132">
        <f t="shared" si="11"/>
        <v>2.6259306279677381</v>
      </c>
      <c r="L119" s="132">
        <f t="shared" si="11"/>
        <v>3.0736291376890263</v>
      </c>
      <c r="M119" s="132">
        <f t="shared" si="11"/>
        <v>3.4186611420013491</v>
      </c>
      <c r="N119" s="132">
        <f t="shared" si="11"/>
        <v>3.7483459363778557</v>
      </c>
      <c r="O119" s="132">
        <f t="shared" si="11"/>
        <v>4.0414156400807197</v>
      </c>
      <c r="P119" s="132">
        <f t="shared" si="11"/>
        <v>4.5022696681890668</v>
      </c>
      <c r="Q119" s="132">
        <f t="shared" si="11"/>
        <v>4.8554678038096579</v>
      </c>
    </row>
    <row r="120" spans="1:17" ht="12" customHeight="1" x14ac:dyDescent="0.25">
      <c r="A120" s="166" t="s">
        <v>55</v>
      </c>
      <c r="B120" s="165">
        <f>RES_hhdet_fec!B$90</f>
        <v>0.92304179483839743</v>
      </c>
      <c r="C120" s="165">
        <f>RES_hhdet_fec!C$90</f>
        <v>0.97387628850327712</v>
      </c>
      <c r="D120" s="165">
        <f>RES_hhdet_fec!D$90</f>
        <v>1.0020234797883347</v>
      </c>
      <c r="E120" s="165">
        <f>RES_hhdet_fec!E$90</f>
        <v>0.97444978548810446</v>
      </c>
      <c r="F120" s="165">
        <f>RES_hhdet_fec!F$90</f>
        <v>1.0348917460560758</v>
      </c>
      <c r="G120" s="165">
        <f>RES_hhdet_fec!G$90</f>
        <v>1.2610974828299673</v>
      </c>
      <c r="H120" s="165">
        <f>RES_hhdet_fec!H$90</f>
        <v>1.6111228724133753</v>
      </c>
      <c r="I120" s="165">
        <f>RES_hhdet_fec!I$90</f>
        <v>1.6448519089548195</v>
      </c>
      <c r="J120" s="165">
        <f>RES_hhdet_fec!J$90</f>
        <v>2.4554681614862943</v>
      </c>
      <c r="K120" s="165">
        <f>RES_hhdet_fec!K$90</f>
        <v>2.4830380052454188</v>
      </c>
      <c r="L120" s="165">
        <f>RES_hhdet_fec!L$90</f>
        <v>2.9051268848783987</v>
      </c>
      <c r="M120" s="165">
        <f>RES_hhdet_fec!M$90</f>
        <v>3.2312114113308601</v>
      </c>
      <c r="N120" s="165">
        <f>RES_hhdet_fec!N$90</f>
        <v>3.5446288707057061</v>
      </c>
      <c r="O120" s="165">
        <f>RES_hhdet_fec!O$90</f>
        <v>3.8175234330145145</v>
      </c>
      <c r="P120" s="165">
        <f>RES_hhdet_fec!P$90</f>
        <v>4.2543998190034245</v>
      </c>
      <c r="Q120" s="165">
        <f>RES_hhdet_fec!Q$90</f>
        <v>4.5876148839440418</v>
      </c>
    </row>
    <row r="121" spans="1:17" ht="12" customHeight="1" x14ac:dyDescent="0.25">
      <c r="A121" s="147" t="s">
        <v>59</v>
      </c>
      <c r="B121" s="164">
        <f>RES_hhdet_fec!B$91</f>
        <v>4.9286312059427302E-2</v>
      </c>
      <c r="C121" s="164">
        <f>RES_hhdet_fec!C$91</f>
        <v>5.2471715421465684E-2</v>
      </c>
      <c r="D121" s="164">
        <f>RES_hhdet_fec!D$91</f>
        <v>5.448620022400584E-2</v>
      </c>
      <c r="E121" s="164">
        <f>RES_hhdet_fec!E$91</f>
        <v>5.3483992467043315E-2</v>
      </c>
      <c r="F121" s="164">
        <f>RES_hhdet_fec!F$91</f>
        <v>5.733170632499493E-2</v>
      </c>
      <c r="G121" s="164">
        <f>RES_hhdet_fec!G$91</f>
        <v>7.0366063915719035E-2</v>
      </c>
      <c r="H121" s="164">
        <f>RES_hhdet_fec!H$91</f>
        <v>9.057485273207394E-2</v>
      </c>
      <c r="I121" s="164">
        <f>RES_hhdet_fec!I$91</f>
        <v>9.2155941756693269E-2</v>
      </c>
      <c r="J121" s="164">
        <f>RES_hhdet_fec!J$91</f>
        <v>0.1402395300938287</v>
      </c>
      <c r="K121" s="164">
        <f>RES_hhdet_fec!K$91</f>
        <v>0.14289262272231937</v>
      </c>
      <c r="L121" s="164">
        <f>RES_hhdet_fec!L$91</f>
        <v>0.16850225281062758</v>
      </c>
      <c r="M121" s="164">
        <f>RES_hhdet_fec!M$91</f>
        <v>0.18744973067048906</v>
      </c>
      <c r="N121" s="164">
        <f>RES_hhdet_fec!N$91</f>
        <v>0.20371706567214978</v>
      </c>
      <c r="O121" s="164">
        <f>RES_hhdet_fec!O$91</f>
        <v>0.22389220706620552</v>
      </c>
      <c r="P121" s="164">
        <f>RES_hhdet_fec!P$91</f>
        <v>0.24786984918564195</v>
      </c>
      <c r="Q121" s="164">
        <f>RES_hhdet_fec!Q$91</f>
        <v>0.26785291986561571</v>
      </c>
    </row>
    <row r="122" spans="1:17" ht="12" customHeight="1" x14ac:dyDescent="0.25">
      <c r="A122" s="163" t="s">
        <v>144</v>
      </c>
      <c r="B122" s="162">
        <f>RES_hhdet_fec!B$92</f>
        <v>0.21648750924990803</v>
      </c>
      <c r="C122" s="162">
        <f>RES_hhdet_fec!C$92</f>
        <v>0.23333284920698316</v>
      </c>
      <c r="D122" s="162">
        <f>RES_hhdet_fec!D$92</f>
        <v>0.2389747271636537</v>
      </c>
      <c r="E122" s="162">
        <f>RES_hhdet_fec!E$92</f>
        <v>0.24315726583927952</v>
      </c>
      <c r="F122" s="162">
        <f>RES_hhdet_fec!F$92</f>
        <v>0.25018099608169231</v>
      </c>
      <c r="G122" s="162">
        <f>RES_hhdet_fec!G$92</f>
        <v>0.25556217464996744</v>
      </c>
      <c r="H122" s="162">
        <f>RES_hhdet_fec!H$92</f>
        <v>0.25325341244882327</v>
      </c>
      <c r="I122" s="162">
        <f>RES_hhdet_fec!I$92</f>
        <v>0.25486259540819312</v>
      </c>
      <c r="J122" s="162">
        <f>RES_hhdet_fec!J$92</f>
        <v>0.28626612846385391</v>
      </c>
      <c r="K122" s="162">
        <f>RES_hhdet_fec!K$92</f>
        <v>0.29687210828380045</v>
      </c>
      <c r="L122" s="162">
        <f>RES_hhdet_fec!L$92</f>
        <v>0.28507958405475847</v>
      </c>
      <c r="M122" s="162">
        <f>RES_hhdet_fec!M$92</f>
        <v>0.22371287223628669</v>
      </c>
      <c r="N122" s="162">
        <f>RES_hhdet_fec!N$92</f>
        <v>0.15663321430941216</v>
      </c>
      <c r="O122" s="162">
        <f>RES_hhdet_fec!O$92</f>
        <v>0.12431029713685511</v>
      </c>
      <c r="P122" s="162">
        <f>RES_hhdet_fec!P$92</f>
        <v>0.11612802389170901</v>
      </c>
      <c r="Q122" s="162">
        <f>RES_hhdet_fec!Q$92</f>
        <v>8.8761879638817903E-2</v>
      </c>
    </row>
    <row r="123" spans="1:17" ht="12" customHeight="1" x14ac:dyDescent="0.25">
      <c r="A123" s="161" t="s">
        <v>143</v>
      </c>
      <c r="B123" s="160">
        <f>SUM(B124:B125)</f>
        <v>1.7021703669079754E-3</v>
      </c>
      <c r="C123" s="160">
        <f t="shared" ref="C123:Q123" si="12">SUM(C124:C125)</f>
        <v>2.0141996575022501E-3</v>
      </c>
      <c r="D123" s="160">
        <f t="shared" si="12"/>
        <v>1.9951634554237286E-3</v>
      </c>
      <c r="E123" s="160">
        <f t="shared" si="12"/>
        <v>1.9767453700827602E-3</v>
      </c>
      <c r="F123" s="160">
        <f t="shared" si="12"/>
        <v>1.9575927161980169E-3</v>
      </c>
      <c r="G123" s="160">
        <f t="shared" si="12"/>
        <v>2.2692717116907226E-3</v>
      </c>
      <c r="H123" s="160">
        <f t="shared" si="12"/>
        <v>2.8926603245684819E-3</v>
      </c>
      <c r="I123" s="160">
        <f t="shared" si="12"/>
        <v>2.8756706455082205E-3</v>
      </c>
      <c r="J123" s="160">
        <f t="shared" si="12"/>
        <v>4.4402676773357772E-3</v>
      </c>
      <c r="K123" s="160">
        <f t="shared" si="12"/>
        <v>4.3943758053416916E-3</v>
      </c>
      <c r="L123" s="160">
        <f t="shared" si="12"/>
        <v>4.9558399913987704E-3</v>
      </c>
      <c r="M123" s="160">
        <f t="shared" si="12"/>
        <v>4.3782216504258909E-3</v>
      </c>
      <c r="N123" s="160">
        <f t="shared" si="12"/>
        <v>3.1370467544193101E-3</v>
      </c>
      <c r="O123" s="160">
        <f t="shared" si="12"/>
        <v>2.8297980200440343E-3</v>
      </c>
      <c r="P123" s="160">
        <f t="shared" si="12"/>
        <v>2.8215225715093155E-3</v>
      </c>
      <c r="Q123" s="160">
        <f t="shared" si="12"/>
        <v>2.4637613375078516E-3</v>
      </c>
    </row>
    <row r="124" spans="1:17" ht="12" customHeight="1" x14ac:dyDescent="0.25">
      <c r="A124" s="148" t="s">
        <v>57</v>
      </c>
      <c r="B124" s="156">
        <f>RES_hhdet_fec!B$94</f>
        <v>1.5996613983983513E-3</v>
      </c>
      <c r="C124" s="156">
        <f>RES_hhdet_fec!C$94</f>
        <v>1.8918879665431225E-3</v>
      </c>
      <c r="D124" s="156">
        <f>RES_hhdet_fec!D$94</f>
        <v>1.8729514175381079E-3</v>
      </c>
      <c r="E124" s="156">
        <f>RES_hhdet_fec!E$94</f>
        <v>1.8545893157233162E-3</v>
      </c>
      <c r="F124" s="156">
        <f>RES_hhdet_fec!F$94</f>
        <v>1.8355670908166868E-3</v>
      </c>
      <c r="G124" s="156">
        <f>RES_hhdet_fec!G$94</f>
        <v>2.1268714667037223E-3</v>
      </c>
      <c r="H124" s="156">
        <f>RES_hhdet_fec!H$94</f>
        <v>2.7098449680785369E-3</v>
      </c>
      <c r="I124" s="156">
        <f>RES_hhdet_fec!I$94</f>
        <v>2.6944990693155077E-3</v>
      </c>
      <c r="J124" s="156">
        <f>RES_hhdet_fec!J$94</f>
        <v>4.1554760583462792E-3</v>
      </c>
      <c r="K124" s="156">
        <f>RES_hhdet_fec!K$94</f>
        <v>4.1105368839295933E-3</v>
      </c>
      <c r="L124" s="156">
        <f>RES_hhdet_fec!L$94</f>
        <v>4.6333476415219713E-3</v>
      </c>
      <c r="M124" s="156">
        <f>RES_hhdet_fec!M$94</f>
        <v>4.0970671368854104E-3</v>
      </c>
      <c r="N124" s="156">
        <f>RES_hhdet_fec!N$94</f>
        <v>2.9368727683014464E-3</v>
      </c>
      <c r="O124" s="156">
        <f>RES_hhdet_fec!O$94</f>
        <v>2.6497721231802935E-3</v>
      </c>
      <c r="P124" s="156">
        <f>RES_hhdet_fec!P$94</f>
        <v>2.6422387458506498E-3</v>
      </c>
      <c r="Q124" s="156">
        <f>RES_hhdet_fec!Q$94</f>
        <v>2.3071679906118471E-3</v>
      </c>
    </row>
    <row r="125" spans="1:17" ht="12" customHeight="1" x14ac:dyDescent="0.25">
      <c r="A125" s="148" t="s">
        <v>59</v>
      </c>
      <c r="B125" s="156">
        <f>RES_hhdet_fec!B$95</f>
        <v>1.0250896850962415E-4</v>
      </c>
      <c r="C125" s="156">
        <f>RES_hhdet_fec!C$95</f>
        <v>1.2231169095912748E-4</v>
      </c>
      <c r="D125" s="156">
        <f>RES_hhdet_fec!D$95</f>
        <v>1.222120378856206E-4</v>
      </c>
      <c r="E125" s="156">
        <f>RES_hhdet_fec!E$95</f>
        <v>1.2215605435944417E-4</v>
      </c>
      <c r="F125" s="156">
        <f>RES_hhdet_fec!F$95</f>
        <v>1.2202562538133004E-4</v>
      </c>
      <c r="G125" s="156">
        <f>RES_hhdet_fec!G$95</f>
        <v>1.4240024498700013E-4</v>
      </c>
      <c r="H125" s="156">
        <f>RES_hhdet_fec!H$95</f>
        <v>1.8281535648994517E-4</v>
      </c>
      <c r="I125" s="156">
        <f>RES_hhdet_fec!I$95</f>
        <v>1.8117157619271289E-4</v>
      </c>
      <c r="J125" s="156">
        <f>RES_hhdet_fec!J$95</f>
        <v>2.8479161898949833E-4</v>
      </c>
      <c r="K125" s="156">
        <f>RES_hhdet_fec!K$95</f>
        <v>2.838389214120986E-4</v>
      </c>
      <c r="L125" s="156">
        <f>RES_hhdet_fec!L$95</f>
        <v>3.2249234987679926E-4</v>
      </c>
      <c r="M125" s="156">
        <f>RES_hhdet_fec!M$95</f>
        <v>2.811545135404808E-4</v>
      </c>
      <c r="N125" s="156">
        <f>RES_hhdet_fec!N$95</f>
        <v>2.0017398611786369E-4</v>
      </c>
      <c r="O125" s="156">
        <f>RES_hhdet_fec!O$95</f>
        <v>1.8002589686374066E-4</v>
      </c>
      <c r="P125" s="156">
        <f>RES_hhdet_fec!P$95</f>
        <v>1.792838256586657E-4</v>
      </c>
      <c r="Q125" s="156">
        <f>RES_hhdet_fec!Q$95</f>
        <v>1.5659334689600444E-4</v>
      </c>
    </row>
    <row r="126" spans="1:17" ht="12" customHeight="1" x14ac:dyDescent="0.25">
      <c r="A126" s="163" t="s">
        <v>142</v>
      </c>
      <c r="B126" s="162">
        <f>RES_hhdet_fec!B$96</f>
        <v>29.981945681875846</v>
      </c>
      <c r="C126" s="162">
        <f>RES_hhdet_fec!C$96</f>
        <v>26.860484889133311</v>
      </c>
      <c r="D126" s="162">
        <f>RES_hhdet_fec!D$96</f>
        <v>24.489151576462444</v>
      </c>
      <c r="E126" s="162">
        <f>RES_hhdet_fec!E$96</f>
        <v>23.936623681596252</v>
      </c>
      <c r="F126" s="162">
        <f>RES_hhdet_fec!F$96</f>
        <v>23.026613082819487</v>
      </c>
      <c r="G126" s="162">
        <f>RES_hhdet_fec!G$96</f>
        <v>22.813555476078903</v>
      </c>
      <c r="H126" s="162">
        <f>RES_hhdet_fec!H$96</f>
        <v>22.800094543084562</v>
      </c>
      <c r="I126" s="162">
        <f>RES_hhdet_fec!I$96</f>
        <v>20.005524964197729</v>
      </c>
      <c r="J126" s="162">
        <f>RES_hhdet_fec!J$96</f>
        <v>21.581353910345292</v>
      </c>
      <c r="K126" s="162">
        <f>RES_hhdet_fec!K$96</f>
        <v>21.827213033049414</v>
      </c>
      <c r="L126" s="162">
        <f>RES_hhdet_fec!L$96</f>
        <v>20.711103879985071</v>
      </c>
      <c r="M126" s="162">
        <f>RES_hhdet_fec!M$96</f>
        <v>18.913371727413118</v>
      </c>
      <c r="N126" s="162">
        <f>RES_hhdet_fec!N$96</f>
        <v>18.840600459931267</v>
      </c>
      <c r="O126" s="162">
        <f>RES_hhdet_fec!O$96</f>
        <v>16.623357864363751</v>
      </c>
      <c r="P126" s="162">
        <f>RES_hhdet_fec!P$96</f>
        <v>13.805099909513979</v>
      </c>
      <c r="Q126" s="162">
        <f>RES_hhdet_fec!Q$96</f>
        <v>10.670012103870533</v>
      </c>
    </row>
    <row r="127" spans="1:17" ht="12" customHeight="1" x14ac:dyDescent="0.25">
      <c r="A127" s="161" t="s">
        <v>141</v>
      </c>
      <c r="B127" s="160">
        <f>SUM(B128:B129)</f>
        <v>0.24021178813481225</v>
      </c>
      <c r="C127" s="160">
        <f t="shared" ref="C127:Q127" si="13">SUM(C128:C129)</f>
        <v>0.22289327088932676</v>
      </c>
      <c r="D127" s="160">
        <f t="shared" si="13"/>
        <v>0.19962844226314094</v>
      </c>
      <c r="E127" s="160">
        <f t="shared" si="13"/>
        <v>0.19209516562383325</v>
      </c>
      <c r="F127" s="160">
        <f t="shared" si="13"/>
        <v>0.18132266812876213</v>
      </c>
      <c r="G127" s="160">
        <f t="shared" si="13"/>
        <v>0.21344012687188199</v>
      </c>
      <c r="H127" s="160">
        <f t="shared" si="13"/>
        <v>0.26660447004698296</v>
      </c>
      <c r="I127" s="160">
        <f t="shared" si="13"/>
        <v>0.23451906180285975</v>
      </c>
      <c r="J127" s="160">
        <f t="shared" si="13"/>
        <v>0.33055131591824988</v>
      </c>
      <c r="K127" s="160">
        <f t="shared" si="13"/>
        <v>0.33105659252365921</v>
      </c>
      <c r="L127" s="160">
        <f t="shared" si="13"/>
        <v>0.36410399373927499</v>
      </c>
      <c r="M127" s="160">
        <f t="shared" si="13"/>
        <v>0.36556159924197812</v>
      </c>
      <c r="N127" s="160">
        <f t="shared" si="13"/>
        <v>0.3952657769452767</v>
      </c>
      <c r="O127" s="160">
        <f t="shared" si="13"/>
        <v>0.38363975964745012</v>
      </c>
      <c r="P127" s="160">
        <f t="shared" si="13"/>
        <v>0.34925227139761966</v>
      </c>
      <c r="Q127" s="160">
        <f t="shared" si="13"/>
        <v>0.295721898952294</v>
      </c>
    </row>
    <row r="128" spans="1:17" ht="12" customHeight="1" x14ac:dyDescent="0.25">
      <c r="A128" s="148" t="s">
        <v>60</v>
      </c>
      <c r="B128" s="156">
        <f>RES_hhdet_fec!B$98</f>
        <v>0.22278526348817615</v>
      </c>
      <c r="C128" s="156">
        <f>RES_hhdet_fec!C$98</f>
        <v>0.20654427486445673</v>
      </c>
      <c r="D128" s="156">
        <f>RES_hhdet_fec!D$98</f>
        <v>0.18494262904388553</v>
      </c>
      <c r="E128" s="156">
        <f>RES_hhdet_fec!E$98</f>
        <v>0.17753823581266615</v>
      </c>
      <c r="F128" s="156">
        <f>RES_hhdet_fec!F$98</f>
        <v>0.16757444766913226</v>
      </c>
      <c r="G128" s="156">
        <f>RES_hhdet_fec!G$98</f>
        <v>0.19747095654119698</v>
      </c>
      <c r="H128" s="156">
        <f>RES_hhdet_fec!H$98</f>
        <v>0.24688072436345665</v>
      </c>
      <c r="I128" s="156">
        <f>RES_hhdet_fec!I$98</f>
        <v>0.21688502838676904</v>
      </c>
      <c r="J128" s="156">
        <f>RES_hhdet_fec!J$98</f>
        <v>0.30593718313415752</v>
      </c>
      <c r="K128" s="156">
        <f>RES_hhdet_fec!K$98</f>
        <v>0.30782234938521169</v>
      </c>
      <c r="L128" s="156">
        <f>RES_hhdet_fec!L$98</f>
        <v>0.33971550977984205</v>
      </c>
      <c r="M128" s="156">
        <f>RES_hhdet_fec!M$98</f>
        <v>0.34128189875123233</v>
      </c>
      <c r="N128" s="156">
        <f>RES_hhdet_fec!N$98</f>
        <v>0.37002383729581412</v>
      </c>
      <c r="O128" s="156">
        <f>RES_hhdet_fec!O$98</f>
        <v>0.35907622616426416</v>
      </c>
      <c r="P128" s="156">
        <f>RES_hhdet_fec!P$98</f>
        <v>0.32690155446550601</v>
      </c>
      <c r="Q128" s="156">
        <f>RES_hhdet_fec!Q$98</f>
        <v>0.27675452980951548</v>
      </c>
    </row>
    <row r="129" spans="1:17" ht="12" customHeight="1" x14ac:dyDescent="0.25">
      <c r="A129" s="148" t="s">
        <v>59</v>
      </c>
      <c r="B129" s="156">
        <f>RES_hhdet_fec!B$99</f>
        <v>1.7426524646636105E-2</v>
      </c>
      <c r="C129" s="156">
        <f>RES_hhdet_fec!C$99</f>
        <v>1.6348996024870041E-2</v>
      </c>
      <c r="D129" s="156">
        <f>RES_hhdet_fec!D$99</f>
        <v>1.4685813219255408E-2</v>
      </c>
      <c r="E129" s="156">
        <f>RES_hhdet_fec!E$99</f>
        <v>1.45569298111671E-2</v>
      </c>
      <c r="F129" s="156">
        <f>RES_hhdet_fec!F$99</f>
        <v>1.3748220459629857E-2</v>
      </c>
      <c r="G129" s="156">
        <f>RES_hhdet_fec!G$99</f>
        <v>1.5969170330685001E-2</v>
      </c>
      <c r="H129" s="156">
        <f>RES_hhdet_fec!H$99</f>
        <v>1.9723745683526295E-2</v>
      </c>
      <c r="I129" s="156">
        <f>RES_hhdet_fec!I$99</f>
        <v>1.7634033416090714E-2</v>
      </c>
      <c r="J129" s="156">
        <f>RES_hhdet_fec!J$99</f>
        <v>2.4614132784092347E-2</v>
      </c>
      <c r="K129" s="156">
        <f>RES_hhdet_fec!K$99</f>
        <v>2.3234243138447502E-2</v>
      </c>
      <c r="L129" s="156">
        <f>RES_hhdet_fec!L$99</f>
        <v>2.4388483959432935E-2</v>
      </c>
      <c r="M129" s="156">
        <f>RES_hhdet_fec!M$99</f>
        <v>2.427970049074581E-2</v>
      </c>
      <c r="N129" s="156">
        <f>RES_hhdet_fec!N$99</f>
        <v>2.5241939649462596E-2</v>
      </c>
      <c r="O129" s="156">
        <f>RES_hhdet_fec!O$99</f>
        <v>2.4563533483185948E-2</v>
      </c>
      <c r="P129" s="156">
        <f>RES_hhdet_fec!P$99</f>
        <v>2.2350716932113653E-2</v>
      </c>
      <c r="Q129" s="156">
        <f>RES_hhdet_fec!Q$99</f>
        <v>1.896736914277853E-2</v>
      </c>
    </row>
    <row r="130" spans="1:17" ht="12" customHeight="1" x14ac:dyDescent="0.25">
      <c r="A130" s="158" t="s">
        <v>62</v>
      </c>
      <c r="B130" s="157">
        <f>SUM(B131:B133)</f>
        <v>29.995790234554601</v>
      </c>
      <c r="C130" s="157">
        <f t="shared" ref="C130:Q130" si="14">SUM(C131:C133)</f>
        <v>29.866870540151002</v>
      </c>
      <c r="D130" s="157">
        <f t="shared" si="14"/>
        <v>30.631704719636296</v>
      </c>
      <c r="E130" s="157">
        <f t="shared" si="14"/>
        <v>30.82476198959532</v>
      </c>
      <c r="F130" s="157">
        <f t="shared" si="14"/>
        <v>32.767776309761906</v>
      </c>
      <c r="G130" s="157">
        <f t="shared" si="14"/>
        <v>34.253621674341645</v>
      </c>
      <c r="H130" s="157">
        <f t="shared" si="14"/>
        <v>35.661567410827637</v>
      </c>
      <c r="I130" s="157">
        <f t="shared" si="14"/>
        <v>35.785277221576713</v>
      </c>
      <c r="J130" s="157">
        <f t="shared" si="14"/>
        <v>41.663572905397814</v>
      </c>
      <c r="K130" s="157">
        <f t="shared" si="14"/>
        <v>45.348217492081481</v>
      </c>
      <c r="L130" s="157">
        <f t="shared" si="14"/>
        <v>48.294996802303359</v>
      </c>
      <c r="M130" s="157">
        <f t="shared" si="14"/>
        <v>48.902940771776038</v>
      </c>
      <c r="N130" s="157">
        <f t="shared" si="14"/>
        <v>51.278532471684095</v>
      </c>
      <c r="O130" s="157">
        <f t="shared" si="14"/>
        <v>50.556699498003958</v>
      </c>
      <c r="P130" s="157">
        <f t="shared" si="14"/>
        <v>50.32498845684691</v>
      </c>
      <c r="Q130" s="157">
        <f t="shared" si="14"/>
        <v>49.242734104421103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0.3423600605859235</v>
      </c>
      <c r="C132" s="156">
        <f>RES_hhdet_fec!C$102</f>
        <v>0.69741278162690901</v>
      </c>
      <c r="D132" s="156">
        <f>RES_hhdet_fec!D$102</f>
        <v>0.69528646565066665</v>
      </c>
      <c r="E132" s="156">
        <f>RES_hhdet_fec!E$102</f>
        <v>0.86869203508203952</v>
      </c>
      <c r="F132" s="156">
        <f>RES_hhdet_fec!F$102</f>
        <v>0.70202882869654737</v>
      </c>
      <c r="G132" s="156">
        <f>RES_hhdet_fec!G$102</f>
        <v>0.91051069542012286</v>
      </c>
      <c r="H132" s="156">
        <f>RES_hhdet_fec!H$102</f>
        <v>0.31459619335991412</v>
      </c>
      <c r="I132" s="156">
        <f>RES_hhdet_fec!I$102</f>
        <v>0.5145179870817953</v>
      </c>
      <c r="J132" s="156">
        <f>RES_hhdet_fec!J$102</f>
        <v>0.9942642841644771</v>
      </c>
      <c r="K132" s="156">
        <f>RES_hhdet_fec!K$102</f>
        <v>1.2196940800592619</v>
      </c>
      <c r="L132" s="156">
        <f>RES_hhdet_fec!L$102</f>
        <v>0.77515759518839533</v>
      </c>
      <c r="M132" s="156">
        <f>RES_hhdet_fec!M$102</f>
        <v>0.62231241822625905</v>
      </c>
      <c r="N132" s="156">
        <f>RES_hhdet_fec!N$102</f>
        <v>0.47726195736633642</v>
      </c>
      <c r="O132" s="156">
        <f>RES_hhdet_fec!O$102</f>
        <v>0.73008020616608771</v>
      </c>
      <c r="P132" s="156">
        <f>RES_hhdet_fec!P$102</f>
        <v>0.73435219441008548</v>
      </c>
      <c r="Q132" s="156">
        <f>RES_hhdet_fec!Q$102</f>
        <v>0.96629815896293658</v>
      </c>
    </row>
    <row r="133" spans="1:17" ht="12" customHeight="1" x14ac:dyDescent="0.25">
      <c r="A133" s="29" t="s">
        <v>140</v>
      </c>
      <c r="B133" s="57">
        <f>RES_hhdet_fec!B$103</f>
        <v>29.653430173968676</v>
      </c>
      <c r="C133" s="57">
        <f>RES_hhdet_fec!C$103</f>
        <v>29.169457758524093</v>
      </c>
      <c r="D133" s="57">
        <f>RES_hhdet_fec!D$103</f>
        <v>29.936418253985629</v>
      </c>
      <c r="E133" s="57">
        <f>RES_hhdet_fec!E$103</f>
        <v>29.956069954513282</v>
      </c>
      <c r="F133" s="57">
        <f>RES_hhdet_fec!F$103</f>
        <v>32.065747481065358</v>
      </c>
      <c r="G133" s="57">
        <f>RES_hhdet_fec!G$103</f>
        <v>33.343110978921523</v>
      </c>
      <c r="H133" s="57">
        <f>RES_hhdet_fec!H$103</f>
        <v>35.346971217467726</v>
      </c>
      <c r="I133" s="57">
        <f>RES_hhdet_fec!I$103</f>
        <v>35.270759234494918</v>
      </c>
      <c r="J133" s="57">
        <f>RES_hhdet_fec!J$103</f>
        <v>40.669308621233334</v>
      </c>
      <c r="K133" s="57">
        <f>RES_hhdet_fec!K$103</f>
        <v>44.128523412022219</v>
      </c>
      <c r="L133" s="57">
        <f>RES_hhdet_fec!L$103</f>
        <v>47.519839207114963</v>
      </c>
      <c r="M133" s="57">
        <f>RES_hhdet_fec!M$103</f>
        <v>48.28062835354978</v>
      </c>
      <c r="N133" s="57">
        <f>RES_hhdet_fec!N$103</f>
        <v>50.801270514317757</v>
      </c>
      <c r="O133" s="57">
        <f>RES_hhdet_fec!O$103</f>
        <v>49.826619291837872</v>
      </c>
      <c r="P133" s="57">
        <f>RES_hhdet_fec!P$103</f>
        <v>49.590636262436824</v>
      </c>
      <c r="Q133" s="57">
        <f>RES_hhdet_fec!Q$103</f>
        <v>48.276435945458168</v>
      </c>
    </row>
    <row r="135" spans="1:17" ht="12" customHeight="1" x14ac:dyDescent="0.25">
      <c r="A135" s="152" t="s">
        <v>119</v>
      </c>
      <c r="B135" s="168">
        <f>SUM(B136,B139,B141,B154)</f>
        <v>532.90922310233532</v>
      </c>
      <c r="C135" s="168">
        <f t="shared" ref="C135:Q135" si="15">SUM(C136,C139,C141,C154)</f>
        <v>594.26844256382901</v>
      </c>
      <c r="D135" s="168">
        <f t="shared" si="15"/>
        <v>616.26174534266409</v>
      </c>
      <c r="E135" s="168">
        <f t="shared" si="15"/>
        <v>627.36921008576815</v>
      </c>
      <c r="F135" s="168">
        <f t="shared" si="15"/>
        <v>642.20907618425792</v>
      </c>
      <c r="G135" s="168">
        <f t="shared" si="15"/>
        <v>653.47107310634487</v>
      </c>
      <c r="H135" s="168">
        <f t="shared" si="15"/>
        <v>680.81631109088573</v>
      </c>
      <c r="I135" s="168">
        <f t="shared" si="15"/>
        <v>689.0998308489568</v>
      </c>
      <c r="J135" s="168">
        <f t="shared" si="15"/>
        <v>772.53692752008169</v>
      </c>
      <c r="K135" s="168">
        <f t="shared" si="15"/>
        <v>826.04381317759282</v>
      </c>
      <c r="L135" s="168">
        <f t="shared" si="15"/>
        <v>922.99443708587683</v>
      </c>
      <c r="M135" s="168">
        <f t="shared" si="15"/>
        <v>802.48055128122076</v>
      </c>
      <c r="N135" s="168">
        <f t="shared" si="15"/>
        <v>872.23562065104397</v>
      </c>
      <c r="O135" s="168">
        <f t="shared" si="15"/>
        <v>806.35407496096127</v>
      </c>
      <c r="P135" s="168">
        <f t="shared" si="15"/>
        <v>818.71839134092022</v>
      </c>
      <c r="Q135" s="168">
        <f t="shared" si="15"/>
        <v>778.17161970338748</v>
      </c>
    </row>
    <row r="136" spans="1:17" ht="12" customHeight="1" x14ac:dyDescent="0.25">
      <c r="A136" s="158" t="s">
        <v>65</v>
      </c>
      <c r="B136" s="157">
        <f>SUM(B137:B138)</f>
        <v>425.26428545917099</v>
      </c>
      <c r="C136" s="157">
        <f t="shared" ref="C136:Q136" si="16">SUM(C137:C138)</f>
        <v>487.20468299993195</v>
      </c>
      <c r="D136" s="157">
        <f t="shared" si="16"/>
        <v>506.4555314219985</v>
      </c>
      <c r="E136" s="157">
        <f t="shared" si="16"/>
        <v>517.83942239274029</v>
      </c>
      <c r="F136" s="157">
        <f t="shared" si="16"/>
        <v>525.07713422872303</v>
      </c>
      <c r="G136" s="157">
        <f t="shared" si="16"/>
        <v>532.46001916732655</v>
      </c>
      <c r="H136" s="157">
        <f t="shared" si="16"/>
        <v>555.50917708905206</v>
      </c>
      <c r="I136" s="157">
        <f t="shared" si="16"/>
        <v>563.3782143583586</v>
      </c>
      <c r="J136" s="157">
        <f t="shared" si="16"/>
        <v>627.07317551153324</v>
      </c>
      <c r="K136" s="157">
        <f t="shared" si="16"/>
        <v>674.93793392351847</v>
      </c>
      <c r="L136" s="157">
        <f t="shared" si="16"/>
        <v>768.24711207006158</v>
      </c>
      <c r="M136" s="157">
        <f t="shared" si="16"/>
        <v>646.40115295170222</v>
      </c>
      <c r="N136" s="157">
        <f t="shared" si="16"/>
        <v>712.40410174429246</v>
      </c>
      <c r="O136" s="157">
        <f t="shared" si="16"/>
        <v>650.00278234829727</v>
      </c>
      <c r="P136" s="157">
        <f t="shared" si="16"/>
        <v>662.22706582348769</v>
      </c>
      <c r="Q136" s="157">
        <f t="shared" si="16"/>
        <v>626.02340973181708</v>
      </c>
    </row>
    <row r="137" spans="1:17" ht="12" customHeight="1" x14ac:dyDescent="0.25">
      <c r="A137" s="23" t="s">
        <v>157</v>
      </c>
      <c r="B137" s="156">
        <f>RES_hhdet_tes!B$83</f>
        <v>420.36510720808207</v>
      </c>
      <c r="C137" s="156">
        <f>RES_hhdet_tes!C$83</f>
        <v>483.4604393037481</v>
      </c>
      <c r="D137" s="156">
        <f>RES_hhdet_tes!D$83</f>
        <v>502.49365960572021</v>
      </c>
      <c r="E137" s="156">
        <f>RES_hhdet_tes!E$83</f>
        <v>513.85441856948376</v>
      </c>
      <c r="F137" s="156">
        <f>RES_hhdet_tes!F$83</f>
        <v>520.91074636439839</v>
      </c>
      <c r="G137" s="156">
        <f>RES_hhdet_tes!G$83</f>
        <v>527.45696104634953</v>
      </c>
      <c r="H137" s="156">
        <f>RES_hhdet_tes!H$83</f>
        <v>550.22157061994608</v>
      </c>
      <c r="I137" s="156">
        <f>RES_hhdet_tes!I$83</f>
        <v>559.5903147114675</v>
      </c>
      <c r="J137" s="156">
        <f>RES_hhdet_tes!J$83</f>
        <v>622.67188047561831</v>
      </c>
      <c r="K137" s="156">
        <f>RES_hhdet_tes!K$83</f>
        <v>667.28103314952136</v>
      </c>
      <c r="L137" s="156">
        <f>RES_hhdet_tes!L$83</f>
        <v>758.85074407626189</v>
      </c>
      <c r="M137" s="156">
        <f>RES_hhdet_tes!M$83</f>
        <v>636.89543190817699</v>
      </c>
      <c r="N137" s="156">
        <f>RES_hhdet_tes!N$83</f>
        <v>701.31581543871357</v>
      </c>
      <c r="O137" s="156">
        <f>RES_hhdet_tes!O$83</f>
        <v>640.45058734306872</v>
      </c>
      <c r="P137" s="156">
        <f>RES_hhdet_tes!P$83</f>
        <v>653.49080778346263</v>
      </c>
      <c r="Q137" s="156">
        <f>RES_hhdet_tes!Q$83</f>
        <v>616.61959021347889</v>
      </c>
    </row>
    <row r="138" spans="1:17" ht="12" customHeight="1" x14ac:dyDescent="0.25">
      <c r="A138" s="23" t="s">
        <v>60</v>
      </c>
      <c r="B138" s="156">
        <f>RES_hhdet_tes!B$84</f>
        <v>4.8991782510889417</v>
      </c>
      <c r="C138" s="156">
        <f>RES_hhdet_tes!C$84</f>
        <v>3.7442436961838532</v>
      </c>
      <c r="D138" s="156">
        <f>RES_hhdet_tes!D$84</f>
        <v>3.9618718162782627</v>
      </c>
      <c r="E138" s="156">
        <f>RES_hhdet_tes!E$84</f>
        <v>3.9850038232565881</v>
      </c>
      <c r="F138" s="156">
        <f>RES_hhdet_tes!F$84</f>
        <v>4.1663878643246619</v>
      </c>
      <c r="G138" s="156">
        <f>RES_hhdet_tes!G$84</f>
        <v>5.003058120976994</v>
      </c>
      <c r="H138" s="156">
        <f>RES_hhdet_tes!H$84</f>
        <v>5.2876064691059934</v>
      </c>
      <c r="I138" s="156">
        <f>RES_hhdet_tes!I$84</f>
        <v>3.7878996468911534</v>
      </c>
      <c r="J138" s="156">
        <f>RES_hhdet_tes!J$84</f>
        <v>4.4012950359149574</v>
      </c>
      <c r="K138" s="156">
        <f>RES_hhdet_tes!K$84</f>
        <v>7.6569007739970694</v>
      </c>
      <c r="L138" s="156">
        <f>RES_hhdet_tes!L$84</f>
        <v>9.3963679937997284</v>
      </c>
      <c r="M138" s="156">
        <f>RES_hhdet_tes!M$84</f>
        <v>9.5057210435252735</v>
      </c>
      <c r="N138" s="156">
        <f>RES_hhdet_tes!N$84</f>
        <v>11.088286305578851</v>
      </c>
      <c r="O138" s="156">
        <f>RES_hhdet_tes!O$84</f>
        <v>9.5521950052285209</v>
      </c>
      <c r="P138" s="156">
        <f>RES_hhdet_tes!P$84</f>
        <v>8.7362580400250938</v>
      </c>
      <c r="Q138" s="156">
        <f>RES_hhdet_tes!Q$84</f>
        <v>9.4038195183381763</v>
      </c>
    </row>
    <row r="139" spans="1:17" ht="12" customHeight="1" x14ac:dyDescent="0.25">
      <c r="A139" s="158" t="s">
        <v>112</v>
      </c>
      <c r="B139" s="157">
        <f>B140</f>
        <v>0.94191749505352329</v>
      </c>
      <c r="C139" s="157">
        <f t="shared" ref="C139:Q139" si="17">C140</f>
        <v>0.99364226953524815</v>
      </c>
      <c r="D139" s="157">
        <f t="shared" si="17"/>
        <v>1.0421574082318878</v>
      </c>
      <c r="E139" s="157">
        <f t="shared" si="17"/>
        <v>1.049069890103361</v>
      </c>
      <c r="F139" s="157">
        <f t="shared" si="17"/>
        <v>1.1123433012172077</v>
      </c>
      <c r="G139" s="157">
        <f t="shared" si="17"/>
        <v>1.1536578262319865</v>
      </c>
      <c r="H139" s="157">
        <f t="shared" si="17"/>
        <v>1.2874369089772508</v>
      </c>
      <c r="I139" s="157">
        <f t="shared" si="17"/>
        <v>1.4276183291783147</v>
      </c>
      <c r="J139" s="157">
        <f t="shared" si="17"/>
        <v>1.8211741539942818</v>
      </c>
      <c r="K139" s="157">
        <f t="shared" si="17"/>
        <v>1.9110593913682794</v>
      </c>
      <c r="L139" s="157">
        <f t="shared" si="17"/>
        <v>2.1417335588647508</v>
      </c>
      <c r="M139" s="157">
        <f t="shared" si="17"/>
        <v>2.4067899301491091</v>
      </c>
      <c r="N139" s="157">
        <f t="shared" si="17"/>
        <v>2.4786577679445783</v>
      </c>
      <c r="O139" s="157">
        <f t="shared" si="17"/>
        <v>2.6473024153977067</v>
      </c>
      <c r="P139" s="157">
        <f t="shared" si="17"/>
        <v>2.5806840590916957</v>
      </c>
      <c r="Q139" s="157">
        <f t="shared" si="17"/>
        <v>2.5486683618522648</v>
      </c>
    </row>
    <row r="140" spans="1:17" ht="12" customHeight="1" x14ac:dyDescent="0.25">
      <c r="A140" s="23" t="s">
        <v>60</v>
      </c>
      <c r="B140" s="156">
        <f>RES_hhdet_tes!B$86</f>
        <v>0.94191749505352329</v>
      </c>
      <c r="C140" s="156">
        <f>RES_hhdet_tes!C$86</f>
        <v>0.99364226953524815</v>
      </c>
      <c r="D140" s="156">
        <f>RES_hhdet_tes!D$86</f>
        <v>1.0421574082318878</v>
      </c>
      <c r="E140" s="156">
        <f>RES_hhdet_tes!E$86</f>
        <v>1.049069890103361</v>
      </c>
      <c r="F140" s="156">
        <f>RES_hhdet_tes!F$86</f>
        <v>1.1123433012172077</v>
      </c>
      <c r="G140" s="156">
        <f>RES_hhdet_tes!G$86</f>
        <v>1.1536578262319865</v>
      </c>
      <c r="H140" s="156">
        <f>RES_hhdet_tes!H$86</f>
        <v>1.2874369089772508</v>
      </c>
      <c r="I140" s="156">
        <f>RES_hhdet_tes!I$86</f>
        <v>1.4276183291783147</v>
      </c>
      <c r="J140" s="156">
        <f>RES_hhdet_tes!J$86</f>
        <v>1.8211741539942818</v>
      </c>
      <c r="K140" s="156">
        <f>RES_hhdet_tes!K$86</f>
        <v>1.9110593913682794</v>
      </c>
      <c r="L140" s="156">
        <f>RES_hhdet_tes!L$86</f>
        <v>2.1417335588647508</v>
      </c>
      <c r="M140" s="156">
        <f>RES_hhdet_tes!M$86</f>
        <v>2.4067899301491091</v>
      </c>
      <c r="N140" s="156">
        <f>RES_hhdet_tes!N$86</f>
        <v>2.4786577679445783</v>
      </c>
      <c r="O140" s="156">
        <f>RES_hhdet_tes!O$86</f>
        <v>2.6473024153977067</v>
      </c>
      <c r="P140" s="156">
        <f>RES_hhdet_tes!P$86</f>
        <v>2.5806840590916957</v>
      </c>
      <c r="Q140" s="156">
        <f>RES_hhdet_tes!Q$86</f>
        <v>2.5486683618522648</v>
      </c>
    </row>
    <row r="141" spans="1:17" ht="12" customHeight="1" x14ac:dyDescent="0.25">
      <c r="A141" s="158" t="s">
        <v>63</v>
      </c>
      <c r="B141" s="157">
        <f>RES_hhdet_tes!B$87</f>
        <v>82.558550146700711</v>
      </c>
      <c r="C141" s="157">
        <f>RES_hhdet_tes!C$87</f>
        <v>82.052282302134074</v>
      </c>
      <c r="D141" s="157">
        <f>RES_hhdet_tes!D$87</f>
        <v>83.987179437069159</v>
      </c>
      <c r="E141" s="157">
        <f>RES_hhdet_tes!E$87</f>
        <v>83.481792357568338</v>
      </c>
      <c r="F141" s="157">
        <f>RES_hhdet_tes!F$87</f>
        <v>89.175898402377285</v>
      </c>
      <c r="G141" s="157">
        <f>RES_hhdet_tes!G$87</f>
        <v>91.698713961709899</v>
      </c>
      <c r="H141" s="157">
        <f>RES_hhdet_tes!H$87</f>
        <v>94.280535198657475</v>
      </c>
      <c r="I141" s="157">
        <f>RES_hhdet_tes!I$87</f>
        <v>94.357352114665957</v>
      </c>
      <c r="J141" s="157">
        <f>RES_hhdet_tes!J$87</f>
        <v>108.69072887119414</v>
      </c>
      <c r="K141" s="157">
        <f>RES_hhdet_tes!K$87</f>
        <v>111.11739773311221</v>
      </c>
      <c r="L141" s="157">
        <f>RES_hhdet_tes!L$87</f>
        <v>111.74566669314363</v>
      </c>
      <c r="M141" s="157">
        <f>RES_hhdet_tes!M$87</f>
        <v>112.15058146081468</v>
      </c>
      <c r="N141" s="157">
        <f>RES_hhdet_tes!N$87</f>
        <v>113.6193255470088</v>
      </c>
      <c r="O141" s="157">
        <f>RES_hhdet_tes!O$87</f>
        <v>110.59297038846427</v>
      </c>
      <c r="P141" s="157">
        <f>RES_hhdet_tes!P$87</f>
        <v>110.89821526316645</v>
      </c>
      <c r="Q141" s="157">
        <f>RES_hhdet_tes!Q$87</f>
        <v>107.53744193048195</v>
      </c>
    </row>
    <row r="142" spans="1:17" ht="12" customHeight="1" x14ac:dyDescent="0.25">
      <c r="A142" s="167" t="s">
        <v>156</v>
      </c>
      <c r="B142" s="132">
        <f>RES_hhdet_tes!B$88</f>
        <v>59.667136979030069</v>
      </c>
      <c r="C142" s="132">
        <f>RES_hhdet_tes!C$88</f>
        <v>61.401194553897199</v>
      </c>
      <c r="D142" s="132">
        <f>RES_hhdet_tes!D$88</f>
        <v>65.032877486890541</v>
      </c>
      <c r="E142" s="132">
        <f>RES_hhdet_tes!E$88</f>
        <v>64.821284324115581</v>
      </c>
      <c r="F142" s="132">
        <f>RES_hhdet_tes!F$88</f>
        <v>71.039509284545446</v>
      </c>
      <c r="G142" s="132">
        <f>RES_hhdet_tes!G$88</f>
        <v>73.412033945061509</v>
      </c>
      <c r="H142" s="132">
        <f>RES_hhdet_tes!H$88</f>
        <v>75.578938163361542</v>
      </c>
      <c r="I142" s="132">
        <f>RES_hhdet_tes!I$88</f>
        <v>77.6552718009616</v>
      </c>
      <c r="J142" s="132">
        <f>RES_hhdet_tes!J$88</f>
        <v>89.944092444044529</v>
      </c>
      <c r="K142" s="132">
        <f>RES_hhdet_tes!K$88</f>
        <v>92.090045706020305</v>
      </c>
      <c r="L142" s="132">
        <f>RES_hhdet_tes!L$88</f>
        <v>93.256409795238099</v>
      </c>
      <c r="M142" s="132">
        <f>RES_hhdet_tes!M$88</f>
        <v>94.845441162577927</v>
      </c>
      <c r="N142" s="132">
        <f>RES_hhdet_tes!N$88</f>
        <v>96.138494387768631</v>
      </c>
      <c r="O142" s="132">
        <f>RES_hhdet_tes!O$88</f>
        <v>94.667668988100544</v>
      </c>
      <c r="P142" s="132">
        <f>RES_hhdet_tes!P$88</f>
        <v>96.908923397839189</v>
      </c>
      <c r="Q142" s="132">
        <f>RES_hhdet_tes!Q$88</f>
        <v>95.869199670259704</v>
      </c>
    </row>
    <row r="143" spans="1:17" ht="12" customHeight="1" x14ac:dyDescent="0.25">
      <c r="A143" s="167" t="s">
        <v>155</v>
      </c>
      <c r="B143" s="132">
        <f>SUM(B144:B145)</f>
        <v>0.49283681546888863</v>
      </c>
      <c r="C143" s="132">
        <f t="shared" ref="C143:Q143" si="18">SUM(C144:C145)</f>
        <v>0.52754930641035214</v>
      </c>
      <c r="D143" s="132">
        <f t="shared" si="18"/>
        <v>0.55035466782225884</v>
      </c>
      <c r="E143" s="132">
        <f t="shared" si="18"/>
        <v>0.53888924834386553</v>
      </c>
      <c r="F143" s="132">
        <f t="shared" si="18"/>
        <v>0.58343764706532131</v>
      </c>
      <c r="G143" s="132">
        <f t="shared" si="18"/>
        <v>0.72464311944130166</v>
      </c>
      <c r="H143" s="132">
        <f t="shared" si="18"/>
        <v>0.94254259243458804</v>
      </c>
      <c r="I143" s="132">
        <f t="shared" si="18"/>
        <v>0.97037334705529421</v>
      </c>
      <c r="J143" s="132">
        <f t="shared" si="18"/>
        <v>1.4765563694810724</v>
      </c>
      <c r="K143" s="132">
        <f t="shared" si="18"/>
        <v>1.4971132903748943</v>
      </c>
      <c r="L143" s="132">
        <f t="shared" si="18"/>
        <v>1.7595304280531852</v>
      </c>
      <c r="M143" s="132">
        <f t="shared" si="18"/>
        <v>1.9629192601943419</v>
      </c>
      <c r="N143" s="132">
        <f t="shared" si="18"/>
        <v>2.156464286393255</v>
      </c>
      <c r="O143" s="132">
        <f t="shared" si="18"/>
        <v>2.3326897321149813</v>
      </c>
      <c r="P143" s="132">
        <f t="shared" si="18"/>
        <v>2.6059385158721273</v>
      </c>
      <c r="Q143" s="132">
        <f t="shared" si="18"/>
        <v>2.8170028373066862</v>
      </c>
    </row>
    <row r="144" spans="1:17" ht="12" customHeight="1" x14ac:dyDescent="0.25">
      <c r="A144" s="166" t="s">
        <v>55</v>
      </c>
      <c r="B144" s="165">
        <f>RES_hhdet_tes!B$90</f>
        <v>0.44355050340946134</v>
      </c>
      <c r="C144" s="165">
        <f>RES_hhdet_tes!C$90</f>
        <v>0.47507759098888647</v>
      </c>
      <c r="D144" s="165">
        <f>RES_hhdet_tes!D$90</f>
        <v>0.49586846759825298</v>
      </c>
      <c r="E144" s="165">
        <f>RES_hhdet_tes!E$90</f>
        <v>0.48540525587682221</v>
      </c>
      <c r="F144" s="165">
        <f>RES_hhdet_tes!F$90</f>
        <v>0.52610594074032646</v>
      </c>
      <c r="G144" s="165">
        <f>RES_hhdet_tes!G$90</f>
        <v>0.65427705552558257</v>
      </c>
      <c r="H144" s="165">
        <f>RES_hhdet_tes!H$90</f>
        <v>0.85196773970251405</v>
      </c>
      <c r="I144" s="165">
        <f>RES_hhdet_tes!I$90</f>
        <v>0.87821740529860093</v>
      </c>
      <c r="J144" s="165">
        <f>RES_hhdet_tes!J$90</f>
        <v>1.3363168393872438</v>
      </c>
      <c r="K144" s="165">
        <f>RES_hhdet_tes!K$90</f>
        <v>1.354220667652575</v>
      </c>
      <c r="L144" s="165">
        <f>RES_hhdet_tes!L$90</f>
        <v>1.5910281752425575</v>
      </c>
      <c r="M144" s="165">
        <f>RES_hhdet_tes!M$90</f>
        <v>1.775469529523853</v>
      </c>
      <c r="N144" s="165">
        <f>RES_hhdet_tes!N$90</f>
        <v>1.9527472207211054</v>
      </c>
      <c r="O144" s="165">
        <f>RES_hhdet_tes!O$90</f>
        <v>2.108797525048776</v>
      </c>
      <c r="P144" s="165">
        <f>RES_hhdet_tes!P$90</f>
        <v>2.3580686666864854</v>
      </c>
      <c r="Q144" s="165">
        <f>RES_hhdet_tes!Q$90</f>
        <v>2.5491499174410706</v>
      </c>
    </row>
    <row r="145" spans="1:17" ht="12" customHeight="1" x14ac:dyDescent="0.25">
      <c r="A145" s="147" t="s">
        <v>59</v>
      </c>
      <c r="B145" s="164">
        <f>RES_hhdet_tes!B$91</f>
        <v>4.9286312059427302E-2</v>
      </c>
      <c r="C145" s="164">
        <f>RES_hhdet_tes!C$91</f>
        <v>5.2471715421465698E-2</v>
      </c>
      <c r="D145" s="164">
        <f>RES_hhdet_tes!D$91</f>
        <v>5.448620022400584E-2</v>
      </c>
      <c r="E145" s="164">
        <f>RES_hhdet_tes!E$91</f>
        <v>5.3483992467043329E-2</v>
      </c>
      <c r="F145" s="164">
        <f>RES_hhdet_tes!F$91</f>
        <v>5.7331706324994895E-2</v>
      </c>
      <c r="G145" s="164">
        <f>RES_hhdet_tes!G$91</f>
        <v>7.0366063915719035E-2</v>
      </c>
      <c r="H145" s="164">
        <f>RES_hhdet_tes!H$91</f>
        <v>9.057485273207394E-2</v>
      </c>
      <c r="I145" s="164">
        <f>RES_hhdet_tes!I$91</f>
        <v>9.2155941756693255E-2</v>
      </c>
      <c r="J145" s="164">
        <f>RES_hhdet_tes!J$91</f>
        <v>0.1402395300938287</v>
      </c>
      <c r="K145" s="164">
        <f>RES_hhdet_tes!K$91</f>
        <v>0.14289262272231937</v>
      </c>
      <c r="L145" s="164">
        <f>RES_hhdet_tes!L$91</f>
        <v>0.16850225281062758</v>
      </c>
      <c r="M145" s="164">
        <f>RES_hhdet_tes!M$91</f>
        <v>0.18744973067048906</v>
      </c>
      <c r="N145" s="164">
        <f>RES_hhdet_tes!N$91</f>
        <v>0.20371706567214984</v>
      </c>
      <c r="O145" s="164">
        <f>RES_hhdet_tes!O$91</f>
        <v>0.2238922070662055</v>
      </c>
      <c r="P145" s="164">
        <f>RES_hhdet_tes!P$91</f>
        <v>0.24786984918564192</v>
      </c>
      <c r="Q145" s="164">
        <f>RES_hhdet_tes!Q$91</f>
        <v>0.26785291986561571</v>
      </c>
    </row>
    <row r="146" spans="1:17" ht="12" customHeight="1" x14ac:dyDescent="0.25">
      <c r="A146" s="163" t="s">
        <v>144</v>
      </c>
      <c r="B146" s="162">
        <f>RES_hhdet_tes!B$92</f>
        <v>0.12483483748616409</v>
      </c>
      <c r="C146" s="162">
        <f>RES_hhdet_tes!C$92</f>
        <v>0.13631997236366705</v>
      </c>
      <c r="D146" s="162">
        <f>RES_hhdet_tes!D$92</f>
        <v>0.14100105283172706</v>
      </c>
      <c r="E146" s="162">
        <f>RES_hhdet_tes!E$92</f>
        <v>0.1448865378454568</v>
      </c>
      <c r="F146" s="162">
        <f>RES_hhdet_tes!F$92</f>
        <v>0.15066313044337823</v>
      </c>
      <c r="G146" s="162">
        <f>RES_hhdet_tes!G$92</f>
        <v>0.15546797577292681</v>
      </c>
      <c r="H146" s="162">
        <f>RES_hhdet_tes!H$92</f>
        <v>0.155502372319577</v>
      </c>
      <c r="I146" s="162">
        <f>RES_hhdet_tes!I$92</f>
        <v>0.15807886962210546</v>
      </c>
      <c r="J146" s="162">
        <f>RES_hhdet_tes!J$92</f>
        <v>0.17978109464911218</v>
      </c>
      <c r="K146" s="162">
        <f>RES_hhdet_tes!K$92</f>
        <v>0.18796265245170621</v>
      </c>
      <c r="L146" s="162">
        <f>RES_hhdet_tes!L$92</f>
        <v>0.18129664505168333</v>
      </c>
      <c r="M146" s="162">
        <f>RES_hhdet_tes!M$92</f>
        <v>0.14299468109862329</v>
      </c>
      <c r="N146" s="162">
        <f>RES_hhdet_tes!N$92</f>
        <v>0.10060043042995787</v>
      </c>
      <c r="O146" s="162">
        <f>RES_hhdet_tes!O$92</f>
        <v>7.996956979516727E-2</v>
      </c>
      <c r="P146" s="162">
        <f>RES_hhdet_tes!P$92</f>
        <v>7.4728836989014127E-2</v>
      </c>
      <c r="Q146" s="162">
        <f>RES_hhdet_tes!Q$92</f>
        <v>5.7197908874702344E-2</v>
      </c>
    </row>
    <row r="147" spans="1:17" ht="12" customHeight="1" x14ac:dyDescent="0.25">
      <c r="A147" s="161" t="s">
        <v>143</v>
      </c>
      <c r="B147" s="160">
        <f>SUM(B148:B149)</f>
        <v>1.0249338760428654E-3</v>
      </c>
      <c r="C147" s="160">
        <f t="shared" ref="C147:Q147" si="19">SUM(C148:C149)</f>
        <v>1.2396363827554002E-3</v>
      </c>
      <c r="D147" s="160">
        <f t="shared" si="19"/>
        <v>1.2396820189440362E-3</v>
      </c>
      <c r="E147" s="160">
        <f t="shared" si="19"/>
        <v>1.2401496715000388E-3</v>
      </c>
      <c r="F147" s="160">
        <f t="shared" si="19"/>
        <v>1.2415706737257245E-3</v>
      </c>
      <c r="G147" s="160">
        <f t="shared" si="19"/>
        <v>1.4602524859664017E-3</v>
      </c>
      <c r="H147" s="160">
        <f t="shared" si="19"/>
        <v>1.8797571514150738E-3</v>
      </c>
      <c r="I147" s="160">
        <f t="shared" si="19"/>
        <v>1.8751201836598068E-3</v>
      </c>
      <c r="J147" s="160">
        <f t="shared" si="19"/>
        <v>2.9313793101500359E-3</v>
      </c>
      <c r="K147" s="160">
        <f t="shared" si="19"/>
        <v>2.9125937642769857E-3</v>
      </c>
      <c r="L147" s="160">
        <f t="shared" si="19"/>
        <v>3.2955518293662058E-3</v>
      </c>
      <c r="M147" s="160">
        <f t="shared" si="19"/>
        <v>2.9141259721645924E-3</v>
      </c>
      <c r="N147" s="160">
        <f t="shared" si="19"/>
        <v>2.0903899214942323E-3</v>
      </c>
      <c r="O147" s="160">
        <f t="shared" si="19"/>
        <v>1.886414459662289E-3</v>
      </c>
      <c r="P147" s="160">
        <f t="shared" si="19"/>
        <v>1.8808210773568767E-3</v>
      </c>
      <c r="Q147" s="160">
        <f t="shared" si="19"/>
        <v>1.64339257661283E-3</v>
      </c>
    </row>
    <row r="148" spans="1:17" ht="12" customHeight="1" x14ac:dyDescent="0.25">
      <c r="A148" s="148" t="s">
        <v>57</v>
      </c>
      <c r="B148" s="156">
        <f>RES_hhdet_tes!B$94</f>
        <v>9.2242490753324119E-4</v>
      </c>
      <c r="C148" s="156">
        <f>RES_hhdet_tes!C$94</f>
        <v>1.1173246917962727E-3</v>
      </c>
      <c r="D148" s="156">
        <f>RES_hhdet_tes!D$94</f>
        <v>1.1174699810584156E-3</v>
      </c>
      <c r="E148" s="156">
        <f>RES_hhdet_tes!E$94</f>
        <v>1.1179936171405946E-3</v>
      </c>
      <c r="F148" s="156">
        <f>RES_hhdet_tes!F$94</f>
        <v>1.1195450483443945E-3</v>
      </c>
      <c r="G148" s="156">
        <f>RES_hhdet_tes!G$94</f>
        <v>1.3178522409794016E-3</v>
      </c>
      <c r="H148" s="156">
        <f>RES_hhdet_tes!H$94</f>
        <v>1.6969417949251287E-3</v>
      </c>
      <c r="I148" s="156">
        <f>RES_hhdet_tes!I$94</f>
        <v>1.693948607467094E-3</v>
      </c>
      <c r="J148" s="156">
        <f>RES_hhdet_tes!J$94</f>
        <v>2.6465876911605374E-3</v>
      </c>
      <c r="K148" s="156">
        <f>RES_hhdet_tes!K$94</f>
        <v>2.6287548428648869E-3</v>
      </c>
      <c r="L148" s="156">
        <f>RES_hhdet_tes!L$94</f>
        <v>2.9730594794894066E-3</v>
      </c>
      <c r="M148" s="156">
        <f>RES_hhdet_tes!M$94</f>
        <v>2.6329714586241114E-3</v>
      </c>
      <c r="N148" s="156">
        <f>RES_hhdet_tes!N$94</f>
        <v>1.8902159353763688E-3</v>
      </c>
      <c r="O148" s="156">
        <f>RES_hhdet_tes!O$94</f>
        <v>1.7063885627985483E-3</v>
      </c>
      <c r="P148" s="156">
        <f>RES_hhdet_tes!P$94</f>
        <v>1.701537251698211E-3</v>
      </c>
      <c r="Q148" s="156">
        <f>RES_hhdet_tes!Q$94</f>
        <v>1.4867992297168257E-3</v>
      </c>
    </row>
    <row r="149" spans="1:17" ht="12" customHeight="1" x14ac:dyDescent="0.25">
      <c r="A149" s="148" t="s">
        <v>59</v>
      </c>
      <c r="B149" s="156">
        <f>RES_hhdet_tes!B$95</f>
        <v>1.0250896850962413E-4</v>
      </c>
      <c r="C149" s="156">
        <f>RES_hhdet_tes!C$95</f>
        <v>1.2231169095912751E-4</v>
      </c>
      <c r="D149" s="156">
        <f>RES_hhdet_tes!D$95</f>
        <v>1.222120378856206E-4</v>
      </c>
      <c r="E149" s="156">
        <f>RES_hhdet_tes!E$95</f>
        <v>1.2215605435944417E-4</v>
      </c>
      <c r="F149" s="156">
        <f>RES_hhdet_tes!F$95</f>
        <v>1.2202562538133011E-4</v>
      </c>
      <c r="G149" s="156">
        <f>RES_hhdet_tes!G$95</f>
        <v>1.4240024498700005E-4</v>
      </c>
      <c r="H149" s="156">
        <f>RES_hhdet_tes!H$95</f>
        <v>1.8281535648994511E-4</v>
      </c>
      <c r="I149" s="156">
        <f>RES_hhdet_tes!I$95</f>
        <v>1.8117157619271289E-4</v>
      </c>
      <c r="J149" s="156">
        <f>RES_hhdet_tes!J$95</f>
        <v>2.8479161898949833E-4</v>
      </c>
      <c r="K149" s="156">
        <f>RES_hhdet_tes!K$95</f>
        <v>2.8383892141209865E-4</v>
      </c>
      <c r="L149" s="156">
        <f>RES_hhdet_tes!L$95</f>
        <v>3.2249234987679921E-4</v>
      </c>
      <c r="M149" s="156">
        <f>RES_hhdet_tes!M$95</f>
        <v>2.8115451354048085E-4</v>
      </c>
      <c r="N149" s="156">
        <f>RES_hhdet_tes!N$95</f>
        <v>2.001739861178636E-4</v>
      </c>
      <c r="O149" s="156">
        <f>RES_hhdet_tes!O$95</f>
        <v>1.8002589686374069E-4</v>
      </c>
      <c r="P149" s="156">
        <f>RES_hhdet_tes!P$95</f>
        <v>1.7928382565866565E-4</v>
      </c>
      <c r="Q149" s="156">
        <f>RES_hhdet_tes!Q$95</f>
        <v>1.5659334689600444E-4</v>
      </c>
    </row>
    <row r="150" spans="1:17" ht="12" customHeight="1" x14ac:dyDescent="0.25">
      <c r="A150" s="163" t="s">
        <v>142</v>
      </c>
      <c r="B150" s="162">
        <f>RES_hhdet_tes!B$96</f>
        <v>22.091138597001187</v>
      </c>
      <c r="C150" s="162">
        <f>RES_hhdet_tes!C$96</f>
        <v>19.81724470867578</v>
      </c>
      <c r="D150" s="162">
        <f>RES_hhdet_tes!D$96</f>
        <v>18.110248161973811</v>
      </c>
      <c r="E150" s="162">
        <f>RES_hhdet_tes!E$96</f>
        <v>17.828687455842942</v>
      </c>
      <c r="F150" s="162">
        <f>RES_hhdet_tes!F$96</f>
        <v>17.261639436829103</v>
      </c>
      <c r="G150" s="162">
        <f>RES_hhdet_tes!G$96</f>
        <v>17.239121785622665</v>
      </c>
      <c r="H150" s="162">
        <f>RES_hhdet_tes!H$96</f>
        <v>17.39155291243663</v>
      </c>
      <c r="I150" s="162">
        <f>RES_hhdet_tes!I$96</f>
        <v>15.385299237139471</v>
      </c>
      <c r="J150" s="162">
        <f>RES_hhdet_tes!J$96</f>
        <v>16.821867041660646</v>
      </c>
      <c r="K150" s="162">
        <f>RES_hhdet_tes!K$96</f>
        <v>17.073327523090494</v>
      </c>
      <c r="L150" s="162">
        <f>RES_hhdet_tes!L$96</f>
        <v>16.252272935683919</v>
      </c>
      <c r="M150" s="162">
        <f>RES_hhdet_tes!M$96</f>
        <v>14.901816267673773</v>
      </c>
      <c r="N150" s="162">
        <f>RES_hhdet_tes!N$96</f>
        <v>14.902461114828114</v>
      </c>
      <c r="O150" s="162">
        <f>RES_hhdet_tes!O$96</f>
        <v>13.200300001973186</v>
      </c>
      <c r="P150" s="162">
        <f>RES_hhdet_tes!P$96</f>
        <v>11.023114429192804</v>
      </c>
      <c r="Q150" s="162">
        <f>RES_hhdet_tes!Q$96</f>
        <v>8.5517448445149267</v>
      </c>
    </row>
    <row r="151" spans="1:17" ht="12" customHeight="1" x14ac:dyDescent="0.25">
      <c r="A151" s="161" t="s">
        <v>141</v>
      </c>
      <c r="B151" s="160">
        <f>SUM(B152:B153)</f>
        <v>0.18157798383835339</v>
      </c>
      <c r="C151" s="160">
        <f t="shared" ref="C151:Q151" si="20">SUM(C152:C153)</f>
        <v>0.16873412440432284</v>
      </c>
      <c r="D151" s="160">
        <f t="shared" si="20"/>
        <v>0.15145838553186455</v>
      </c>
      <c r="E151" s="160">
        <f t="shared" si="20"/>
        <v>0.14680464174900487</v>
      </c>
      <c r="F151" s="160">
        <f t="shared" si="20"/>
        <v>0.13940733282030701</v>
      </c>
      <c r="G151" s="160">
        <f t="shared" si="20"/>
        <v>0.16598688332553432</v>
      </c>
      <c r="H151" s="160">
        <f t="shared" si="20"/>
        <v>0.21011940095371207</v>
      </c>
      <c r="I151" s="160">
        <f t="shared" si="20"/>
        <v>0.18645373970383425</v>
      </c>
      <c r="J151" s="160">
        <f t="shared" si="20"/>
        <v>0.26550054204863177</v>
      </c>
      <c r="K151" s="160">
        <f t="shared" si="20"/>
        <v>0.26603596741053753</v>
      </c>
      <c r="L151" s="160">
        <f t="shared" si="20"/>
        <v>0.29286133728737401</v>
      </c>
      <c r="M151" s="160">
        <f t="shared" si="20"/>
        <v>0.29449596329785055</v>
      </c>
      <c r="N151" s="160">
        <f t="shared" si="20"/>
        <v>0.31921493766734488</v>
      </c>
      <c r="O151" s="160">
        <f t="shared" si="20"/>
        <v>0.31045568202071394</v>
      </c>
      <c r="P151" s="160">
        <f t="shared" si="20"/>
        <v>0.28362926219597689</v>
      </c>
      <c r="Q151" s="160">
        <f t="shared" si="20"/>
        <v>0.24065327694931848</v>
      </c>
    </row>
    <row r="152" spans="1:17" ht="12" customHeight="1" x14ac:dyDescent="0.25">
      <c r="A152" s="148" t="s">
        <v>60</v>
      </c>
      <c r="B152" s="156">
        <f>RES_hhdet_tes!B$98</f>
        <v>0.16415145919171728</v>
      </c>
      <c r="C152" s="156">
        <f>RES_hhdet_tes!C$98</f>
        <v>0.15238512837945278</v>
      </c>
      <c r="D152" s="156">
        <f>RES_hhdet_tes!D$98</f>
        <v>0.13677257231260914</v>
      </c>
      <c r="E152" s="156">
        <f>RES_hhdet_tes!E$98</f>
        <v>0.13224771193783777</v>
      </c>
      <c r="F152" s="156">
        <f>RES_hhdet_tes!F$98</f>
        <v>0.12565911236067714</v>
      </c>
      <c r="G152" s="156">
        <f>RES_hhdet_tes!G$98</f>
        <v>0.15001771299484931</v>
      </c>
      <c r="H152" s="156">
        <f>RES_hhdet_tes!H$98</f>
        <v>0.19039565527018576</v>
      </c>
      <c r="I152" s="156">
        <f>RES_hhdet_tes!I$98</f>
        <v>0.16881970628774354</v>
      </c>
      <c r="J152" s="156">
        <f>RES_hhdet_tes!J$98</f>
        <v>0.24088640926453941</v>
      </c>
      <c r="K152" s="156">
        <f>RES_hhdet_tes!K$98</f>
        <v>0.24280172427209001</v>
      </c>
      <c r="L152" s="156">
        <f>RES_hhdet_tes!L$98</f>
        <v>0.26847285332794107</v>
      </c>
      <c r="M152" s="156">
        <f>RES_hhdet_tes!M$98</f>
        <v>0.27021626280710476</v>
      </c>
      <c r="N152" s="156">
        <f>RES_hhdet_tes!N$98</f>
        <v>0.29397299801788229</v>
      </c>
      <c r="O152" s="156">
        <f>RES_hhdet_tes!O$98</f>
        <v>0.28589214853752798</v>
      </c>
      <c r="P152" s="156">
        <f>RES_hhdet_tes!P$98</f>
        <v>0.26127854526386324</v>
      </c>
      <c r="Q152" s="156">
        <f>RES_hhdet_tes!Q$98</f>
        <v>0.22168590780653996</v>
      </c>
    </row>
    <row r="153" spans="1:17" ht="12" customHeight="1" x14ac:dyDescent="0.25">
      <c r="A153" s="148" t="s">
        <v>59</v>
      </c>
      <c r="B153" s="156">
        <f>RES_hhdet_tes!B$99</f>
        <v>1.7426524646636108E-2</v>
      </c>
      <c r="C153" s="156">
        <f>RES_hhdet_tes!C$99</f>
        <v>1.6348996024870041E-2</v>
      </c>
      <c r="D153" s="156">
        <f>RES_hhdet_tes!D$99</f>
        <v>1.4685813219255403E-2</v>
      </c>
      <c r="E153" s="156">
        <f>RES_hhdet_tes!E$99</f>
        <v>1.4556929811167095E-2</v>
      </c>
      <c r="F153" s="156">
        <f>RES_hhdet_tes!F$99</f>
        <v>1.3748220459629855E-2</v>
      </c>
      <c r="G153" s="156">
        <f>RES_hhdet_tes!G$99</f>
        <v>1.5969170330685005E-2</v>
      </c>
      <c r="H153" s="156">
        <f>RES_hhdet_tes!H$99</f>
        <v>1.9723745683526309E-2</v>
      </c>
      <c r="I153" s="156">
        <f>RES_hhdet_tes!I$99</f>
        <v>1.7634033416090721E-2</v>
      </c>
      <c r="J153" s="156">
        <f>RES_hhdet_tes!J$99</f>
        <v>2.4614132784092357E-2</v>
      </c>
      <c r="K153" s="156">
        <f>RES_hhdet_tes!K$99</f>
        <v>2.3234243138447502E-2</v>
      </c>
      <c r="L153" s="156">
        <f>RES_hhdet_tes!L$99</f>
        <v>2.4388483959432945E-2</v>
      </c>
      <c r="M153" s="156">
        <f>RES_hhdet_tes!M$99</f>
        <v>2.4279700490745796E-2</v>
      </c>
      <c r="N153" s="156">
        <f>RES_hhdet_tes!N$99</f>
        <v>2.5241939649462603E-2</v>
      </c>
      <c r="O153" s="156">
        <f>RES_hhdet_tes!O$99</f>
        <v>2.4563533483185962E-2</v>
      </c>
      <c r="P153" s="156">
        <f>RES_hhdet_tes!P$99</f>
        <v>2.2350716932113657E-2</v>
      </c>
      <c r="Q153" s="156">
        <f>RES_hhdet_tes!Q$99</f>
        <v>1.8967369142778537E-2</v>
      </c>
    </row>
    <row r="154" spans="1:17" ht="12" customHeight="1" x14ac:dyDescent="0.25">
      <c r="A154" s="158" t="s">
        <v>62</v>
      </c>
      <c r="B154" s="157">
        <f>SUM(B155:B157)</f>
        <v>24.144470001410053</v>
      </c>
      <c r="C154" s="157">
        <f t="shared" ref="C154:Q154" si="21">SUM(C155:C157)</f>
        <v>24.017834992227819</v>
      </c>
      <c r="D154" s="157">
        <f t="shared" si="21"/>
        <v>24.776877075364453</v>
      </c>
      <c r="E154" s="157">
        <f t="shared" si="21"/>
        <v>24.998925445356122</v>
      </c>
      <c r="F154" s="157">
        <f t="shared" si="21"/>
        <v>26.843700251940515</v>
      </c>
      <c r="G154" s="157">
        <f t="shared" si="21"/>
        <v>28.158682151076366</v>
      </c>
      <c r="H154" s="157">
        <f t="shared" si="21"/>
        <v>29.739161894198936</v>
      </c>
      <c r="I154" s="157">
        <f t="shared" si="21"/>
        <v>29.936646046753868</v>
      </c>
      <c r="J154" s="157">
        <f t="shared" si="21"/>
        <v>34.951848983360094</v>
      </c>
      <c r="K154" s="157">
        <f t="shared" si="21"/>
        <v>38.077422129593849</v>
      </c>
      <c r="L154" s="157">
        <f t="shared" si="21"/>
        <v>40.859924763806795</v>
      </c>
      <c r="M154" s="157">
        <f t="shared" si="21"/>
        <v>41.522026938554774</v>
      </c>
      <c r="N154" s="157">
        <f t="shared" si="21"/>
        <v>43.733535591798216</v>
      </c>
      <c r="O154" s="157">
        <f t="shared" si="21"/>
        <v>43.111019808802027</v>
      </c>
      <c r="P154" s="157">
        <f t="shared" si="21"/>
        <v>43.012426195174406</v>
      </c>
      <c r="Q154" s="157">
        <f t="shared" si="21"/>
        <v>42.062099679236248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0.1457546983607543</v>
      </c>
      <c r="C156" s="156">
        <f>RES_hhdet_tes!C$102</f>
        <v>0.30857861466174974</v>
      </c>
      <c r="D156" s="156">
        <f>RES_hhdet_tes!D$102</f>
        <v>0.3090983448052258</v>
      </c>
      <c r="E156" s="156">
        <f>RES_hhdet_tes!E$102</f>
        <v>0.38914416775590871</v>
      </c>
      <c r="F156" s="156">
        <f>RES_hhdet_tes!F$102</f>
        <v>0.31652410908820244</v>
      </c>
      <c r="G156" s="156">
        <f>RES_hhdet_tes!G$102</f>
        <v>0.41382824179021738</v>
      </c>
      <c r="H156" s="156">
        <f>RES_hhdet_tes!H$102</f>
        <v>0.14606576274803573</v>
      </c>
      <c r="I156" s="156">
        <f>RES_hhdet_tes!I$102</f>
        <v>0.24029446743118665</v>
      </c>
      <c r="J156" s="156">
        <f>RES_hhdet_tes!J$102</f>
        <v>0.46769885461756666</v>
      </c>
      <c r="K156" s="156">
        <f>RES_hhdet_tes!K$102</f>
        <v>0.57515443750802309</v>
      </c>
      <c r="L156" s="156">
        <f>RES_hhdet_tes!L$102</f>
        <v>0.36781545558199341</v>
      </c>
      <c r="M156" s="156">
        <f>RES_hhdet_tes!M$102</f>
        <v>0.29554102120951919</v>
      </c>
      <c r="N156" s="156">
        <f>RES_hhdet_tes!N$102</f>
        <v>0.22678677203359834</v>
      </c>
      <c r="O156" s="156">
        <f>RES_hhdet_tes!O$102</f>
        <v>0.34955826172530252</v>
      </c>
      <c r="P156" s="156">
        <f>RES_hhdet_tes!P$102</f>
        <v>0.35164078269574794</v>
      </c>
      <c r="Q156" s="156">
        <f>RES_hhdet_tes!Q$102</f>
        <v>0.46516204276014139</v>
      </c>
    </row>
    <row r="157" spans="1:17" ht="12" customHeight="1" x14ac:dyDescent="0.25">
      <c r="A157" s="29" t="s">
        <v>140</v>
      </c>
      <c r="B157" s="57">
        <f>RES_hhdet_tes!B$103</f>
        <v>23.998715303049298</v>
      </c>
      <c r="C157" s="57">
        <f>RES_hhdet_tes!C$103</f>
        <v>23.709256377566071</v>
      </c>
      <c r="D157" s="57">
        <f>RES_hhdet_tes!D$103</f>
        <v>24.467778730559228</v>
      </c>
      <c r="E157" s="57">
        <f>RES_hhdet_tes!E$103</f>
        <v>24.609781277600213</v>
      </c>
      <c r="F157" s="57">
        <f>RES_hhdet_tes!F$103</f>
        <v>26.527176142852312</v>
      </c>
      <c r="G157" s="57">
        <f>RES_hhdet_tes!G$103</f>
        <v>27.744853909286149</v>
      </c>
      <c r="H157" s="57">
        <f>RES_hhdet_tes!H$103</f>
        <v>29.593096131450899</v>
      </c>
      <c r="I157" s="57">
        <f>RES_hhdet_tes!I$103</f>
        <v>29.69635157932268</v>
      </c>
      <c r="J157" s="57">
        <f>RES_hhdet_tes!J$103</f>
        <v>34.484150128742527</v>
      </c>
      <c r="K157" s="57">
        <f>RES_hhdet_tes!K$103</f>
        <v>37.502267692085823</v>
      </c>
      <c r="L157" s="57">
        <f>RES_hhdet_tes!L$103</f>
        <v>40.492109308224805</v>
      </c>
      <c r="M157" s="57">
        <f>RES_hhdet_tes!M$103</f>
        <v>41.226485917345258</v>
      </c>
      <c r="N157" s="57">
        <f>RES_hhdet_tes!N$103</f>
        <v>43.506748819764617</v>
      </c>
      <c r="O157" s="57">
        <f>RES_hhdet_tes!O$103</f>
        <v>42.761461547076728</v>
      </c>
      <c r="P157" s="57">
        <f>RES_hhdet_tes!P$103</f>
        <v>42.66078541247866</v>
      </c>
      <c r="Q157" s="57">
        <f>RES_hhdet_tes!Q$103</f>
        <v>41.596937636476106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0.53201744667148176</v>
      </c>
      <c r="C159" s="175">
        <f t="shared" si="22"/>
        <v>0.53391888730258918</v>
      </c>
      <c r="D159" s="175">
        <f t="shared" si="22"/>
        <v>0.53934221229226686</v>
      </c>
      <c r="E159" s="175">
        <f t="shared" si="22"/>
        <v>0.54395665423920503</v>
      </c>
      <c r="F159" s="175">
        <f t="shared" si="22"/>
        <v>0.55241769573928345</v>
      </c>
      <c r="G159" s="175">
        <f t="shared" si="22"/>
        <v>0.55875369949579023</v>
      </c>
      <c r="H159" s="175">
        <f t="shared" si="22"/>
        <v>0.56512653805935686</v>
      </c>
      <c r="I159" s="175">
        <f t="shared" si="22"/>
        <v>0.56911009460606266</v>
      </c>
      <c r="J159" s="175">
        <f t="shared" si="22"/>
        <v>0.5799364520051058</v>
      </c>
      <c r="K159" s="175">
        <f t="shared" si="22"/>
        <v>0.58619735497742764</v>
      </c>
      <c r="L159" s="175">
        <f t="shared" si="22"/>
        <v>0.59121516174170019</v>
      </c>
      <c r="M159" s="175">
        <f t="shared" si="22"/>
        <v>0.59713009146330898</v>
      </c>
      <c r="N159" s="175">
        <f t="shared" si="22"/>
        <v>0.60195675195565679</v>
      </c>
      <c r="O159" s="175">
        <f t="shared" si="22"/>
        <v>0.60637774735160588</v>
      </c>
      <c r="P159" s="175">
        <f t="shared" si="22"/>
        <v>0.61021194036412763</v>
      </c>
      <c r="Q159" s="175">
        <f t="shared" si="22"/>
        <v>0.61472755364492659</v>
      </c>
    </row>
    <row r="160" spans="1:17" ht="12" customHeight="1" x14ac:dyDescent="0.25">
      <c r="A160" s="158" t="s">
        <v>65</v>
      </c>
      <c r="B160" s="169">
        <f t="shared" si="22"/>
        <v>0.52145568230534978</v>
      </c>
      <c r="C160" s="169">
        <f t="shared" si="22"/>
        <v>0.52523780493493688</v>
      </c>
      <c r="D160" s="169">
        <f t="shared" si="22"/>
        <v>0.5316023222393419</v>
      </c>
      <c r="E160" s="169">
        <f t="shared" si="22"/>
        <v>0.53658875288308516</v>
      </c>
      <c r="F160" s="169">
        <f t="shared" si="22"/>
        <v>0.54557799818555242</v>
      </c>
      <c r="G160" s="169">
        <f t="shared" si="22"/>
        <v>0.5521698729789265</v>
      </c>
      <c r="H160" s="169">
        <f t="shared" si="22"/>
        <v>0.55854616293858539</v>
      </c>
      <c r="I160" s="169">
        <f t="shared" si="22"/>
        <v>0.56314035611071156</v>
      </c>
      <c r="J160" s="169">
        <f t="shared" si="22"/>
        <v>0.57443200547903772</v>
      </c>
      <c r="K160" s="169">
        <f t="shared" si="22"/>
        <v>0.58092854367839375</v>
      </c>
      <c r="L160" s="169">
        <f t="shared" si="22"/>
        <v>0.58624443150593264</v>
      </c>
      <c r="M160" s="169">
        <f t="shared" si="22"/>
        <v>0.59187163102582341</v>
      </c>
      <c r="N160" s="169">
        <f t="shared" si="22"/>
        <v>0.59703134532429414</v>
      </c>
      <c r="O160" s="169">
        <f t="shared" si="22"/>
        <v>0.60159097066957024</v>
      </c>
      <c r="P160" s="169">
        <f t="shared" si="22"/>
        <v>0.60642575064766113</v>
      </c>
      <c r="Q160" s="169">
        <f t="shared" si="22"/>
        <v>0.61186517955388386</v>
      </c>
    </row>
    <row r="161" spans="1:17" ht="12" customHeight="1" x14ac:dyDescent="0.25">
      <c r="A161" s="23" t="s">
        <v>157</v>
      </c>
      <c r="B161" s="73">
        <f t="shared" si="22"/>
        <v>0.51856353294613233</v>
      </c>
      <c r="C161" s="73">
        <f t="shared" si="22"/>
        <v>0.52331364418166293</v>
      </c>
      <c r="D161" s="73">
        <f t="shared" si="22"/>
        <v>0.52964631471133783</v>
      </c>
      <c r="E161" s="73">
        <f t="shared" si="22"/>
        <v>0.53466725987640362</v>
      </c>
      <c r="F161" s="73">
        <f t="shared" si="22"/>
        <v>0.54360222559075366</v>
      </c>
      <c r="G161" s="73">
        <f t="shared" si="22"/>
        <v>0.54983429885851831</v>
      </c>
      <c r="H161" s="73">
        <f t="shared" si="22"/>
        <v>0.55618662291605703</v>
      </c>
      <c r="I161" s="73">
        <f t="shared" si="22"/>
        <v>0.5614799876142087</v>
      </c>
      <c r="J161" s="73">
        <f t="shared" si="22"/>
        <v>0.57270924705420134</v>
      </c>
      <c r="K161" s="73">
        <f t="shared" si="22"/>
        <v>0.57814837192369184</v>
      </c>
      <c r="L161" s="73">
        <f t="shared" si="22"/>
        <v>0.58325625046518526</v>
      </c>
      <c r="M161" s="73">
        <f t="shared" si="22"/>
        <v>0.58828816061203004</v>
      </c>
      <c r="N161" s="73">
        <f t="shared" si="22"/>
        <v>0.59325161346121225</v>
      </c>
      <c r="O161" s="73">
        <f t="shared" si="22"/>
        <v>0.59803731774625124</v>
      </c>
      <c r="P161" s="73">
        <f t="shared" si="22"/>
        <v>0.6032517192808633</v>
      </c>
      <c r="Q161" s="73">
        <f t="shared" si="22"/>
        <v>0.60826468485629159</v>
      </c>
    </row>
    <row r="162" spans="1:17" ht="12" customHeight="1" x14ac:dyDescent="0.25">
      <c r="A162" s="23" t="s">
        <v>60</v>
      </c>
      <c r="B162" s="73">
        <f t="shared" si="22"/>
        <v>1.0000000000000002</v>
      </c>
      <c r="C162" s="73">
        <f t="shared" si="22"/>
        <v>1.0000000000000004</v>
      </c>
      <c r="D162" s="73">
        <f t="shared" si="22"/>
        <v>0.99999999999999967</v>
      </c>
      <c r="E162" s="73">
        <f t="shared" si="22"/>
        <v>1</v>
      </c>
      <c r="F162" s="73">
        <f t="shared" si="22"/>
        <v>1.0000000000000002</v>
      </c>
      <c r="G162" s="73">
        <f t="shared" si="22"/>
        <v>0.99999999999999967</v>
      </c>
      <c r="H162" s="73">
        <f t="shared" si="22"/>
        <v>0.99999999999999967</v>
      </c>
      <c r="I162" s="73">
        <f t="shared" si="22"/>
        <v>0.99999999999999967</v>
      </c>
      <c r="J162" s="73">
        <f t="shared" si="22"/>
        <v>0.99999999999999978</v>
      </c>
      <c r="K162" s="73">
        <f t="shared" si="22"/>
        <v>1</v>
      </c>
      <c r="L162" s="73">
        <f t="shared" si="22"/>
        <v>1</v>
      </c>
      <c r="M162" s="73">
        <f t="shared" si="22"/>
        <v>1.0000000000000004</v>
      </c>
      <c r="N162" s="73">
        <f t="shared" si="22"/>
        <v>1.0000000000000002</v>
      </c>
      <c r="O162" s="73">
        <f t="shared" si="22"/>
        <v>1</v>
      </c>
      <c r="P162" s="73">
        <f t="shared" si="22"/>
        <v>1</v>
      </c>
      <c r="Q162" s="73">
        <f t="shared" si="22"/>
        <v>1</v>
      </c>
    </row>
    <row r="163" spans="1:17" ht="12" customHeight="1" x14ac:dyDescent="0.25">
      <c r="A163" s="158" t="s">
        <v>112</v>
      </c>
      <c r="B163" s="169">
        <f t="shared" si="22"/>
        <v>1.6649769017640399</v>
      </c>
      <c r="C163" s="169">
        <f t="shared" si="22"/>
        <v>1.7093558485276801</v>
      </c>
      <c r="D163" s="169">
        <f t="shared" si="22"/>
        <v>1.7483725855777998</v>
      </c>
      <c r="E163" s="169">
        <f t="shared" si="22"/>
        <v>1.7819205791485193</v>
      </c>
      <c r="F163" s="169">
        <f t="shared" si="22"/>
        <v>1.8251026423238554</v>
      </c>
      <c r="G163" s="169">
        <f t="shared" si="22"/>
        <v>1.8679229938559336</v>
      </c>
      <c r="H163" s="169">
        <f t="shared" si="22"/>
        <v>1.9642383043912561</v>
      </c>
      <c r="I163" s="169">
        <f t="shared" si="22"/>
        <v>2.0700576675171689</v>
      </c>
      <c r="J163" s="169">
        <f t="shared" si="22"/>
        <v>2.3197494072746525</v>
      </c>
      <c r="K163" s="169">
        <f t="shared" si="22"/>
        <v>2.4353912937954809</v>
      </c>
      <c r="L163" s="169">
        <f t="shared" si="22"/>
        <v>2.6026223072568926</v>
      </c>
      <c r="M163" s="169">
        <f t="shared" si="22"/>
        <v>2.7276240599951911</v>
      </c>
      <c r="N163" s="169">
        <f t="shared" si="22"/>
        <v>2.8355686968865248</v>
      </c>
      <c r="O163" s="169">
        <f t="shared" si="22"/>
        <v>2.9621867795143908</v>
      </c>
      <c r="P163" s="169">
        <f t="shared" si="22"/>
        <v>3.0745960545330058</v>
      </c>
      <c r="Q163" s="169">
        <f t="shared" si="22"/>
        <v>3.180840882987523</v>
      </c>
    </row>
    <row r="164" spans="1:17" ht="12" customHeight="1" x14ac:dyDescent="0.25">
      <c r="A164" s="23" t="s">
        <v>60</v>
      </c>
      <c r="B164" s="73">
        <f t="shared" si="22"/>
        <v>1.6649769017640399</v>
      </c>
      <c r="C164" s="73">
        <f t="shared" si="22"/>
        <v>1.7093558485276801</v>
      </c>
      <c r="D164" s="73">
        <f t="shared" si="22"/>
        <v>1.7483725855777998</v>
      </c>
      <c r="E164" s="73">
        <f t="shared" si="22"/>
        <v>1.7819205791485193</v>
      </c>
      <c r="F164" s="73">
        <f t="shared" si="22"/>
        <v>1.8251026423238554</v>
      </c>
      <c r="G164" s="73">
        <f t="shared" si="22"/>
        <v>1.8679229938559336</v>
      </c>
      <c r="H164" s="73">
        <f t="shared" si="22"/>
        <v>1.9642383043912561</v>
      </c>
      <c r="I164" s="73">
        <f t="shared" si="22"/>
        <v>2.0700576675171689</v>
      </c>
      <c r="J164" s="73">
        <f t="shared" si="22"/>
        <v>2.3197494072746525</v>
      </c>
      <c r="K164" s="73">
        <f t="shared" si="22"/>
        <v>2.4353912937954809</v>
      </c>
      <c r="L164" s="73">
        <f t="shared" si="22"/>
        <v>2.6026223072568926</v>
      </c>
      <c r="M164" s="73">
        <f t="shared" si="22"/>
        <v>2.7276240599951911</v>
      </c>
      <c r="N164" s="73">
        <f t="shared" si="22"/>
        <v>2.8355686968865248</v>
      </c>
      <c r="O164" s="73">
        <f t="shared" si="22"/>
        <v>2.9621867795143908</v>
      </c>
      <c r="P164" s="73">
        <f t="shared" si="22"/>
        <v>3.0745960545330058</v>
      </c>
      <c r="Q164" s="73">
        <f t="shared" si="22"/>
        <v>3.180840882987523</v>
      </c>
    </row>
    <row r="165" spans="1:17" ht="12" customHeight="1" x14ac:dyDescent="0.25">
      <c r="A165" s="158" t="s">
        <v>63</v>
      </c>
      <c r="B165" s="169">
        <f t="shared" si="22"/>
        <v>0.53064413690900958</v>
      </c>
      <c r="C165" s="169">
        <f t="shared" si="22"/>
        <v>0.52938871387216813</v>
      </c>
      <c r="D165" s="169">
        <f t="shared" si="22"/>
        <v>0.52924215254253004</v>
      </c>
      <c r="E165" s="169">
        <f t="shared" si="22"/>
        <v>0.53216386086046819</v>
      </c>
      <c r="F165" s="169">
        <f t="shared" si="22"/>
        <v>0.53481456396740013</v>
      </c>
      <c r="G165" s="169">
        <f t="shared" si="22"/>
        <v>0.53832923548900069</v>
      </c>
      <c r="H165" s="169">
        <f t="shared" si="22"/>
        <v>0.54235611223906066</v>
      </c>
      <c r="I165" s="169">
        <f t="shared" si="22"/>
        <v>0.54247016272421766</v>
      </c>
      <c r="J165" s="169">
        <f t="shared" si="22"/>
        <v>0.54889555579715088</v>
      </c>
      <c r="K165" s="169">
        <f t="shared" si="22"/>
        <v>0.55228021821869955</v>
      </c>
      <c r="L165" s="169">
        <f t="shared" si="22"/>
        <v>0.55426991463277475</v>
      </c>
      <c r="M165" s="169">
        <f t="shared" si="22"/>
        <v>0.55525667583036431</v>
      </c>
      <c r="N165" s="169">
        <f t="shared" si="22"/>
        <v>0.55804138727402786</v>
      </c>
      <c r="O165" s="169">
        <f t="shared" si="22"/>
        <v>0.55893144385859816</v>
      </c>
      <c r="P165" s="169">
        <f t="shared" si="22"/>
        <v>0.55864162205297629</v>
      </c>
      <c r="Q165" s="169">
        <f t="shared" si="22"/>
        <v>0.55806482428372439</v>
      </c>
    </row>
    <row r="166" spans="1:17" ht="12" customHeight="1" x14ac:dyDescent="0.25">
      <c r="A166" s="167" t="s">
        <v>156</v>
      </c>
      <c r="B166" s="174">
        <f t="shared" si="22"/>
        <v>0.48053133226444689</v>
      </c>
      <c r="C166" s="174">
        <f t="shared" si="22"/>
        <v>0.48481266790130662</v>
      </c>
      <c r="D166" s="174">
        <f t="shared" si="22"/>
        <v>0.49004846479884023</v>
      </c>
      <c r="E166" s="174">
        <f t="shared" si="22"/>
        <v>0.49304791521338992</v>
      </c>
      <c r="F166" s="174">
        <f t="shared" si="22"/>
        <v>0.49961178498845232</v>
      </c>
      <c r="G166" s="174">
        <f t="shared" si="22"/>
        <v>0.50377734530107865</v>
      </c>
      <c r="H166" s="174">
        <f t="shared" si="22"/>
        <v>0.50788689856832769</v>
      </c>
      <c r="I166" s="174">
        <f t="shared" si="22"/>
        <v>0.51188212357227747</v>
      </c>
      <c r="J166" s="174">
        <f t="shared" si="22"/>
        <v>0.51925126481634332</v>
      </c>
      <c r="K166" s="174">
        <f t="shared" si="22"/>
        <v>0.52290604675764307</v>
      </c>
      <c r="L166" s="174">
        <f t="shared" si="22"/>
        <v>0.5263671744798214</v>
      </c>
      <c r="M166" s="174">
        <f t="shared" si="22"/>
        <v>0.52970293361544507</v>
      </c>
      <c r="N166" s="174">
        <f t="shared" si="22"/>
        <v>0.53274194871194791</v>
      </c>
      <c r="O166" s="174">
        <f t="shared" si="22"/>
        <v>0.53578564282633867</v>
      </c>
      <c r="P166" s="174">
        <f t="shared" si="22"/>
        <v>0.53916623714519241</v>
      </c>
      <c r="Q166" s="174">
        <f t="shared" si="22"/>
        <v>0.54229379007793355</v>
      </c>
    </row>
    <row r="167" spans="1:17" ht="12" customHeight="1" x14ac:dyDescent="0.25">
      <c r="A167" s="167" t="s">
        <v>155</v>
      </c>
      <c r="B167" s="174">
        <f t="shared" si="22"/>
        <v>0.50686266495089338</v>
      </c>
      <c r="C167" s="174">
        <f t="shared" si="22"/>
        <v>0.51400626726316001</v>
      </c>
      <c r="D167" s="174">
        <f t="shared" si="22"/>
        <v>0.52091777125584915</v>
      </c>
      <c r="E167" s="174">
        <f t="shared" si="22"/>
        <v>0.52424510206860719</v>
      </c>
      <c r="F167" s="174">
        <f t="shared" si="22"/>
        <v>0.53417425325689039</v>
      </c>
      <c r="G167" s="174">
        <f t="shared" si="22"/>
        <v>0.54424555686293286</v>
      </c>
      <c r="H167" s="174">
        <f t="shared" si="22"/>
        <v>0.55388367658188298</v>
      </c>
      <c r="I167" s="174">
        <f t="shared" si="22"/>
        <v>0.55864649469362504</v>
      </c>
      <c r="J167" s="174">
        <f t="shared" si="22"/>
        <v>0.56884539590905425</v>
      </c>
      <c r="K167" s="174">
        <f t="shared" si="22"/>
        <v>0.57012674837245836</v>
      </c>
      <c r="L167" s="174">
        <f t="shared" si="22"/>
        <v>0.5724602251057932</v>
      </c>
      <c r="M167" s="174">
        <f t="shared" si="22"/>
        <v>0.57417777856895513</v>
      </c>
      <c r="N167" s="174">
        <f t="shared" si="22"/>
        <v>0.57531090326126999</v>
      </c>
      <c r="O167" s="174">
        <f t="shared" si="22"/>
        <v>0.57719619555596868</v>
      </c>
      <c r="P167" s="174">
        <f t="shared" si="22"/>
        <v>0.57880551542358094</v>
      </c>
      <c r="Q167" s="174">
        <f t="shared" si="22"/>
        <v>0.58017125251998014</v>
      </c>
    </row>
    <row r="168" spans="1:17" ht="12" customHeight="1" x14ac:dyDescent="0.25">
      <c r="A168" s="166" t="s">
        <v>55</v>
      </c>
      <c r="B168" s="173">
        <f t="shared" si="22"/>
        <v>0.48053133226444683</v>
      </c>
      <c r="C168" s="173">
        <f t="shared" si="22"/>
        <v>0.4878212937282001</v>
      </c>
      <c r="D168" s="173">
        <f t="shared" si="22"/>
        <v>0.49486711399517219</v>
      </c>
      <c r="E168" s="173">
        <f t="shared" si="22"/>
        <v>0.49813265199056045</v>
      </c>
      <c r="F168" s="173">
        <f t="shared" si="22"/>
        <v>0.50836809042616449</v>
      </c>
      <c r="G168" s="173">
        <f t="shared" si="22"/>
        <v>0.51881560659161052</v>
      </c>
      <c r="H168" s="173">
        <f t="shared" si="22"/>
        <v>0.52880370224420703</v>
      </c>
      <c r="I168" s="173">
        <f t="shared" si="22"/>
        <v>0.53391882911613753</v>
      </c>
      <c r="J168" s="173">
        <f t="shared" si="22"/>
        <v>0.54422079681064628</v>
      </c>
      <c r="K168" s="173">
        <f t="shared" si="22"/>
        <v>0.54538861861630117</v>
      </c>
      <c r="L168" s="173">
        <f t="shared" si="22"/>
        <v>0.5476621980003995</v>
      </c>
      <c r="M168" s="173">
        <f t="shared" si="22"/>
        <v>0.54947488836472591</v>
      </c>
      <c r="N168" s="173">
        <f t="shared" si="22"/>
        <v>0.55090315289688696</v>
      </c>
      <c r="O168" s="173">
        <f t="shared" si="22"/>
        <v>0.55239936625184249</v>
      </c>
      <c r="P168" s="173">
        <f t="shared" si="22"/>
        <v>0.55426588167701951</v>
      </c>
      <c r="Q168" s="173">
        <f t="shared" si="22"/>
        <v>0.55565909125517698</v>
      </c>
    </row>
    <row r="169" spans="1:17" ht="12" customHeight="1" x14ac:dyDescent="0.25">
      <c r="A169" s="147" t="s">
        <v>59</v>
      </c>
      <c r="B169" s="172">
        <f t="shared" si="22"/>
        <v>1</v>
      </c>
      <c r="C169" s="172">
        <f t="shared" si="22"/>
        <v>1.0000000000000002</v>
      </c>
      <c r="D169" s="172">
        <f t="shared" si="22"/>
        <v>1</v>
      </c>
      <c r="E169" s="172">
        <f t="shared" si="22"/>
        <v>1.0000000000000002</v>
      </c>
      <c r="F169" s="172">
        <f t="shared" si="22"/>
        <v>0.99999999999999944</v>
      </c>
      <c r="G169" s="172">
        <f t="shared" si="22"/>
        <v>1</v>
      </c>
      <c r="H169" s="172">
        <f t="shared" si="22"/>
        <v>1</v>
      </c>
      <c r="I169" s="172">
        <f t="shared" si="22"/>
        <v>0.99999999999999989</v>
      </c>
      <c r="J169" s="172">
        <f t="shared" si="22"/>
        <v>1</v>
      </c>
      <c r="K169" s="172">
        <f t="shared" si="22"/>
        <v>1</v>
      </c>
      <c r="L169" s="172">
        <f t="shared" si="22"/>
        <v>1</v>
      </c>
      <c r="M169" s="172">
        <f t="shared" si="22"/>
        <v>1</v>
      </c>
      <c r="N169" s="172">
        <f t="shared" si="22"/>
        <v>1.0000000000000002</v>
      </c>
      <c r="O169" s="172">
        <f t="shared" si="22"/>
        <v>0.99999999999999989</v>
      </c>
      <c r="P169" s="172">
        <f t="shared" si="22"/>
        <v>0.99999999999999989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0.57663759871733622</v>
      </c>
      <c r="C170" s="171">
        <f t="shared" si="22"/>
        <v>0.58422966516275365</v>
      </c>
      <c r="D170" s="171">
        <f t="shared" si="22"/>
        <v>0.590024955798641</v>
      </c>
      <c r="E170" s="171">
        <f t="shared" si="22"/>
        <v>0.59585526817538303</v>
      </c>
      <c r="F170" s="171">
        <f t="shared" si="22"/>
        <v>0.60221652644704382</v>
      </c>
      <c r="G170" s="171">
        <f t="shared" si="22"/>
        <v>0.60833719225415361</v>
      </c>
      <c r="H170" s="171">
        <f t="shared" si="22"/>
        <v>0.61401886282973772</v>
      </c>
      <c r="I170" s="171">
        <f t="shared" si="22"/>
        <v>0.620251352965009</v>
      </c>
      <c r="J170" s="171">
        <f t="shared" si="22"/>
        <v>0.62802084065566521</v>
      </c>
      <c r="K170" s="171">
        <f t="shared" si="22"/>
        <v>0.63314352277250574</v>
      </c>
      <c r="L170" s="171">
        <f t="shared" si="22"/>
        <v>0.63595099471191741</v>
      </c>
      <c r="M170" s="171">
        <f t="shared" si="22"/>
        <v>0.63918843680837267</v>
      </c>
      <c r="N170" s="171">
        <f t="shared" si="22"/>
        <v>0.64226754761753457</v>
      </c>
      <c r="O170" s="171">
        <f t="shared" si="22"/>
        <v>0.64330607871629131</v>
      </c>
      <c r="P170" s="171">
        <f t="shared" si="22"/>
        <v>0.6435039061604958</v>
      </c>
      <c r="Q170" s="171">
        <f t="shared" si="22"/>
        <v>0.6443972244329107</v>
      </c>
    </row>
    <row r="171" spans="1:17" ht="12" customHeight="1" x14ac:dyDescent="0.25">
      <c r="A171" s="161" t="s">
        <v>143</v>
      </c>
      <c r="B171" s="170">
        <f t="shared" si="22"/>
        <v>0.60213354430830401</v>
      </c>
      <c r="C171" s="170">
        <f t="shared" si="22"/>
        <v>0.61544861163000941</v>
      </c>
      <c r="D171" s="170">
        <f t="shared" si="22"/>
        <v>0.62134358745096163</v>
      </c>
      <c r="E171" s="170">
        <f t="shared" si="22"/>
        <v>0.62736945803399935</v>
      </c>
      <c r="F171" s="170">
        <f t="shared" si="22"/>
        <v>0.63423339464455564</v>
      </c>
      <c r="G171" s="170">
        <f t="shared" si="22"/>
        <v>0.64348948539020012</v>
      </c>
      <c r="H171" s="170">
        <f t="shared" si="22"/>
        <v>0.64983680781651754</v>
      </c>
      <c r="I171" s="170">
        <f t="shared" si="22"/>
        <v>0.65206361047943118</v>
      </c>
      <c r="J171" s="170">
        <f t="shared" si="22"/>
        <v>0.6601807645769916</v>
      </c>
      <c r="K171" s="170">
        <f t="shared" si="22"/>
        <v>0.66280033690712359</v>
      </c>
      <c r="L171" s="170">
        <f t="shared" si="22"/>
        <v>0.66498350130066375</v>
      </c>
      <c r="M171" s="170">
        <f t="shared" si="22"/>
        <v>0.66559580689139419</v>
      </c>
      <c r="N171" s="170">
        <f t="shared" si="22"/>
        <v>0.66635599821692115</v>
      </c>
      <c r="O171" s="170">
        <f t="shared" si="22"/>
        <v>0.66662512529178131</v>
      </c>
      <c r="P171" s="170">
        <f t="shared" si="22"/>
        <v>0.66659791998430484</v>
      </c>
      <c r="Q171" s="170">
        <f t="shared" si="22"/>
        <v>0.66702588095450732</v>
      </c>
    </row>
    <row r="172" spans="1:17" ht="12" customHeight="1" x14ac:dyDescent="0.25">
      <c r="A172" s="148" t="s">
        <v>57</v>
      </c>
      <c r="B172" s="73">
        <f t="shared" si="22"/>
        <v>0.57663759871733611</v>
      </c>
      <c r="C172" s="73">
        <f t="shared" si="22"/>
        <v>0.59058713388714024</v>
      </c>
      <c r="D172" s="73">
        <f t="shared" si="22"/>
        <v>0.59663586070335373</v>
      </c>
      <c r="E172" s="73">
        <f t="shared" si="22"/>
        <v>0.60282543831250379</v>
      </c>
      <c r="F172" s="73">
        <f t="shared" si="22"/>
        <v>0.60991780357441616</v>
      </c>
      <c r="G172" s="73">
        <f t="shared" si="22"/>
        <v>0.61962006713167361</v>
      </c>
      <c r="H172" s="73">
        <f t="shared" si="22"/>
        <v>0.62621360812695315</v>
      </c>
      <c r="I172" s="73">
        <f t="shared" si="22"/>
        <v>0.62866921230646899</v>
      </c>
      <c r="J172" s="73">
        <f t="shared" si="22"/>
        <v>0.63689157487620762</v>
      </c>
      <c r="K172" s="73">
        <f t="shared" si="22"/>
        <v>0.63951617929574411</v>
      </c>
      <c r="L172" s="73">
        <f t="shared" si="22"/>
        <v>0.6416655320326472</v>
      </c>
      <c r="M172" s="73">
        <f t="shared" si="22"/>
        <v>0.64264786752449843</v>
      </c>
      <c r="N172" s="73">
        <f t="shared" si="22"/>
        <v>0.64361519360935193</v>
      </c>
      <c r="O172" s="73">
        <f t="shared" si="22"/>
        <v>0.64397558864439897</v>
      </c>
      <c r="P172" s="73">
        <f t="shared" si="22"/>
        <v>0.64397558864439908</v>
      </c>
      <c r="Q172" s="73">
        <f t="shared" si="22"/>
        <v>0.64442608243820831</v>
      </c>
    </row>
    <row r="173" spans="1:17" ht="12" customHeight="1" x14ac:dyDescent="0.25">
      <c r="A173" s="148" t="s">
        <v>59</v>
      </c>
      <c r="B173" s="73">
        <f t="shared" si="22"/>
        <v>0.99999999999999989</v>
      </c>
      <c r="C173" s="73">
        <f t="shared" si="22"/>
        <v>1.0000000000000002</v>
      </c>
      <c r="D173" s="73">
        <f t="shared" si="22"/>
        <v>1</v>
      </c>
      <c r="E173" s="73">
        <f t="shared" si="22"/>
        <v>1</v>
      </c>
      <c r="F173" s="73">
        <f t="shared" si="22"/>
        <v>1.0000000000000007</v>
      </c>
      <c r="G173" s="73">
        <f t="shared" si="22"/>
        <v>0.99999999999999944</v>
      </c>
      <c r="H173" s="73">
        <f t="shared" si="22"/>
        <v>0.99999999999999967</v>
      </c>
      <c r="I173" s="73">
        <f t="shared" si="22"/>
        <v>1</v>
      </c>
      <c r="J173" s="73">
        <f t="shared" si="22"/>
        <v>1</v>
      </c>
      <c r="K173" s="73">
        <f t="shared" si="22"/>
        <v>1.0000000000000002</v>
      </c>
      <c r="L173" s="73">
        <f t="shared" si="22"/>
        <v>0.99999999999999978</v>
      </c>
      <c r="M173" s="73">
        <f t="shared" si="22"/>
        <v>1.0000000000000002</v>
      </c>
      <c r="N173" s="73">
        <f t="shared" si="22"/>
        <v>0.99999999999999956</v>
      </c>
      <c r="O173" s="73">
        <f t="shared" si="22"/>
        <v>1.0000000000000002</v>
      </c>
      <c r="P173" s="73">
        <f t="shared" si="22"/>
        <v>0.99999999999999967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0.73681470947215177</v>
      </c>
      <c r="C174" s="171">
        <f t="shared" si="22"/>
        <v>0.73778432483521739</v>
      </c>
      <c r="D174" s="171">
        <f t="shared" si="22"/>
        <v>0.73952125721580053</v>
      </c>
      <c r="E174" s="171">
        <f t="shared" si="22"/>
        <v>0.74482883187701132</v>
      </c>
      <c r="F174" s="171">
        <f t="shared" si="22"/>
        <v>0.74963866265283619</v>
      </c>
      <c r="G174" s="171">
        <f t="shared" si="22"/>
        <v>0.7556525682153622</v>
      </c>
      <c r="H174" s="171">
        <f t="shared" si="22"/>
        <v>0.76278424545882495</v>
      </c>
      <c r="I174" s="171">
        <f t="shared" si="22"/>
        <v>0.76905251247709305</v>
      </c>
      <c r="J174" s="171">
        <f t="shared" si="22"/>
        <v>0.7794630082775702</v>
      </c>
      <c r="K174" s="171">
        <f t="shared" si="22"/>
        <v>0.78220373335061688</v>
      </c>
      <c r="L174" s="171">
        <f t="shared" si="22"/>
        <v>0.7847130230170829</v>
      </c>
      <c r="M174" s="171">
        <f t="shared" si="22"/>
        <v>0.78789844996675129</v>
      </c>
      <c r="N174" s="171">
        <f t="shared" si="22"/>
        <v>0.79097591111926169</v>
      </c>
      <c r="O174" s="171">
        <f t="shared" si="22"/>
        <v>0.79408144309226902</v>
      </c>
      <c r="P174" s="171">
        <f t="shared" si="22"/>
        <v>0.7984813222246997</v>
      </c>
      <c r="Q174" s="171">
        <f t="shared" ref="Q174" si="23">IF(Q150=0,"",Q150/Q126)</f>
        <v>0.80147470886305672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0.75590788132532338</v>
      </c>
      <c r="C175" s="170">
        <f t="shared" si="24"/>
        <v>0.75701757944996206</v>
      </c>
      <c r="D175" s="170">
        <f t="shared" si="24"/>
        <v>0.75870143459927986</v>
      </c>
      <c r="E175" s="170">
        <f t="shared" si="24"/>
        <v>0.76422871586722962</v>
      </c>
      <c r="F175" s="170">
        <f t="shared" si="24"/>
        <v>0.76883565777506702</v>
      </c>
      <c r="G175" s="170">
        <f t="shared" si="24"/>
        <v>0.777674215988301</v>
      </c>
      <c r="H175" s="170">
        <f t="shared" si="24"/>
        <v>0.78813157527585087</v>
      </c>
      <c r="I175" s="170">
        <f t="shared" si="24"/>
        <v>0.79504726937962111</v>
      </c>
      <c r="J175" s="170">
        <f t="shared" si="24"/>
        <v>0.80320521886621044</v>
      </c>
      <c r="K175" s="170">
        <f t="shared" si="24"/>
        <v>0.80359664606746983</v>
      </c>
      <c r="L175" s="170">
        <f t="shared" si="24"/>
        <v>0.80433431745624873</v>
      </c>
      <c r="M175" s="170">
        <f t="shared" si="24"/>
        <v>0.80559873878578059</v>
      </c>
      <c r="N175" s="170">
        <f t="shared" si="24"/>
        <v>0.80759568949866145</v>
      </c>
      <c r="O175" s="170">
        <f t="shared" si="24"/>
        <v>0.80923750527320348</v>
      </c>
      <c r="P175" s="170">
        <f t="shared" si="24"/>
        <v>0.81210427368436</v>
      </c>
      <c r="Q175" s="170">
        <f t="shared" si="24"/>
        <v>0.81378240097173449</v>
      </c>
    </row>
    <row r="176" spans="1:17" ht="12" customHeight="1" x14ac:dyDescent="0.25">
      <c r="A176" s="148" t="s">
        <v>60</v>
      </c>
      <c r="B176" s="73">
        <f t="shared" si="24"/>
        <v>0.73681470947215177</v>
      </c>
      <c r="C176" s="73">
        <f t="shared" si="24"/>
        <v>0.7377843248352175</v>
      </c>
      <c r="D176" s="73">
        <f t="shared" si="24"/>
        <v>0.73954054303053085</v>
      </c>
      <c r="E176" s="73">
        <f t="shared" si="24"/>
        <v>0.74489707150961104</v>
      </c>
      <c r="F176" s="73">
        <f t="shared" si="24"/>
        <v>0.74987036573013244</v>
      </c>
      <c r="G176" s="73">
        <f t="shared" si="24"/>
        <v>0.75969507426552707</v>
      </c>
      <c r="H176" s="73">
        <f t="shared" si="24"/>
        <v>0.77120502526509993</v>
      </c>
      <c r="I176" s="73">
        <f t="shared" si="24"/>
        <v>0.77838340222677305</v>
      </c>
      <c r="J176" s="73">
        <f t="shared" si="24"/>
        <v>0.7873721225932433</v>
      </c>
      <c r="K176" s="73">
        <f t="shared" si="24"/>
        <v>0.78877224073241581</v>
      </c>
      <c r="L176" s="73">
        <f t="shared" si="24"/>
        <v>0.79028730098878652</v>
      </c>
      <c r="M176" s="73">
        <f t="shared" si="24"/>
        <v>0.79176851686491334</v>
      </c>
      <c r="N176" s="73">
        <f t="shared" si="24"/>
        <v>0.79447043240856596</v>
      </c>
      <c r="O176" s="73">
        <f t="shared" si="24"/>
        <v>0.79618790581457999</v>
      </c>
      <c r="P176" s="73">
        <f t="shared" si="24"/>
        <v>0.79925757982724066</v>
      </c>
      <c r="Q176" s="73">
        <f t="shared" si="24"/>
        <v>0.8010199795433226</v>
      </c>
    </row>
    <row r="177" spans="1:17" ht="12" customHeight="1" x14ac:dyDescent="0.25">
      <c r="A177" s="148" t="s">
        <v>59</v>
      </c>
      <c r="B177" s="73">
        <f t="shared" si="24"/>
        <v>1.0000000000000002</v>
      </c>
      <c r="C177" s="73">
        <f t="shared" si="24"/>
        <v>1</v>
      </c>
      <c r="D177" s="73">
        <f t="shared" si="24"/>
        <v>0.99999999999999967</v>
      </c>
      <c r="E177" s="73">
        <f t="shared" si="24"/>
        <v>0.99999999999999967</v>
      </c>
      <c r="F177" s="73">
        <f t="shared" si="24"/>
        <v>0.99999999999999989</v>
      </c>
      <c r="G177" s="73">
        <f t="shared" si="24"/>
        <v>1.0000000000000002</v>
      </c>
      <c r="H177" s="73">
        <f t="shared" si="24"/>
        <v>1.0000000000000007</v>
      </c>
      <c r="I177" s="73">
        <f t="shared" si="24"/>
        <v>1.0000000000000004</v>
      </c>
      <c r="J177" s="73">
        <f t="shared" si="24"/>
        <v>1.0000000000000004</v>
      </c>
      <c r="K177" s="73">
        <f t="shared" si="24"/>
        <v>1</v>
      </c>
      <c r="L177" s="73">
        <f t="shared" si="24"/>
        <v>1.0000000000000004</v>
      </c>
      <c r="M177" s="73">
        <f t="shared" si="24"/>
        <v>0.99999999999999944</v>
      </c>
      <c r="N177" s="73">
        <f t="shared" si="24"/>
        <v>1.0000000000000002</v>
      </c>
      <c r="O177" s="73">
        <f t="shared" si="24"/>
        <v>1.0000000000000007</v>
      </c>
      <c r="P177" s="73">
        <f t="shared" si="24"/>
        <v>1.0000000000000002</v>
      </c>
      <c r="Q177" s="73">
        <f t="shared" si="24"/>
        <v>1.0000000000000004</v>
      </c>
    </row>
    <row r="178" spans="1:17" ht="12" customHeight="1" x14ac:dyDescent="0.25">
      <c r="A178" s="158" t="s">
        <v>62</v>
      </c>
      <c r="B178" s="169">
        <f t="shared" si="24"/>
        <v>0.80492861873650745</v>
      </c>
      <c r="C178" s="169">
        <f t="shared" si="24"/>
        <v>0.80416309301437738</v>
      </c>
      <c r="D178" s="169">
        <f t="shared" si="24"/>
        <v>0.80886379984857204</v>
      </c>
      <c r="E178" s="169">
        <f t="shared" si="24"/>
        <v>0.81100141028807726</v>
      </c>
      <c r="F178" s="169">
        <f t="shared" si="24"/>
        <v>0.81921031192902338</v>
      </c>
      <c r="G178" s="169">
        <f t="shared" si="24"/>
        <v>0.82206437668952204</v>
      </c>
      <c r="H178" s="169">
        <f t="shared" si="24"/>
        <v>0.83392750384744652</v>
      </c>
      <c r="I178" s="169">
        <f t="shared" si="24"/>
        <v>0.83656320059757938</v>
      </c>
      <c r="J178" s="169">
        <f t="shared" si="24"/>
        <v>0.83890666464737673</v>
      </c>
      <c r="K178" s="169">
        <f t="shared" si="24"/>
        <v>0.83966744969066909</v>
      </c>
      <c r="L178" s="169">
        <f t="shared" si="24"/>
        <v>0.84604881393962617</v>
      </c>
      <c r="M178" s="169">
        <f t="shared" si="24"/>
        <v>0.84907014349776888</v>
      </c>
      <c r="N178" s="169">
        <f t="shared" si="24"/>
        <v>0.85286246473507776</v>
      </c>
      <c r="O178" s="169">
        <f t="shared" si="24"/>
        <v>0.85272615176360755</v>
      </c>
      <c r="P178" s="169">
        <f t="shared" si="24"/>
        <v>0.85469321532099429</v>
      </c>
      <c r="Q178" s="169">
        <f t="shared" si="24"/>
        <v>0.85417880311117478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0.42573511089846783</v>
      </c>
      <c r="C180" s="73">
        <f t="shared" si="24"/>
        <v>0.44246194332989486</v>
      </c>
      <c r="D180" s="73">
        <f t="shared" si="24"/>
        <v>0.44456257970729196</v>
      </c>
      <c r="E180" s="73">
        <f t="shared" si="24"/>
        <v>0.44796562192395123</v>
      </c>
      <c r="F180" s="73">
        <f t="shared" si="24"/>
        <v>0.45087052860192484</v>
      </c>
      <c r="G180" s="73">
        <f t="shared" si="24"/>
        <v>0.45450124185446389</v>
      </c>
      <c r="H180" s="73">
        <f t="shared" si="24"/>
        <v>0.46429602719613661</v>
      </c>
      <c r="I180" s="73">
        <f t="shared" si="24"/>
        <v>0.467028312837168</v>
      </c>
      <c r="J180" s="73">
        <f t="shared" si="24"/>
        <v>0.47039691766721164</v>
      </c>
      <c r="K180" s="73">
        <f t="shared" si="24"/>
        <v>0.47155630818514571</v>
      </c>
      <c r="L180" s="73">
        <f t="shared" si="24"/>
        <v>0.47450409808936861</v>
      </c>
      <c r="M180" s="73">
        <f t="shared" si="24"/>
        <v>0.4749077996095315</v>
      </c>
      <c r="N180" s="73">
        <f t="shared" si="24"/>
        <v>0.47518300701164307</v>
      </c>
      <c r="O180" s="73">
        <f t="shared" si="24"/>
        <v>0.47879432803822747</v>
      </c>
      <c r="P180" s="73">
        <f t="shared" si="24"/>
        <v>0.47884487221860278</v>
      </c>
      <c r="Q180" s="73">
        <f t="shared" si="24"/>
        <v>0.48138562455647105</v>
      </c>
    </row>
    <row r="181" spans="1:17" ht="12" customHeight="1" x14ac:dyDescent="0.25">
      <c r="A181" s="29" t="s">
        <v>140</v>
      </c>
      <c r="B181" s="65">
        <f t="shared" si="24"/>
        <v>0.80930655112259553</v>
      </c>
      <c r="C181" s="65">
        <f t="shared" si="24"/>
        <v>0.81281100848155441</v>
      </c>
      <c r="D181" s="65">
        <f t="shared" si="24"/>
        <v>0.8173248557315862</v>
      </c>
      <c r="E181" s="65">
        <f t="shared" si="24"/>
        <v>0.82152903618428164</v>
      </c>
      <c r="F181" s="65">
        <f t="shared" si="24"/>
        <v>0.82727452895075837</v>
      </c>
      <c r="G181" s="65">
        <f t="shared" si="24"/>
        <v>0.83210153746078408</v>
      </c>
      <c r="H181" s="65">
        <f t="shared" si="24"/>
        <v>0.83721730921111048</v>
      </c>
      <c r="I181" s="65">
        <f t="shared" si="24"/>
        <v>0.84195385140106516</v>
      </c>
      <c r="J181" s="65">
        <f t="shared" si="24"/>
        <v>0.84791581902472879</v>
      </c>
      <c r="K181" s="65">
        <f t="shared" si="24"/>
        <v>0.84984188892821277</v>
      </c>
      <c r="L181" s="65">
        <f t="shared" si="24"/>
        <v>0.85210956063508891</v>
      </c>
      <c r="M181" s="65">
        <f t="shared" si="24"/>
        <v>0.85389290328724821</v>
      </c>
      <c r="N181" s="65">
        <f t="shared" si="24"/>
        <v>0.85641064444446791</v>
      </c>
      <c r="O181" s="65">
        <f t="shared" si="24"/>
        <v>0.85820515529299635</v>
      </c>
      <c r="P181" s="65">
        <f t="shared" si="24"/>
        <v>0.86025888409084028</v>
      </c>
      <c r="Q181" s="65">
        <f t="shared" si="24"/>
        <v>0.86164060833885014</v>
      </c>
    </row>
    <row r="183" spans="1:17" ht="12" customHeight="1" x14ac:dyDescent="0.25">
      <c r="A183" s="152" t="s">
        <v>121</v>
      </c>
      <c r="B183" s="168">
        <f>SUM(B184,B187,B189,B202)</f>
        <v>1.4806291751385605</v>
      </c>
      <c r="C183" s="168">
        <f t="shared" ref="C183:Q183" si="25">SUM(C184,C187,C189,C202)</f>
        <v>2.4639078279033217</v>
      </c>
      <c r="D183" s="168">
        <f t="shared" si="25"/>
        <v>2.4731454605291363</v>
      </c>
      <c r="E183" s="168">
        <f t="shared" si="25"/>
        <v>2.9422617874636483</v>
      </c>
      <c r="F183" s="168">
        <f t="shared" si="25"/>
        <v>2.520464662653418</v>
      </c>
      <c r="G183" s="168">
        <f t="shared" si="25"/>
        <v>3.0862327857336043</v>
      </c>
      <c r="H183" s="168">
        <f t="shared" si="25"/>
        <v>1.5073443526713077</v>
      </c>
      <c r="I183" s="168">
        <f t="shared" si="25"/>
        <v>2.0397226133791442</v>
      </c>
      <c r="J183" s="168">
        <f t="shared" si="25"/>
        <v>3.3939741364933846</v>
      </c>
      <c r="K183" s="168">
        <f t="shared" si="25"/>
        <v>4.0174314366168149</v>
      </c>
      <c r="L183" s="168">
        <f t="shared" si="25"/>
        <v>2.8132503507572406</v>
      </c>
      <c r="M183" s="168">
        <f t="shared" si="25"/>
        <v>2.245913432969096</v>
      </c>
      <c r="N183" s="168">
        <f t="shared" si="25"/>
        <v>1.6824279827210384</v>
      </c>
      <c r="O183" s="168">
        <f t="shared" si="25"/>
        <v>2.2641896780722326</v>
      </c>
      <c r="P183" s="168">
        <f t="shared" si="25"/>
        <v>2.2538393080984287</v>
      </c>
      <c r="Q183" s="168">
        <f t="shared" si="25"/>
        <v>2.7934275479739412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0.57615812799037791</v>
      </c>
      <c r="C189" s="157">
        <f>RES_hhdet_emi!C$87</f>
        <v>0.62143336457641385</v>
      </c>
      <c r="D189" s="157">
        <f>RES_hhdet_emi!D$87</f>
        <v>0.63628844929143635</v>
      </c>
      <c r="E189" s="157">
        <f>RES_hhdet_emi!E$87</f>
        <v>0.64728966578783165</v>
      </c>
      <c r="F189" s="157">
        <f>RES_hhdet_emi!F$87</f>
        <v>0.66579519936180709</v>
      </c>
      <c r="G189" s="157">
        <f>RES_hhdet_emi!G$87</f>
        <v>0.68078116641548714</v>
      </c>
      <c r="H189" s="157">
        <f>RES_hhdet_emi!H$87</f>
        <v>0.67622185564259651</v>
      </c>
      <c r="I189" s="157">
        <f>RES_hhdet_emi!I$87</f>
        <v>0.68043256723297152</v>
      </c>
      <c r="J189" s="157">
        <f>RES_hhdet_emi!J$87</f>
        <v>0.76725635667634884</v>
      </c>
      <c r="K189" s="157">
        <f>RES_hhdet_emi!K$87</f>
        <v>0.79515726157538735</v>
      </c>
      <c r="L189" s="157">
        <f>RES_hhdet_emi!L$87</f>
        <v>0.76538413463079802</v>
      </c>
      <c r="M189" s="157">
        <f>RES_hhdet_emi!M$87</f>
        <v>0.60184442677975392</v>
      </c>
      <c r="N189" s="157">
        <f>RES_hhdet_emi!N$87</f>
        <v>0.42156355360406905</v>
      </c>
      <c r="O189" s="157">
        <f>RES_hhdet_emi!O$87</f>
        <v>0.33541209974406522</v>
      </c>
      <c r="P189" s="157">
        <f>RES_hhdet_emi!P$87</f>
        <v>0.31377568877049994</v>
      </c>
      <c r="Q189" s="157">
        <f>RES_hhdet_emi!Q$87</f>
        <v>0.24059265771599975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0.5719320292520621</v>
      </c>
      <c r="C194" s="162">
        <f>RES_hhdet_emi!C$92</f>
        <v>0.61643524100073221</v>
      </c>
      <c r="D194" s="162">
        <f>RES_hhdet_emi!D$92</f>
        <v>0.63134035363162377</v>
      </c>
      <c r="E194" s="162">
        <f>RES_hhdet_emi!E$92</f>
        <v>0.64239008042863022</v>
      </c>
      <c r="F194" s="162">
        <f>RES_hhdet_emi!F$92</f>
        <v>0.6609458682631375</v>
      </c>
      <c r="G194" s="162">
        <f>RES_hhdet_emi!G$92</f>
        <v>0.67516224679224945</v>
      </c>
      <c r="H194" s="162">
        <f>RES_hhdet_emi!H$92</f>
        <v>0.66906279534890289</v>
      </c>
      <c r="I194" s="162">
        <f>RES_hhdet_emi!I$92</f>
        <v>0.67331404882111967</v>
      </c>
      <c r="J194" s="162">
        <f>RES_hhdet_emi!J$92</f>
        <v>0.75627812581770471</v>
      </c>
      <c r="K194" s="162">
        <f>RES_hhdet_emi!K$92</f>
        <v>0.78429775420941072</v>
      </c>
      <c r="L194" s="162">
        <f>RES_hhdet_emi!L$92</f>
        <v>0.75314342879041229</v>
      </c>
      <c r="M194" s="162">
        <f>RES_hhdet_emi!M$92</f>
        <v>0.59102050474517676</v>
      </c>
      <c r="N194" s="162">
        <f>RES_hhdet_emi!N$92</f>
        <v>0.41380471519417827</v>
      </c>
      <c r="O194" s="162">
        <f>RES_hhdet_emi!O$92</f>
        <v>0.32841174414518121</v>
      </c>
      <c r="P194" s="162">
        <f>RES_hhdet_emi!P$92</f>
        <v>0.30679523538120851</v>
      </c>
      <c r="Q194" s="162">
        <f>RES_hhdet_emi!Q$92</f>
        <v>0.23449741797090765</v>
      </c>
    </row>
    <row r="195" spans="1:17" ht="12" customHeight="1" x14ac:dyDescent="0.25">
      <c r="A195" s="161" t="s">
        <v>143</v>
      </c>
      <c r="B195" s="160">
        <f>SUM(B196:B197)</f>
        <v>4.2260987383157715E-3</v>
      </c>
      <c r="C195" s="160">
        <f t="shared" ref="C195:Q195" si="29">SUM(C196:C197)</f>
        <v>4.9981235756816544E-3</v>
      </c>
      <c r="D195" s="160">
        <f t="shared" si="29"/>
        <v>4.9480956598125366E-3</v>
      </c>
      <c r="E195" s="160">
        <f t="shared" si="29"/>
        <v>4.8995853592014114E-3</v>
      </c>
      <c r="F195" s="160">
        <f t="shared" si="29"/>
        <v>4.8493310986695544E-3</v>
      </c>
      <c r="G195" s="160">
        <f t="shared" si="29"/>
        <v>5.6189196232377383E-3</v>
      </c>
      <c r="H195" s="160">
        <f t="shared" si="29"/>
        <v>7.1590602936936207E-3</v>
      </c>
      <c r="I195" s="160">
        <f t="shared" si="29"/>
        <v>7.1185184118518182E-3</v>
      </c>
      <c r="J195" s="160">
        <f t="shared" si="29"/>
        <v>1.0978230858644134E-2</v>
      </c>
      <c r="K195" s="160">
        <f t="shared" si="29"/>
        <v>1.0859507365976585E-2</v>
      </c>
      <c r="L195" s="160">
        <f t="shared" si="29"/>
        <v>1.2240705840385769E-2</v>
      </c>
      <c r="M195" s="160">
        <f t="shared" si="29"/>
        <v>1.0823922034577172E-2</v>
      </c>
      <c r="N195" s="160">
        <f t="shared" si="29"/>
        <v>7.7588384098907599E-3</v>
      </c>
      <c r="O195" s="160">
        <f t="shared" si="29"/>
        <v>7.0003555988840229E-3</v>
      </c>
      <c r="P195" s="160">
        <f t="shared" si="29"/>
        <v>6.9804533892914552E-3</v>
      </c>
      <c r="Q195" s="160">
        <f t="shared" si="29"/>
        <v>6.0952397450921153E-3</v>
      </c>
    </row>
    <row r="196" spans="1:17" ht="12" customHeight="1" x14ac:dyDescent="0.25">
      <c r="A196" s="148" t="s">
        <v>57</v>
      </c>
      <c r="B196" s="156">
        <f>RES_hhdet_emi!B$94</f>
        <v>4.2260987383157715E-3</v>
      </c>
      <c r="C196" s="156">
        <f>RES_hhdet_emi!C$94</f>
        <v>4.9981235756816544E-3</v>
      </c>
      <c r="D196" s="156">
        <f>RES_hhdet_emi!D$94</f>
        <v>4.9480956598125366E-3</v>
      </c>
      <c r="E196" s="156">
        <f>RES_hhdet_emi!E$94</f>
        <v>4.8995853592014114E-3</v>
      </c>
      <c r="F196" s="156">
        <f>RES_hhdet_emi!F$94</f>
        <v>4.8493310986695544E-3</v>
      </c>
      <c r="G196" s="156">
        <f>RES_hhdet_emi!G$94</f>
        <v>5.6189196232377383E-3</v>
      </c>
      <c r="H196" s="156">
        <f>RES_hhdet_emi!H$94</f>
        <v>7.1590602936936207E-3</v>
      </c>
      <c r="I196" s="156">
        <f>RES_hhdet_emi!I$94</f>
        <v>7.1185184118518182E-3</v>
      </c>
      <c r="J196" s="156">
        <f>RES_hhdet_emi!J$94</f>
        <v>1.0978230858644134E-2</v>
      </c>
      <c r="K196" s="156">
        <f>RES_hhdet_emi!K$94</f>
        <v>1.0859507365976585E-2</v>
      </c>
      <c r="L196" s="156">
        <f>RES_hhdet_emi!L$94</f>
        <v>1.2240705840385769E-2</v>
      </c>
      <c r="M196" s="156">
        <f>RES_hhdet_emi!M$94</f>
        <v>1.0823922034577172E-2</v>
      </c>
      <c r="N196" s="156">
        <f>RES_hhdet_emi!N$94</f>
        <v>7.7588384098907599E-3</v>
      </c>
      <c r="O196" s="156">
        <f>RES_hhdet_emi!O$94</f>
        <v>7.0003555988840229E-3</v>
      </c>
      <c r="P196" s="156">
        <f>RES_hhdet_emi!P$94</f>
        <v>6.9804533892914552E-3</v>
      </c>
      <c r="Q196" s="156">
        <f>RES_hhdet_emi!Q$94</f>
        <v>6.0952397450921153E-3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0.90447104714818249</v>
      </c>
      <c r="C202" s="157">
        <f t="shared" ref="C202:Q202" si="31">SUM(C203:C205)</f>
        <v>1.8424744633269079</v>
      </c>
      <c r="D202" s="157">
        <f t="shared" si="31"/>
        <v>1.8368570112376998</v>
      </c>
      <c r="E202" s="157">
        <f t="shared" si="31"/>
        <v>2.2949721216758165</v>
      </c>
      <c r="F202" s="157">
        <f t="shared" si="31"/>
        <v>1.854669463291611</v>
      </c>
      <c r="G202" s="157">
        <f t="shared" si="31"/>
        <v>2.405451619318117</v>
      </c>
      <c r="H202" s="157">
        <f t="shared" si="31"/>
        <v>0.83112249702871122</v>
      </c>
      <c r="I202" s="157">
        <f t="shared" si="31"/>
        <v>1.3592900461461728</v>
      </c>
      <c r="J202" s="157">
        <f t="shared" si="31"/>
        <v>2.6267177798170356</v>
      </c>
      <c r="K202" s="157">
        <f t="shared" si="31"/>
        <v>3.2222741750414272</v>
      </c>
      <c r="L202" s="157">
        <f t="shared" si="31"/>
        <v>2.0478662161264425</v>
      </c>
      <c r="M202" s="157">
        <f t="shared" si="31"/>
        <v>1.6440690061893419</v>
      </c>
      <c r="N202" s="157">
        <f t="shared" si="31"/>
        <v>1.2608644291169695</v>
      </c>
      <c r="O202" s="157">
        <f t="shared" si="31"/>
        <v>1.9287775783281675</v>
      </c>
      <c r="P202" s="157">
        <f t="shared" si="31"/>
        <v>1.9400636193279286</v>
      </c>
      <c r="Q202" s="157">
        <f t="shared" si="31"/>
        <v>2.5528348902579414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0.90447104714818249</v>
      </c>
      <c r="C204" s="156">
        <f>RES_hhdet_emi!C$102</f>
        <v>1.8424744633269079</v>
      </c>
      <c r="D204" s="156">
        <f>RES_hhdet_emi!D$102</f>
        <v>1.8368570112376998</v>
      </c>
      <c r="E204" s="156">
        <f>RES_hhdet_emi!E$102</f>
        <v>2.2949721216758165</v>
      </c>
      <c r="F204" s="156">
        <f>RES_hhdet_emi!F$102</f>
        <v>1.854669463291611</v>
      </c>
      <c r="G204" s="156">
        <f>RES_hhdet_emi!G$102</f>
        <v>2.405451619318117</v>
      </c>
      <c r="H204" s="156">
        <f>RES_hhdet_emi!H$102</f>
        <v>0.83112249702871122</v>
      </c>
      <c r="I204" s="156">
        <f>RES_hhdet_emi!I$102</f>
        <v>1.3592900461461728</v>
      </c>
      <c r="J204" s="156">
        <f>RES_hhdet_emi!J$102</f>
        <v>2.6267177798170356</v>
      </c>
      <c r="K204" s="156">
        <f>RES_hhdet_emi!K$102</f>
        <v>3.2222741750414272</v>
      </c>
      <c r="L204" s="156">
        <f>RES_hhdet_emi!L$102</f>
        <v>2.0478662161264425</v>
      </c>
      <c r="M204" s="156">
        <f>RES_hhdet_emi!M$102</f>
        <v>1.6440690061893419</v>
      </c>
      <c r="N204" s="156">
        <f>RES_hhdet_emi!N$102</f>
        <v>1.2608644291169695</v>
      </c>
      <c r="O204" s="156">
        <f>RES_hhdet_emi!O$102</f>
        <v>1.9287775783281675</v>
      </c>
      <c r="P204" s="156">
        <f>RES_hhdet_emi!P$102</f>
        <v>1.9400636193279286</v>
      </c>
      <c r="Q204" s="156">
        <f>RES_hhdet_emi!Q$102</f>
        <v>2.5528348902579414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29274.30716605097</v>
      </c>
      <c r="C207" s="168">
        <f t="shared" ref="C207:Q207" si="32">IF(C111=0,0,C111/0.086*1000000/C$5)</f>
        <v>32421.864267184959</v>
      </c>
      <c r="D207" s="168">
        <f t="shared" si="32"/>
        <v>32495.677608031921</v>
      </c>
      <c r="E207" s="168">
        <f t="shared" si="32"/>
        <v>32725.506876790041</v>
      </c>
      <c r="F207" s="168">
        <f t="shared" si="32"/>
        <v>30974.319967933148</v>
      </c>
      <c r="G207" s="168">
        <f t="shared" si="32"/>
        <v>30466.749920280181</v>
      </c>
      <c r="H207" s="168">
        <f t="shared" si="32"/>
        <v>30614.509591282695</v>
      </c>
      <c r="I207" s="168">
        <f t="shared" si="32"/>
        <v>30643.393573860831</v>
      </c>
      <c r="J207" s="168">
        <f t="shared" si="32"/>
        <v>29588.325323036141</v>
      </c>
      <c r="K207" s="168">
        <f t="shared" si="32"/>
        <v>30791.148941222051</v>
      </c>
      <c r="L207" s="168">
        <f t="shared" si="32"/>
        <v>33885.948083039679</v>
      </c>
      <c r="M207" s="168">
        <f t="shared" si="32"/>
        <v>29096.95445594679</v>
      </c>
      <c r="N207" s="168">
        <f t="shared" si="32"/>
        <v>31433.176600427287</v>
      </c>
      <c r="O207" s="168">
        <f t="shared" si="32"/>
        <v>29162.496304019591</v>
      </c>
      <c r="P207" s="168">
        <f t="shared" si="32"/>
        <v>29453.11003540493</v>
      </c>
      <c r="Q207" s="168">
        <f t="shared" si="32"/>
        <v>28136.636373950449</v>
      </c>
    </row>
    <row r="208" spans="1:17" ht="12" customHeight="1" x14ac:dyDescent="0.25">
      <c r="A208" s="158" t="s">
        <v>65</v>
      </c>
      <c r="B208" s="157">
        <f>SUM(B209:B210)</f>
        <v>23834.210480495552</v>
      </c>
      <c r="C208" s="157">
        <f t="shared" ref="C208:Q208" si="33">SUM(C209:C210)</f>
        <v>27020.045462280908</v>
      </c>
      <c r="D208" s="157">
        <f t="shared" si="33"/>
        <v>27094.381988962548</v>
      </c>
      <c r="E208" s="157">
        <f t="shared" si="33"/>
        <v>27382.999551318611</v>
      </c>
      <c r="F208" s="157">
        <f t="shared" si="33"/>
        <v>25642.43017499545</v>
      </c>
      <c r="G208" s="157">
        <f t="shared" si="33"/>
        <v>25120.857957111908</v>
      </c>
      <c r="H208" s="157">
        <f t="shared" si="33"/>
        <v>25274.072220255952</v>
      </c>
      <c r="I208" s="157">
        <f t="shared" si="33"/>
        <v>25318.29190150445</v>
      </c>
      <c r="J208" s="157">
        <f t="shared" si="33"/>
        <v>24247.174513839462</v>
      </c>
      <c r="K208" s="157">
        <f t="shared" si="33"/>
        <v>25386.78985221573</v>
      </c>
      <c r="L208" s="157">
        <f t="shared" si="33"/>
        <v>28443.846511192587</v>
      </c>
      <c r="M208" s="157">
        <f t="shared" si="33"/>
        <v>23645.939492620793</v>
      </c>
      <c r="N208" s="157">
        <f t="shared" si="33"/>
        <v>25885.050844535184</v>
      </c>
      <c r="O208" s="157">
        <f t="shared" si="33"/>
        <v>23694.965103858216</v>
      </c>
      <c r="P208" s="157">
        <f t="shared" si="33"/>
        <v>23972.129073351272</v>
      </c>
      <c r="Q208" s="157">
        <f t="shared" si="33"/>
        <v>22741.248547520154</v>
      </c>
    </row>
    <row r="209" spans="1:17" ht="12" customHeight="1" x14ac:dyDescent="0.25">
      <c r="A209" s="23" t="s">
        <v>157</v>
      </c>
      <c r="B209" s="156">
        <f>IF(B113=0,0,B113/0.086*1000000/B$7)</f>
        <v>23691.030432273514</v>
      </c>
      <c r="C209" s="156">
        <f t="shared" ref="C209:Q210" si="34">IF(C113=0,0,C113/0.086*1000000/C$7)</f>
        <v>26910.978126084672</v>
      </c>
      <c r="D209" s="156">
        <f t="shared" si="34"/>
        <v>26981.707597765842</v>
      </c>
      <c r="E209" s="156">
        <f t="shared" si="34"/>
        <v>27269.927253577756</v>
      </c>
      <c r="F209" s="156">
        <f t="shared" si="34"/>
        <v>25531.422598612386</v>
      </c>
      <c r="G209" s="156">
        <f t="shared" si="34"/>
        <v>24990.524558591522</v>
      </c>
      <c r="H209" s="156">
        <f t="shared" si="34"/>
        <v>25139.702262036582</v>
      </c>
      <c r="I209" s="156">
        <f t="shared" si="34"/>
        <v>25222.429242854476</v>
      </c>
      <c r="J209" s="156">
        <f t="shared" si="34"/>
        <v>24149.414326229005</v>
      </c>
      <c r="K209" s="156">
        <f t="shared" si="34"/>
        <v>25219.480705131165</v>
      </c>
      <c r="L209" s="156">
        <f t="shared" si="34"/>
        <v>28239.8953710362</v>
      </c>
      <c r="M209" s="156">
        <f t="shared" si="34"/>
        <v>23440.129223224321</v>
      </c>
      <c r="N209" s="156">
        <f t="shared" si="34"/>
        <v>25644.512578883696</v>
      </c>
      <c r="O209" s="156">
        <f t="shared" si="34"/>
        <v>23485.48376211488</v>
      </c>
      <c r="P209" s="156">
        <f t="shared" si="34"/>
        <v>23780.349314482937</v>
      </c>
      <c r="Q209" s="156">
        <f t="shared" si="34"/>
        <v>22532.230515071544</v>
      </c>
    </row>
    <row r="210" spans="1:17" ht="12" customHeight="1" x14ac:dyDescent="0.25">
      <c r="A210" s="23" t="s">
        <v>60</v>
      </c>
      <c r="B210" s="156">
        <f>IF(B114=0,0,B114/0.086*1000000/B$7)</f>
        <v>143.18004822203798</v>
      </c>
      <c r="C210" s="156">
        <f t="shared" si="34"/>
        <v>109.06733619623795</v>
      </c>
      <c r="D210" s="156">
        <f t="shared" si="34"/>
        <v>112.67439119670742</v>
      </c>
      <c r="E210" s="156">
        <f t="shared" si="34"/>
        <v>113.0722977408542</v>
      </c>
      <c r="F210" s="156">
        <f t="shared" si="34"/>
        <v>111.00757638306564</v>
      </c>
      <c r="G210" s="156">
        <f t="shared" si="34"/>
        <v>130.33339852038523</v>
      </c>
      <c r="H210" s="156">
        <f t="shared" si="34"/>
        <v>134.36995821936992</v>
      </c>
      <c r="I210" s="156">
        <f t="shared" si="34"/>
        <v>95.8626586499729</v>
      </c>
      <c r="J210" s="156">
        <f t="shared" si="34"/>
        <v>97.760187610457777</v>
      </c>
      <c r="K210" s="156">
        <f t="shared" si="34"/>
        <v>167.30914708456524</v>
      </c>
      <c r="L210" s="156">
        <f t="shared" si="34"/>
        <v>203.95114015638791</v>
      </c>
      <c r="M210" s="156">
        <f t="shared" si="34"/>
        <v>205.81026939647185</v>
      </c>
      <c r="N210" s="156">
        <f t="shared" si="34"/>
        <v>240.53826565149015</v>
      </c>
      <c r="O210" s="156">
        <f t="shared" si="34"/>
        <v>209.48134174333447</v>
      </c>
      <c r="P210" s="156">
        <f t="shared" si="34"/>
        <v>191.7797588683357</v>
      </c>
      <c r="Q210" s="156">
        <f t="shared" si="34"/>
        <v>209.01803244860929</v>
      </c>
    </row>
    <row r="211" spans="1:17" ht="12" customHeight="1" x14ac:dyDescent="0.25">
      <c r="A211" s="158" t="s">
        <v>112</v>
      </c>
      <c r="B211" s="157">
        <f>B212</f>
        <v>16.533466276298032</v>
      </c>
      <c r="C211" s="157">
        <f t="shared" ref="C211:Q211" si="35">C212</f>
        <v>16.932776453755654</v>
      </c>
      <c r="D211" s="157">
        <f t="shared" si="35"/>
        <v>16.952124449668862</v>
      </c>
      <c r="E211" s="157">
        <f t="shared" si="35"/>
        <v>16.70488745301617</v>
      </c>
      <c r="F211" s="157">
        <f t="shared" si="35"/>
        <v>16.238446289436254</v>
      </c>
      <c r="G211" s="157">
        <f t="shared" si="35"/>
        <v>16.089339659809294</v>
      </c>
      <c r="H211" s="157">
        <f t="shared" si="35"/>
        <v>16.656158177884695</v>
      </c>
      <c r="I211" s="157">
        <f t="shared" si="35"/>
        <v>17.453425473285453</v>
      </c>
      <c r="J211" s="157">
        <f t="shared" si="35"/>
        <v>17.437810353006519</v>
      </c>
      <c r="K211" s="157">
        <f t="shared" si="35"/>
        <v>17.146366448777751</v>
      </c>
      <c r="L211" s="157">
        <f t="shared" si="35"/>
        <v>17.861602266913096</v>
      </c>
      <c r="M211" s="157">
        <f t="shared" si="35"/>
        <v>19.104498816692924</v>
      </c>
      <c r="N211" s="157">
        <f t="shared" si="35"/>
        <v>18.96252376148448</v>
      </c>
      <c r="O211" s="157">
        <f t="shared" si="35"/>
        <v>19.598971602117068</v>
      </c>
      <c r="P211" s="157">
        <f t="shared" si="35"/>
        <v>18.425703939150146</v>
      </c>
      <c r="Q211" s="157">
        <f t="shared" si="35"/>
        <v>17.809464165697118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16.533466276298032</v>
      </c>
      <c r="C212" s="156">
        <f t="shared" si="36"/>
        <v>16.932776453755654</v>
      </c>
      <c r="D212" s="156">
        <f t="shared" si="36"/>
        <v>16.952124449668862</v>
      </c>
      <c r="E212" s="156">
        <f t="shared" si="36"/>
        <v>16.70488745301617</v>
      </c>
      <c r="F212" s="156">
        <f t="shared" si="36"/>
        <v>16.238446289436254</v>
      </c>
      <c r="G212" s="156">
        <f t="shared" si="36"/>
        <v>16.089339659809294</v>
      </c>
      <c r="H212" s="156">
        <f t="shared" si="36"/>
        <v>16.656158177884695</v>
      </c>
      <c r="I212" s="156">
        <f t="shared" si="36"/>
        <v>17.453425473285453</v>
      </c>
      <c r="J212" s="156">
        <f t="shared" si="36"/>
        <v>17.437810353006519</v>
      </c>
      <c r="K212" s="156">
        <f t="shared" si="36"/>
        <v>17.146366448777751</v>
      </c>
      <c r="L212" s="156">
        <f t="shared" si="36"/>
        <v>17.861602266913096</v>
      </c>
      <c r="M212" s="156">
        <f t="shared" si="36"/>
        <v>19.104498816692924</v>
      </c>
      <c r="N212" s="156">
        <f t="shared" si="36"/>
        <v>18.96252376148448</v>
      </c>
      <c r="O212" s="156">
        <f t="shared" si="36"/>
        <v>19.598971602117068</v>
      </c>
      <c r="P212" s="156">
        <f t="shared" si="36"/>
        <v>18.425703939150146</v>
      </c>
      <c r="Q212" s="156">
        <f t="shared" si="36"/>
        <v>17.809464165697118</v>
      </c>
    </row>
    <row r="213" spans="1:17" ht="12" customHeight="1" x14ac:dyDescent="0.25">
      <c r="A213" s="158" t="s">
        <v>63</v>
      </c>
      <c r="B213" s="157">
        <f t="shared" si="36"/>
        <v>4546.9266749184253</v>
      </c>
      <c r="C213" s="157">
        <f t="shared" si="36"/>
        <v>4514.8838932654926</v>
      </c>
      <c r="D213" s="157">
        <f t="shared" si="36"/>
        <v>4513.1874247990199</v>
      </c>
      <c r="E213" s="157">
        <f t="shared" si="36"/>
        <v>4451.1667237093197</v>
      </c>
      <c r="F213" s="157">
        <f t="shared" si="36"/>
        <v>4442.5997849452515</v>
      </c>
      <c r="G213" s="157">
        <f t="shared" si="36"/>
        <v>4437.4702107127705</v>
      </c>
      <c r="H213" s="157">
        <f t="shared" si="36"/>
        <v>4417.5406764118943</v>
      </c>
      <c r="I213" s="157">
        <f t="shared" si="36"/>
        <v>4402.0086748838412</v>
      </c>
      <c r="J213" s="157">
        <f t="shared" si="36"/>
        <v>4398.294759321594</v>
      </c>
      <c r="K213" s="157">
        <f t="shared" si="36"/>
        <v>4396.319433699523</v>
      </c>
      <c r="L213" s="157">
        <f t="shared" si="36"/>
        <v>4375.9817842708826</v>
      </c>
      <c r="M213" s="157">
        <f t="shared" si="36"/>
        <v>4373.1031032966157</v>
      </c>
      <c r="N213" s="157">
        <f t="shared" si="36"/>
        <v>4416.7776996893581</v>
      </c>
      <c r="O213" s="157">
        <f t="shared" si="36"/>
        <v>4339.2147830758367</v>
      </c>
      <c r="P213" s="157">
        <f t="shared" si="36"/>
        <v>4357.8129179628677</v>
      </c>
      <c r="Q213" s="157">
        <f t="shared" si="36"/>
        <v>4283.0635882597689</v>
      </c>
    </row>
    <row r="214" spans="1:17" ht="12" customHeight="1" x14ac:dyDescent="0.25">
      <c r="A214" s="167" t="s">
        <v>156</v>
      </c>
      <c r="B214" s="132">
        <f>IF(B118=0,0,B118/0.086*1000000/B$11)</f>
        <v>4960.7340201645729</v>
      </c>
      <c r="C214" s="132">
        <f t="shared" ref="C214:Q214" si="37">IF(C118=0,0,C118/0.086*1000000/C$11)</f>
        <v>4888.2599022588875</v>
      </c>
      <c r="D214" s="132">
        <f t="shared" si="37"/>
        <v>4839.6410431950344</v>
      </c>
      <c r="E214" s="132">
        <f t="shared" si="37"/>
        <v>4792.4592730042787</v>
      </c>
      <c r="F214" s="132">
        <f t="shared" si="37"/>
        <v>4743.0629278076849</v>
      </c>
      <c r="G214" s="132">
        <f t="shared" si="37"/>
        <v>4710.3929263286964</v>
      </c>
      <c r="H214" s="132">
        <f t="shared" si="37"/>
        <v>4668.2083398189761</v>
      </c>
      <c r="I214" s="132">
        <f t="shared" si="37"/>
        <v>4636.9004556965683</v>
      </c>
      <c r="J214" s="132">
        <f t="shared" si="37"/>
        <v>4601.7398971923049</v>
      </c>
      <c r="K214" s="132">
        <f t="shared" si="37"/>
        <v>4551.7301905526683</v>
      </c>
      <c r="L214" s="132">
        <f t="shared" si="37"/>
        <v>4489.7056317125607</v>
      </c>
      <c r="M214" s="132">
        <f t="shared" si="37"/>
        <v>4472.5645445741829</v>
      </c>
      <c r="N214" s="132">
        <f t="shared" si="37"/>
        <v>4499.9743185230664</v>
      </c>
      <c r="O214" s="132">
        <f t="shared" si="37"/>
        <v>4406.5047957189718</v>
      </c>
      <c r="P214" s="132">
        <f t="shared" si="37"/>
        <v>4417.4560741201867</v>
      </c>
      <c r="Q214" s="132">
        <f t="shared" si="37"/>
        <v>4331.4462239459626</v>
      </c>
    </row>
    <row r="215" spans="1:17" ht="12" customHeight="1" x14ac:dyDescent="0.25">
      <c r="A215" s="167" t="s">
        <v>155</v>
      </c>
      <c r="B215" s="132">
        <f>IF(B119=0,0,B119/0.086*1000000/B$12)</f>
        <v>4703.0535681704177</v>
      </c>
      <c r="C215" s="132">
        <f t="shared" ref="C215:Q215" si="38">IF(C119=0,0,C119/0.086*1000000/C$12)</f>
        <v>4636.4720728065222</v>
      </c>
      <c r="D215" s="132">
        <f t="shared" si="38"/>
        <v>4592.5219735376686</v>
      </c>
      <c r="E215" s="132">
        <f t="shared" si="38"/>
        <v>4549.9498851601347</v>
      </c>
      <c r="F215" s="132">
        <f t="shared" si="38"/>
        <v>4505.2404051456087</v>
      </c>
      <c r="G215" s="132">
        <f t="shared" si="38"/>
        <v>4475.8988911490969</v>
      </c>
      <c r="H215" s="132">
        <f t="shared" si="38"/>
        <v>4437.5830568577003</v>
      </c>
      <c r="I215" s="132">
        <f t="shared" si="38"/>
        <v>4411.9191144490642</v>
      </c>
      <c r="J215" s="132">
        <f t="shared" si="38"/>
        <v>4378.1037969992822</v>
      </c>
      <c r="K215" s="132">
        <f t="shared" si="38"/>
        <v>4332.3037839659901</v>
      </c>
      <c r="L215" s="132">
        <f t="shared" si="38"/>
        <v>4275.1045088586661</v>
      </c>
      <c r="M215" s="132">
        <f t="shared" si="38"/>
        <v>4258.8251279410488</v>
      </c>
      <c r="N215" s="132">
        <f t="shared" si="38"/>
        <v>4282.7373356449652</v>
      </c>
      <c r="O215" s="132">
        <f t="shared" si="38"/>
        <v>4198.4459141622174</v>
      </c>
      <c r="P215" s="132">
        <f t="shared" si="38"/>
        <v>4207.34331639632</v>
      </c>
      <c r="Q215" s="132">
        <f t="shared" si="38"/>
        <v>4125.9082104118042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4464.6606181480356</v>
      </c>
      <c r="C216" s="165">
        <f t="shared" si="39"/>
        <v>4399.4339120330187</v>
      </c>
      <c r="D216" s="165">
        <f t="shared" si="39"/>
        <v>4355.6769388756129</v>
      </c>
      <c r="E216" s="165">
        <f t="shared" si="39"/>
        <v>4313.2133457038472</v>
      </c>
      <c r="F216" s="165">
        <f t="shared" si="39"/>
        <v>4268.7566350267525</v>
      </c>
      <c r="G216" s="165">
        <f t="shared" si="39"/>
        <v>4239.3536336956086</v>
      </c>
      <c r="H216" s="165">
        <f t="shared" si="39"/>
        <v>4201.3875058370986</v>
      </c>
      <c r="I216" s="165">
        <f t="shared" si="39"/>
        <v>4177.8473105825105</v>
      </c>
      <c r="J216" s="165">
        <f t="shared" si="39"/>
        <v>4141.5659074731211</v>
      </c>
      <c r="K216" s="165">
        <f t="shared" si="39"/>
        <v>4096.5571714974694</v>
      </c>
      <c r="L216" s="165">
        <f t="shared" si="39"/>
        <v>4040.7350685412252</v>
      </c>
      <c r="M216" s="165">
        <f t="shared" si="39"/>
        <v>4025.3080901167295</v>
      </c>
      <c r="N216" s="165">
        <f t="shared" si="39"/>
        <v>4049.976886670705</v>
      </c>
      <c r="O216" s="165">
        <f t="shared" si="39"/>
        <v>3965.8543161470488</v>
      </c>
      <c r="P216" s="165">
        <f t="shared" si="39"/>
        <v>3975.7104667081217</v>
      </c>
      <c r="Q216" s="165">
        <f t="shared" si="39"/>
        <v>3898.3016015513322</v>
      </c>
    </row>
    <row r="217" spans="1:17" ht="12" customHeight="1" x14ac:dyDescent="0.25">
      <c r="A217" s="147" t="s">
        <v>59</v>
      </c>
      <c r="B217" s="164">
        <f t="shared" si="39"/>
        <v>238.3929500223818</v>
      </c>
      <c r="C217" s="164">
        <f t="shared" si="39"/>
        <v>237.03816077350288</v>
      </c>
      <c r="D217" s="164">
        <f t="shared" si="39"/>
        <v>236.84503466205541</v>
      </c>
      <c r="E217" s="164">
        <f t="shared" si="39"/>
        <v>236.73653945628718</v>
      </c>
      <c r="F217" s="164">
        <f t="shared" si="39"/>
        <v>236.4837701188568</v>
      </c>
      <c r="G217" s="164">
        <f t="shared" si="39"/>
        <v>236.54525745348852</v>
      </c>
      <c r="H217" s="164">
        <f t="shared" si="39"/>
        <v>236.19555102060104</v>
      </c>
      <c r="I217" s="164">
        <f t="shared" si="39"/>
        <v>234.07180386655395</v>
      </c>
      <c r="J217" s="164">
        <f t="shared" si="39"/>
        <v>236.53788952616139</v>
      </c>
      <c r="K217" s="164">
        <f t="shared" si="39"/>
        <v>235.74661246852042</v>
      </c>
      <c r="L217" s="164">
        <f t="shared" si="39"/>
        <v>234.3694403174413</v>
      </c>
      <c r="M217" s="164">
        <f t="shared" si="39"/>
        <v>233.5170378243196</v>
      </c>
      <c r="N217" s="164">
        <f t="shared" si="39"/>
        <v>232.76044897426007</v>
      </c>
      <c r="O217" s="164">
        <f t="shared" si="39"/>
        <v>232.59159801516898</v>
      </c>
      <c r="P217" s="164">
        <f t="shared" si="39"/>
        <v>231.63284968819877</v>
      </c>
      <c r="Q217" s="164">
        <f t="shared" si="39"/>
        <v>227.60660886047179</v>
      </c>
    </row>
    <row r="218" spans="1:17" ht="12" customHeight="1" x14ac:dyDescent="0.25">
      <c r="A218" s="163" t="s">
        <v>144</v>
      </c>
      <c r="B218" s="162">
        <f>IF(B122=0,0,B122/0.086*1000000/B$13)</f>
        <v>4133.4919855254147</v>
      </c>
      <c r="C218" s="162">
        <f t="shared" ref="C218:Q218" si="40">IF(C122=0,0,C122/0.086*1000000/C$13)</f>
        <v>4073.8328306268518</v>
      </c>
      <c r="D218" s="162">
        <f t="shared" si="40"/>
        <v>4033.0564546470018</v>
      </c>
      <c r="E218" s="162">
        <f t="shared" si="40"/>
        <v>3993.517045054517</v>
      </c>
      <c r="F218" s="162">
        <f t="shared" si="40"/>
        <v>3952.5561817759785</v>
      </c>
      <c r="G218" s="162">
        <f t="shared" si="40"/>
        <v>3925.5656454482732</v>
      </c>
      <c r="H218" s="162">
        <f t="shared" si="40"/>
        <v>3890.1018778044204</v>
      </c>
      <c r="I218" s="162">
        <f t="shared" si="40"/>
        <v>3863.7790759557543</v>
      </c>
      <c r="J218" s="162">
        <f t="shared" si="40"/>
        <v>3834.8800833760297</v>
      </c>
      <c r="K218" s="162">
        <f t="shared" si="40"/>
        <v>3793.4079770483054</v>
      </c>
      <c r="L218" s="162">
        <f t="shared" si="40"/>
        <v>3741.3982893427269</v>
      </c>
      <c r="M218" s="162">
        <f t="shared" si="40"/>
        <v>3780.9774242206399</v>
      </c>
      <c r="N218" s="162">
        <f t="shared" si="40"/>
        <v>3794.4092613714206</v>
      </c>
      <c r="O218" s="162">
        <f t="shared" si="40"/>
        <v>3803.8646614704758</v>
      </c>
      <c r="P218" s="162">
        <f t="shared" si="40"/>
        <v>3793.0501663087616</v>
      </c>
      <c r="Q218" s="162">
        <f t="shared" si="40"/>
        <v>3726.0464964662065</v>
      </c>
    </row>
    <row r="219" spans="1:17" ht="12" customHeight="1" x14ac:dyDescent="0.25">
      <c r="A219" s="161" t="s">
        <v>143</v>
      </c>
      <c r="B219" s="160">
        <f>IF(B123=0,0,B123/0.086*1000000/B$14)</f>
        <v>3958.5357369952917</v>
      </c>
      <c r="C219" s="160">
        <f t="shared" ref="C219:Q219" si="41">IF(C123=0,0,C123/0.086*1000000/C$14)</f>
        <v>3903.487708337705</v>
      </c>
      <c r="D219" s="160">
        <f t="shared" si="41"/>
        <v>3866.5958438444309</v>
      </c>
      <c r="E219" s="160">
        <f t="shared" si="41"/>
        <v>3830.9018800053482</v>
      </c>
      <c r="F219" s="160">
        <f t="shared" si="41"/>
        <v>3793.7843337170875</v>
      </c>
      <c r="G219" s="160">
        <f t="shared" si="41"/>
        <v>3769.5543383570571</v>
      </c>
      <c r="H219" s="160">
        <f t="shared" si="41"/>
        <v>3737.2872410445661</v>
      </c>
      <c r="I219" s="160">
        <f t="shared" si="41"/>
        <v>3715.3367513026142</v>
      </c>
      <c r="J219" s="160">
        <f t="shared" si="41"/>
        <v>3687.9299645645988</v>
      </c>
      <c r="K219" s="160">
        <f t="shared" si="41"/>
        <v>3649.8137918120356</v>
      </c>
      <c r="L219" s="160">
        <f t="shared" si="41"/>
        <v>3601.6279007258458</v>
      </c>
      <c r="M219" s="160">
        <f t="shared" si="41"/>
        <v>3636.396719622835</v>
      </c>
      <c r="N219" s="160">
        <f t="shared" si="41"/>
        <v>3647.7287842085034</v>
      </c>
      <c r="O219" s="160">
        <f t="shared" si="41"/>
        <v>3656.0697933385482</v>
      </c>
      <c r="P219" s="160">
        <f t="shared" si="41"/>
        <v>3645.3779993660446</v>
      </c>
      <c r="Q219" s="160">
        <f t="shared" si="41"/>
        <v>3581.0484556800188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3720.14278697291</v>
      </c>
      <c r="C220" s="156">
        <f t="shared" si="42"/>
        <v>3666.4495475642016</v>
      </c>
      <c r="D220" s="156">
        <f t="shared" si="42"/>
        <v>3629.7508091823752</v>
      </c>
      <c r="E220" s="156">
        <f t="shared" si="42"/>
        <v>3594.1653405490611</v>
      </c>
      <c r="F220" s="156">
        <f t="shared" si="42"/>
        <v>3557.3005635982308</v>
      </c>
      <c r="G220" s="156">
        <f t="shared" si="42"/>
        <v>3533.0090809035451</v>
      </c>
      <c r="H220" s="156">
        <f t="shared" si="42"/>
        <v>3501.0916900239649</v>
      </c>
      <c r="I220" s="156">
        <f t="shared" si="42"/>
        <v>3481.2649474360596</v>
      </c>
      <c r="J220" s="156">
        <f t="shared" si="42"/>
        <v>3451.3920750384377</v>
      </c>
      <c r="K220" s="156">
        <f t="shared" si="42"/>
        <v>3414.0671793435158</v>
      </c>
      <c r="L220" s="156">
        <f t="shared" si="42"/>
        <v>3367.258460408405</v>
      </c>
      <c r="M220" s="156">
        <f t="shared" si="42"/>
        <v>3402.8796817985158</v>
      </c>
      <c r="N220" s="156">
        <f t="shared" si="42"/>
        <v>3414.9683352342436</v>
      </c>
      <c r="O220" s="156">
        <f t="shared" si="42"/>
        <v>3423.4781953233796</v>
      </c>
      <c r="P220" s="156">
        <f t="shared" si="42"/>
        <v>3413.7451496778458</v>
      </c>
      <c r="Q220" s="156">
        <f t="shared" si="42"/>
        <v>3353.4418468195472</v>
      </c>
    </row>
    <row r="221" spans="1:17" ht="12" customHeight="1" x14ac:dyDescent="0.25">
      <c r="A221" s="148" t="s">
        <v>59</v>
      </c>
      <c r="B221" s="156">
        <f t="shared" si="42"/>
        <v>238.39295002238177</v>
      </c>
      <c r="C221" s="156">
        <f t="shared" si="42"/>
        <v>237.03816077350353</v>
      </c>
      <c r="D221" s="156">
        <f t="shared" si="42"/>
        <v>236.84503466205513</v>
      </c>
      <c r="E221" s="156">
        <f t="shared" si="42"/>
        <v>236.73653945628706</v>
      </c>
      <c r="F221" s="156">
        <f t="shared" si="42"/>
        <v>236.48377011885671</v>
      </c>
      <c r="G221" s="156">
        <f t="shared" si="42"/>
        <v>236.54525745351214</v>
      </c>
      <c r="H221" s="156">
        <f t="shared" si="42"/>
        <v>236.19555102060198</v>
      </c>
      <c r="I221" s="156">
        <f t="shared" si="42"/>
        <v>234.07180386655438</v>
      </c>
      <c r="J221" s="156">
        <f t="shared" si="42"/>
        <v>236.53788952616139</v>
      </c>
      <c r="K221" s="156">
        <f t="shared" si="42"/>
        <v>235.74661246852037</v>
      </c>
      <c r="L221" s="156">
        <f t="shared" si="42"/>
        <v>234.36944031744102</v>
      </c>
      <c r="M221" s="156">
        <f t="shared" si="42"/>
        <v>233.51703782431974</v>
      </c>
      <c r="N221" s="156">
        <f t="shared" si="42"/>
        <v>232.76044897426033</v>
      </c>
      <c r="O221" s="156">
        <f t="shared" si="42"/>
        <v>232.59159801516901</v>
      </c>
      <c r="P221" s="156">
        <f t="shared" si="42"/>
        <v>231.63284968819883</v>
      </c>
      <c r="Q221" s="156">
        <f t="shared" si="42"/>
        <v>227.60660886047171</v>
      </c>
    </row>
    <row r="222" spans="1:17" ht="12" customHeight="1" x14ac:dyDescent="0.25">
      <c r="A222" s="163" t="s">
        <v>142</v>
      </c>
      <c r="B222" s="162">
        <f>IF(B126=0,0,B126/0.086*1000000/B$15)</f>
        <v>3386.3089145490071</v>
      </c>
      <c r="C222" s="162">
        <f t="shared" ref="C222:Q222" si="43">IF(C126=0,0,C126/0.086*1000000/C$15)</f>
        <v>3327.3449912758879</v>
      </c>
      <c r="D222" s="162">
        <f t="shared" si="43"/>
        <v>3314.0633172395787</v>
      </c>
      <c r="E222" s="162">
        <f t="shared" si="43"/>
        <v>3208.0778412509585</v>
      </c>
      <c r="F222" s="162">
        <f t="shared" si="43"/>
        <v>3202.7286146876909</v>
      </c>
      <c r="G222" s="162">
        <f t="shared" si="43"/>
        <v>3250.0692332198623</v>
      </c>
      <c r="H222" s="162">
        <f t="shared" si="43"/>
        <v>3284.936602871624</v>
      </c>
      <c r="I222" s="162">
        <f t="shared" si="43"/>
        <v>3195.2307364342778</v>
      </c>
      <c r="J222" s="162">
        <f t="shared" si="43"/>
        <v>3266.6750286603665</v>
      </c>
      <c r="K222" s="162">
        <f t="shared" si="43"/>
        <v>3470.3603296626343</v>
      </c>
      <c r="L222" s="162">
        <f t="shared" si="43"/>
        <v>3627.3465071417022</v>
      </c>
      <c r="M222" s="162">
        <f t="shared" si="43"/>
        <v>3647.0859034334981</v>
      </c>
      <c r="N222" s="162">
        <f t="shared" si="43"/>
        <v>3791.1734595591429</v>
      </c>
      <c r="O222" s="162">
        <f t="shared" si="43"/>
        <v>3777.8727428505963</v>
      </c>
      <c r="P222" s="162">
        <f t="shared" si="43"/>
        <v>3764.2908158823798</v>
      </c>
      <c r="Q222" s="162">
        <f t="shared" si="43"/>
        <v>3690.0308772132521</v>
      </c>
    </row>
    <row r="223" spans="1:17" ht="12" customHeight="1" x14ac:dyDescent="0.25">
      <c r="A223" s="161" t="s">
        <v>141</v>
      </c>
      <c r="B223" s="160">
        <f>IF(B127=0,0,B127/0.086*1000000/B$16)</f>
        <v>3286.070973116447</v>
      </c>
      <c r="C223" s="160">
        <f t="shared" ref="C223:Q223" si="44">IF(C127=0,0,C127/0.086*1000000/C$16)</f>
        <v>3231.6486529218632</v>
      </c>
      <c r="D223" s="160">
        <f t="shared" si="44"/>
        <v>3219.5020201777402</v>
      </c>
      <c r="E223" s="160">
        <f t="shared" si="44"/>
        <v>3124.0065965820986</v>
      </c>
      <c r="F223" s="160">
        <f t="shared" si="44"/>
        <v>3118.9395233377268</v>
      </c>
      <c r="G223" s="160">
        <f t="shared" si="44"/>
        <v>3161.6075673512537</v>
      </c>
      <c r="H223" s="160">
        <f t="shared" si="44"/>
        <v>3192.6384936050463</v>
      </c>
      <c r="I223" s="160">
        <f t="shared" si="44"/>
        <v>3112.9746973938049</v>
      </c>
      <c r="J223" s="160">
        <f t="shared" si="44"/>
        <v>3176.5454153204864</v>
      </c>
      <c r="K223" s="160">
        <f t="shared" si="44"/>
        <v>3359.0709091649342</v>
      </c>
      <c r="L223" s="160">
        <f t="shared" si="44"/>
        <v>3498.9812967449075</v>
      </c>
      <c r="M223" s="160">
        <f t="shared" si="44"/>
        <v>3515.8943509144437</v>
      </c>
      <c r="N223" s="160">
        <f t="shared" si="44"/>
        <v>3644.8165625774755</v>
      </c>
      <c r="O223" s="160">
        <f t="shared" si="44"/>
        <v>3632.6770665806612</v>
      </c>
      <c r="P223" s="160">
        <f t="shared" si="44"/>
        <v>3619.4945839822963</v>
      </c>
      <c r="Q223" s="160">
        <f t="shared" si="44"/>
        <v>3548.6343983523434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3047.6780230940653</v>
      </c>
      <c r="C224" s="156">
        <f t="shared" si="45"/>
        <v>2994.6104921483607</v>
      </c>
      <c r="D224" s="156">
        <f t="shared" si="45"/>
        <v>2982.6569855156845</v>
      </c>
      <c r="E224" s="156">
        <f t="shared" si="45"/>
        <v>2887.270057125811</v>
      </c>
      <c r="F224" s="156">
        <f t="shared" si="45"/>
        <v>2882.4557532188701</v>
      </c>
      <c r="G224" s="156">
        <f t="shared" si="45"/>
        <v>2925.062309897763</v>
      </c>
      <c r="H224" s="156">
        <f t="shared" si="45"/>
        <v>2956.4429425844451</v>
      </c>
      <c r="I224" s="156">
        <f t="shared" si="45"/>
        <v>2878.9028935272513</v>
      </c>
      <c r="J224" s="156">
        <f t="shared" si="45"/>
        <v>2940.0075257943254</v>
      </c>
      <c r="K224" s="156">
        <f t="shared" si="45"/>
        <v>3123.3242966964131</v>
      </c>
      <c r="L224" s="156">
        <f t="shared" si="45"/>
        <v>3264.6118564274657</v>
      </c>
      <c r="M224" s="156">
        <f t="shared" si="45"/>
        <v>3282.3773130901241</v>
      </c>
      <c r="N224" s="156">
        <f t="shared" si="45"/>
        <v>3412.0561136032156</v>
      </c>
      <c r="O224" s="156">
        <f t="shared" si="45"/>
        <v>3400.0854685654913</v>
      </c>
      <c r="P224" s="156">
        <f t="shared" si="45"/>
        <v>3387.8617342940979</v>
      </c>
      <c r="Q224" s="156">
        <f t="shared" si="45"/>
        <v>3321.0277894918722</v>
      </c>
    </row>
    <row r="225" spans="1:17" ht="12" customHeight="1" x14ac:dyDescent="0.25">
      <c r="A225" s="148" t="s">
        <v>59</v>
      </c>
      <c r="B225" s="156">
        <f t="shared" si="45"/>
        <v>238.39295002238174</v>
      </c>
      <c r="C225" s="156">
        <f t="shared" si="45"/>
        <v>237.03816077350291</v>
      </c>
      <c r="D225" s="156">
        <f t="shared" si="45"/>
        <v>236.84503466205544</v>
      </c>
      <c r="E225" s="156">
        <f t="shared" si="45"/>
        <v>236.7365394562872</v>
      </c>
      <c r="F225" s="156">
        <f t="shared" si="45"/>
        <v>236.48377011885668</v>
      </c>
      <c r="G225" s="156">
        <f t="shared" si="45"/>
        <v>236.54525745348968</v>
      </c>
      <c r="H225" s="156">
        <f t="shared" si="45"/>
        <v>236.19555102060087</v>
      </c>
      <c r="I225" s="156">
        <f t="shared" si="45"/>
        <v>234.07180386655398</v>
      </c>
      <c r="J225" s="156">
        <f t="shared" si="45"/>
        <v>236.53788952616131</v>
      </c>
      <c r="K225" s="156">
        <f t="shared" si="45"/>
        <v>235.74661246852045</v>
      </c>
      <c r="L225" s="156">
        <f t="shared" si="45"/>
        <v>234.36944031744127</v>
      </c>
      <c r="M225" s="156">
        <f t="shared" si="45"/>
        <v>233.5170378243198</v>
      </c>
      <c r="N225" s="156">
        <f t="shared" si="45"/>
        <v>232.76044897426013</v>
      </c>
      <c r="O225" s="156">
        <f t="shared" si="45"/>
        <v>232.59159801516901</v>
      </c>
      <c r="P225" s="156">
        <f t="shared" si="45"/>
        <v>231.63284968819863</v>
      </c>
      <c r="Q225" s="156">
        <f t="shared" si="45"/>
        <v>227.60660886047162</v>
      </c>
    </row>
    <row r="226" spans="1:17" ht="12" customHeight="1" x14ac:dyDescent="0.25">
      <c r="A226" s="158" t="s">
        <v>62</v>
      </c>
      <c r="B226" s="157">
        <f t="shared" si="36"/>
        <v>876.63654436069123</v>
      </c>
      <c r="C226" s="157">
        <f t="shared" si="36"/>
        <v>870.0021351847962</v>
      </c>
      <c r="D226" s="157">
        <f t="shared" si="36"/>
        <v>871.15606982068937</v>
      </c>
      <c r="E226" s="157">
        <f t="shared" si="36"/>
        <v>874.63571430909178</v>
      </c>
      <c r="F226" s="157">
        <f t="shared" si="36"/>
        <v>873.05156170300756</v>
      </c>
      <c r="G226" s="157">
        <f t="shared" si="36"/>
        <v>892.33241279569029</v>
      </c>
      <c r="H226" s="157">
        <f t="shared" si="36"/>
        <v>906.24053643695925</v>
      </c>
      <c r="I226" s="157">
        <f t="shared" si="36"/>
        <v>905.63957199926153</v>
      </c>
      <c r="J226" s="157">
        <f t="shared" si="36"/>
        <v>925.41823952207665</v>
      </c>
      <c r="K226" s="157">
        <f t="shared" si="36"/>
        <v>990.89328885802513</v>
      </c>
      <c r="L226" s="157">
        <f t="shared" si="36"/>
        <v>1048.2581853092988</v>
      </c>
      <c r="M226" s="157">
        <f t="shared" si="36"/>
        <v>1058.8073612126905</v>
      </c>
      <c r="N226" s="157">
        <f t="shared" si="36"/>
        <v>1112.385532441265</v>
      </c>
      <c r="O226" s="157">
        <f t="shared" si="36"/>
        <v>1108.7174454834185</v>
      </c>
      <c r="P226" s="157">
        <f t="shared" si="36"/>
        <v>1104.7423401516373</v>
      </c>
      <c r="Q226" s="157">
        <f t="shared" si="36"/>
        <v>1094.5147740048312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1574.7353390212113</v>
      </c>
      <c r="C228" s="156">
        <f t="shared" ref="C228:Q228" si="47">IF(C132=0,0,C132/0.086*1000000/C$19)</f>
        <v>1573.4285892801918</v>
      </c>
      <c r="D228" s="156">
        <f t="shared" si="47"/>
        <v>1554.4561324313008</v>
      </c>
      <c r="E228" s="156">
        <f t="shared" si="47"/>
        <v>1770.2541492065468</v>
      </c>
      <c r="F228" s="156">
        <f t="shared" si="47"/>
        <v>1349.7232002440694</v>
      </c>
      <c r="G228" s="156">
        <f t="shared" si="47"/>
        <v>1552.1673754106205</v>
      </c>
      <c r="H228" s="156">
        <f t="shared" si="47"/>
        <v>1557.9622110847145</v>
      </c>
      <c r="I228" s="156">
        <f t="shared" si="47"/>
        <v>1553.5620076989856</v>
      </c>
      <c r="J228" s="156">
        <f t="shared" si="47"/>
        <v>1547.0644462148641</v>
      </c>
      <c r="K228" s="156">
        <f t="shared" si="47"/>
        <v>1538.5646889796778</v>
      </c>
      <c r="L228" s="156">
        <f t="shared" si="47"/>
        <v>1535.2513045762882</v>
      </c>
      <c r="M228" s="156">
        <f t="shared" si="47"/>
        <v>1515.4326512267367</v>
      </c>
      <c r="N228" s="156">
        <f t="shared" si="47"/>
        <v>1506.394583006138</v>
      </c>
      <c r="O228" s="156">
        <f t="shared" si="47"/>
        <v>1499.6122103623893</v>
      </c>
      <c r="P228" s="156">
        <f t="shared" si="47"/>
        <v>1499.3817392042906</v>
      </c>
      <c r="Q228" s="156">
        <f t="shared" si="47"/>
        <v>1470.8764372588284</v>
      </c>
    </row>
    <row r="229" spans="1:17" ht="12" customHeight="1" x14ac:dyDescent="0.25">
      <c r="A229" s="29" t="s">
        <v>140</v>
      </c>
      <c r="B229" s="57">
        <f>IF(B133=0,0,B133/0.086*1000000/B$20)</f>
        <v>872.17258837082477</v>
      </c>
      <c r="C229" s="57">
        <f t="shared" ref="C229:Q229" si="48">IF(C133=0,0,C133/0.086*1000000/C$20)</f>
        <v>860.80111407866218</v>
      </c>
      <c r="D229" s="57">
        <f t="shared" si="48"/>
        <v>862.35203964279799</v>
      </c>
      <c r="E229" s="57">
        <f t="shared" si="48"/>
        <v>861.98921746298367</v>
      </c>
      <c r="F229" s="57">
        <f t="shared" si="48"/>
        <v>866.35297704704101</v>
      </c>
      <c r="G229" s="57">
        <f t="shared" si="48"/>
        <v>882.09264968240836</v>
      </c>
      <c r="H229" s="57">
        <f t="shared" si="48"/>
        <v>902.87901364027982</v>
      </c>
      <c r="I229" s="57">
        <f t="shared" si="48"/>
        <v>900.16309354856298</v>
      </c>
      <c r="J229" s="57">
        <f t="shared" si="48"/>
        <v>916.41575303848322</v>
      </c>
      <c r="K229" s="57">
        <f t="shared" si="48"/>
        <v>981.23921277883107</v>
      </c>
      <c r="L229" s="57">
        <f t="shared" si="48"/>
        <v>1042.8620200023665</v>
      </c>
      <c r="M229" s="57">
        <f t="shared" si="48"/>
        <v>1054.7110553896066</v>
      </c>
      <c r="N229" s="57">
        <f t="shared" si="48"/>
        <v>1109.6588210868392</v>
      </c>
      <c r="O229" s="57">
        <f t="shared" si="48"/>
        <v>1104.4989716986111</v>
      </c>
      <c r="P229" s="57">
        <f t="shared" si="48"/>
        <v>1100.453256266575</v>
      </c>
      <c r="Q229" s="57">
        <f t="shared" si="48"/>
        <v>1088.9376774325367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15574.442151559097</v>
      </c>
      <c r="C231" s="168">
        <f t="shared" si="49"/>
        <v>17310.64569381097</v>
      </c>
      <c r="D231" s="168">
        <f t="shared" si="49"/>
        <v>17526.290651052219</v>
      </c>
      <c r="E231" s="168">
        <f t="shared" si="49"/>
        <v>17801.257228980809</v>
      </c>
      <c r="F231" s="168">
        <f t="shared" si="49"/>
        <v>17110.762463776904</v>
      </c>
      <c r="G231" s="168">
        <f t="shared" si="49"/>
        <v>17023.409229569621</v>
      </c>
      <c r="H231" s="168">
        <f t="shared" si="49"/>
        <v>17301.071819706565</v>
      </c>
      <c r="I231" s="168">
        <f t="shared" si="49"/>
        <v>17439.464615870751</v>
      </c>
      <c r="J231" s="168">
        <f t="shared" si="49"/>
        <v>17159.348408614402</v>
      </c>
      <c r="K231" s="168">
        <f t="shared" si="49"/>
        <v>18049.690066060386</v>
      </c>
      <c r="L231" s="168">
        <f t="shared" si="49"/>
        <v>20033.886276685156</v>
      </c>
      <c r="M231" s="168">
        <f t="shared" si="49"/>
        <v>17374.667075583246</v>
      </c>
      <c r="N231" s="168">
        <f t="shared" si="49"/>
        <v>18921.41289004176</v>
      </c>
      <c r="O231" s="168">
        <f t="shared" si="49"/>
        <v>17683.488815980931</v>
      </c>
      <c r="P231" s="168">
        <f t="shared" si="49"/>
        <v>17972.639424462603</v>
      </c>
      <c r="Q231" s="168">
        <f t="shared" si="49"/>
        <v>17296.365645955422</v>
      </c>
    </row>
    <row r="232" spans="1:17" ht="12" customHeight="1" x14ac:dyDescent="0.25">
      <c r="A232" s="158" t="s">
        <v>65</v>
      </c>
      <c r="B232" s="157">
        <f t="shared" ref="B232:Q232" si="50">SUM(B233:B234)</f>
        <v>12428.48448831613</v>
      </c>
      <c r="C232" s="157">
        <f t="shared" si="50"/>
        <v>14191.94936785063</v>
      </c>
      <c r="D232" s="157">
        <f t="shared" si="50"/>
        <v>14403.436384972289</v>
      </c>
      <c r="E232" s="157">
        <f t="shared" si="50"/>
        <v>14693.409579440133</v>
      </c>
      <c r="F232" s="157">
        <f t="shared" si="50"/>
        <v>13989.945723486822</v>
      </c>
      <c r="G232" s="157">
        <f t="shared" si="50"/>
        <v>13870.980947300135</v>
      </c>
      <c r="H232" s="157">
        <f t="shared" si="50"/>
        <v>14116.736060456655</v>
      </c>
      <c r="I232" s="157">
        <f t="shared" si="50"/>
        <v>14257.75191752816</v>
      </c>
      <c r="J232" s="157">
        <f t="shared" si="50"/>
        <v>13928.353083185015</v>
      </c>
      <c r="K232" s="157">
        <f t="shared" si="50"/>
        <v>14747.910857517105</v>
      </c>
      <c r="L232" s="157">
        <f t="shared" si="50"/>
        <v>16675.046627796102</v>
      </c>
      <c r="M232" s="157">
        <f t="shared" si="50"/>
        <v>13995.360774635401</v>
      </c>
      <c r="N232" s="157">
        <f t="shared" si="50"/>
        <v>15454.186729500596</v>
      </c>
      <c r="O232" s="157">
        <f t="shared" si="50"/>
        <v>14254.677056811655</v>
      </c>
      <c r="P232" s="157">
        <f t="shared" si="50"/>
        <v>14537.316367929669</v>
      </c>
      <c r="Q232" s="157">
        <f t="shared" si="50"/>
        <v>13914.578125807921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12285.304440094091</v>
      </c>
      <c r="C233" s="156">
        <f t="shared" si="51"/>
        <v>14082.882031654392</v>
      </c>
      <c r="D233" s="156">
        <f t="shared" si="51"/>
        <v>14290.761993775581</v>
      </c>
      <c r="E233" s="156">
        <f t="shared" si="51"/>
        <v>14580.337281699278</v>
      </c>
      <c r="F233" s="156">
        <f t="shared" si="51"/>
        <v>13878.938147103756</v>
      </c>
      <c r="G233" s="156">
        <f t="shared" si="51"/>
        <v>13740.647548779751</v>
      </c>
      <c r="H233" s="156">
        <f t="shared" si="51"/>
        <v>13982.366102237285</v>
      </c>
      <c r="I233" s="156">
        <f t="shared" si="51"/>
        <v>14161.889258878187</v>
      </c>
      <c r="J233" s="156">
        <f t="shared" si="51"/>
        <v>13830.592895574557</v>
      </c>
      <c r="K233" s="156">
        <f t="shared" si="51"/>
        <v>14580.60171043254</v>
      </c>
      <c r="L233" s="156">
        <f t="shared" si="51"/>
        <v>16471.095487639715</v>
      </c>
      <c r="M233" s="156">
        <f t="shared" si="51"/>
        <v>13789.550505238929</v>
      </c>
      <c r="N233" s="156">
        <f t="shared" si="51"/>
        <v>15213.648463849106</v>
      </c>
      <c r="O233" s="156">
        <f t="shared" si="51"/>
        <v>14045.195715068321</v>
      </c>
      <c r="P233" s="156">
        <f t="shared" si="51"/>
        <v>14345.536609061333</v>
      </c>
      <c r="Q233" s="156">
        <f t="shared" si="51"/>
        <v>13705.56009335931</v>
      </c>
    </row>
    <row r="234" spans="1:17" ht="12" customHeight="1" x14ac:dyDescent="0.25">
      <c r="A234" s="23" t="s">
        <v>60</v>
      </c>
      <c r="B234" s="156">
        <f t="shared" si="51"/>
        <v>143.18004822203801</v>
      </c>
      <c r="C234" s="156">
        <f t="shared" si="51"/>
        <v>109.06733619623799</v>
      </c>
      <c r="D234" s="156">
        <f t="shared" si="51"/>
        <v>112.67439119670738</v>
      </c>
      <c r="E234" s="156">
        <f t="shared" si="51"/>
        <v>113.0722977408542</v>
      </c>
      <c r="F234" s="156">
        <f t="shared" si="51"/>
        <v>111.00757638306565</v>
      </c>
      <c r="G234" s="156">
        <f t="shared" si="51"/>
        <v>130.33339852038517</v>
      </c>
      <c r="H234" s="156">
        <f t="shared" si="51"/>
        <v>134.36995821936986</v>
      </c>
      <c r="I234" s="156">
        <f t="shared" si="51"/>
        <v>95.862658649972872</v>
      </c>
      <c r="J234" s="156">
        <f t="shared" si="51"/>
        <v>97.760187610457763</v>
      </c>
      <c r="K234" s="156">
        <f t="shared" si="51"/>
        <v>167.30914708456524</v>
      </c>
      <c r="L234" s="156">
        <f t="shared" si="51"/>
        <v>203.95114015638791</v>
      </c>
      <c r="M234" s="156">
        <f t="shared" si="51"/>
        <v>205.81026939647194</v>
      </c>
      <c r="N234" s="156">
        <f t="shared" si="51"/>
        <v>240.53826565149021</v>
      </c>
      <c r="O234" s="156">
        <f t="shared" si="51"/>
        <v>209.48134174333447</v>
      </c>
      <c r="P234" s="156">
        <f t="shared" si="51"/>
        <v>191.7797588683357</v>
      </c>
      <c r="Q234" s="156">
        <f t="shared" si="51"/>
        <v>209.01803244860929</v>
      </c>
    </row>
    <row r="235" spans="1:17" ht="12" customHeight="1" x14ac:dyDescent="0.25">
      <c r="A235" s="158" t="s">
        <v>112</v>
      </c>
      <c r="B235" s="157">
        <f t="shared" ref="B235:Q235" si="52">B236</f>
        <v>27.527839456130938</v>
      </c>
      <c r="C235" s="157">
        <f t="shared" si="52"/>
        <v>28.94414046303902</v>
      </c>
      <c r="D235" s="157">
        <f t="shared" si="52"/>
        <v>29.638629655104182</v>
      </c>
      <c r="E235" s="157">
        <f t="shared" si="52"/>
        <v>29.766782724889406</v>
      </c>
      <c r="F235" s="157">
        <f t="shared" si="52"/>
        <v>29.636831230084113</v>
      </c>
      <c r="G235" s="157">
        <f t="shared" si="52"/>
        <v>30.053647506515983</v>
      </c>
      <c r="H235" s="157">
        <f t="shared" si="52"/>
        <v>32.716663897000792</v>
      </c>
      <c r="I235" s="157">
        <f t="shared" si="52"/>
        <v>36.129597225414024</v>
      </c>
      <c r="J235" s="157">
        <f t="shared" si="52"/>
        <v>40.451350230554681</v>
      </c>
      <c r="K235" s="157">
        <f t="shared" si="52"/>
        <v>41.758111569580272</v>
      </c>
      <c r="L235" s="157">
        <f t="shared" si="52"/>
        <v>46.487004503218294</v>
      </c>
      <c r="M235" s="157">
        <f t="shared" si="52"/>
        <v>52.109890626561281</v>
      </c>
      <c r="N235" s="157">
        <f t="shared" si="52"/>
        <v>53.769538792032314</v>
      </c>
      <c r="O235" s="157">
        <f t="shared" si="52"/>
        <v>58.055814571869156</v>
      </c>
      <c r="P235" s="157">
        <f t="shared" si="52"/>
        <v>56.651596633304301</v>
      </c>
      <c r="Q235" s="157">
        <f t="shared" si="52"/>
        <v>56.649071722350676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27.527839456130938</v>
      </c>
      <c r="C236" s="156">
        <f t="shared" si="53"/>
        <v>28.94414046303902</v>
      </c>
      <c r="D236" s="156">
        <f t="shared" si="53"/>
        <v>29.638629655104182</v>
      </c>
      <c r="E236" s="156">
        <f t="shared" si="53"/>
        <v>29.766782724889406</v>
      </c>
      <c r="F236" s="156">
        <f t="shared" si="53"/>
        <v>29.636831230084113</v>
      </c>
      <c r="G236" s="156">
        <f t="shared" si="53"/>
        <v>30.053647506515983</v>
      </c>
      <c r="H236" s="156">
        <f t="shared" si="53"/>
        <v>32.716663897000792</v>
      </c>
      <c r="I236" s="156">
        <f t="shared" si="53"/>
        <v>36.129597225414024</v>
      </c>
      <c r="J236" s="156">
        <f t="shared" si="53"/>
        <v>40.451350230554681</v>
      </c>
      <c r="K236" s="156">
        <f t="shared" si="53"/>
        <v>41.758111569580272</v>
      </c>
      <c r="L236" s="156">
        <f t="shared" si="53"/>
        <v>46.487004503218294</v>
      </c>
      <c r="M236" s="156">
        <f t="shared" si="53"/>
        <v>52.109890626561281</v>
      </c>
      <c r="N236" s="156">
        <f t="shared" si="53"/>
        <v>53.769538792032314</v>
      </c>
      <c r="O236" s="156">
        <f t="shared" si="53"/>
        <v>58.055814571869156</v>
      </c>
      <c r="P236" s="156">
        <f t="shared" si="53"/>
        <v>56.651596633304301</v>
      </c>
      <c r="Q236" s="156">
        <f t="shared" si="53"/>
        <v>56.649071722350676</v>
      </c>
    </row>
    <row r="237" spans="1:17" ht="12" customHeight="1" x14ac:dyDescent="0.25">
      <c r="A237" s="158" t="s">
        <v>63</v>
      </c>
      <c r="B237" s="157">
        <f t="shared" si="53"/>
        <v>2412.7999810006409</v>
      </c>
      <c r="C237" s="157">
        <f t="shared" si="53"/>
        <v>2390.1285775379865</v>
      </c>
      <c r="D237" s="157">
        <f t="shared" si="53"/>
        <v>2388.5690275285115</v>
      </c>
      <c r="E237" s="157">
        <f t="shared" si="53"/>
        <v>2368.7500690227926</v>
      </c>
      <c r="F237" s="157">
        <f t="shared" si="53"/>
        <v>2375.9670668671606</v>
      </c>
      <c r="G237" s="157">
        <f t="shared" si="53"/>
        <v>2388.8199460382207</v>
      </c>
      <c r="H237" s="157">
        <f t="shared" si="53"/>
        <v>2395.880186916665</v>
      </c>
      <c r="I237" s="157">
        <f t="shared" si="53"/>
        <v>2387.9583621776555</v>
      </c>
      <c r="J237" s="157">
        <f t="shared" si="53"/>
        <v>2414.2044464775227</v>
      </c>
      <c r="K237" s="157">
        <f t="shared" si="53"/>
        <v>2428.0002562026825</v>
      </c>
      <c r="L237" s="157">
        <f t="shared" si="53"/>
        <v>2425.4750500023997</v>
      </c>
      <c r="M237" s="157">
        <f t="shared" si="53"/>
        <v>2428.1946921999292</v>
      </c>
      <c r="N237" s="157">
        <f t="shared" si="53"/>
        <v>2464.7447548156388</v>
      </c>
      <c r="O237" s="157">
        <f t="shared" si="53"/>
        <v>2425.3235839171521</v>
      </c>
      <c r="P237" s="157">
        <f t="shared" si="53"/>
        <v>2434.4556770941899</v>
      </c>
      <c r="Q237" s="157">
        <f t="shared" si="53"/>
        <v>2390.227128778206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2383.7881277192478</v>
      </c>
      <c r="C238" s="132">
        <f t="shared" si="54"/>
        <v>2369.8903246091108</v>
      </c>
      <c r="D238" s="132">
        <f t="shared" si="54"/>
        <v>2371.6586633951842</v>
      </c>
      <c r="E238" s="132">
        <f t="shared" si="54"/>
        <v>2362.9120532998381</v>
      </c>
      <c r="F238" s="132">
        <f t="shared" si="54"/>
        <v>2369.690135674552</v>
      </c>
      <c r="G238" s="132">
        <f t="shared" si="54"/>
        <v>2372.9892437508497</v>
      </c>
      <c r="H238" s="132">
        <f t="shared" si="54"/>
        <v>2370.9218555814618</v>
      </c>
      <c r="I238" s="132">
        <f t="shared" si="54"/>
        <v>2373.5464520552205</v>
      </c>
      <c r="J238" s="132">
        <f t="shared" si="54"/>
        <v>2389.4592619729337</v>
      </c>
      <c r="K238" s="132">
        <f t="shared" si="54"/>
        <v>2380.1272398493088</v>
      </c>
      <c r="L238" s="132">
        <f t="shared" si="54"/>
        <v>2363.2336676106825</v>
      </c>
      <c r="M238" s="132">
        <f t="shared" si="54"/>
        <v>2369.130560045372</v>
      </c>
      <c r="N238" s="132">
        <f t="shared" si="54"/>
        <v>2397.3250876036977</v>
      </c>
      <c r="O238" s="132">
        <f t="shared" si="54"/>
        <v>2360.9420045916336</v>
      </c>
      <c r="P238" s="132">
        <f t="shared" si="54"/>
        <v>2381.7431692375553</v>
      </c>
      <c r="Q238" s="132">
        <f t="shared" si="54"/>
        <v>2348.9163893024102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2383.8022649696663</v>
      </c>
      <c r="C239" s="132">
        <f t="shared" si="55"/>
        <v>2383.1757034131665</v>
      </c>
      <c r="D239" s="132">
        <f t="shared" si="55"/>
        <v>2392.3263108987562</v>
      </c>
      <c r="E239" s="132">
        <f t="shared" si="55"/>
        <v>2385.2889419528224</v>
      </c>
      <c r="F239" s="132">
        <f t="shared" si="55"/>
        <v>2406.5834291614265</v>
      </c>
      <c r="G239" s="132">
        <f t="shared" si="55"/>
        <v>2435.9880844756235</v>
      </c>
      <c r="H239" s="132">
        <f t="shared" si="55"/>
        <v>2457.9048186698142</v>
      </c>
      <c r="I239" s="132">
        <f t="shared" si="55"/>
        <v>2464.7031481587724</v>
      </c>
      <c r="J239" s="132">
        <f t="shared" si="55"/>
        <v>2490.4641877349909</v>
      </c>
      <c r="K239" s="132">
        <f t="shared" si="55"/>
        <v>2469.9622693142273</v>
      </c>
      <c r="L239" s="132">
        <f t="shared" si="55"/>
        <v>2447.3272894920237</v>
      </c>
      <c r="M239" s="132">
        <f t="shared" si="55"/>
        <v>2445.3227512748376</v>
      </c>
      <c r="N239" s="132">
        <f t="shared" si="55"/>
        <v>2463.9054850006696</v>
      </c>
      <c r="O239" s="132">
        <f t="shared" si="55"/>
        <v>2423.3270089019325</v>
      </c>
      <c r="P239" s="132">
        <f t="shared" si="55"/>
        <v>2435.2335168107306</v>
      </c>
      <c r="Q239" s="132">
        <f t="shared" si="55"/>
        <v>2393.7333342170855</v>
      </c>
    </row>
    <row r="240" spans="1:17" ht="12" customHeight="1" x14ac:dyDescent="0.25">
      <c r="A240" s="166" t="s">
        <v>55</v>
      </c>
      <c r="B240" s="165">
        <f t="shared" si="55"/>
        <v>2145.4093149472847</v>
      </c>
      <c r="C240" s="165">
        <f t="shared" si="55"/>
        <v>2146.1375426396635</v>
      </c>
      <c r="D240" s="165">
        <f t="shared" si="55"/>
        <v>2155.481276236701</v>
      </c>
      <c r="E240" s="165">
        <f t="shared" si="55"/>
        <v>2148.5524024965348</v>
      </c>
      <c r="F240" s="165">
        <f t="shared" si="55"/>
        <v>2170.0996590425698</v>
      </c>
      <c r="G240" s="165">
        <f t="shared" si="55"/>
        <v>2199.4428270221351</v>
      </c>
      <c r="H240" s="165">
        <f t="shared" si="55"/>
        <v>2221.709267649213</v>
      </c>
      <c r="I240" s="165">
        <f t="shared" si="55"/>
        <v>2230.6313442922183</v>
      </c>
      <c r="J240" s="165">
        <f t="shared" si="55"/>
        <v>2253.9262982088289</v>
      </c>
      <c r="K240" s="165">
        <f t="shared" si="55"/>
        <v>2234.2156568457071</v>
      </c>
      <c r="L240" s="165">
        <f t="shared" si="55"/>
        <v>2212.9578491745824</v>
      </c>
      <c r="M240" s="165">
        <f t="shared" si="55"/>
        <v>2211.8057134505184</v>
      </c>
      <c r="N240" s="165">
        <f t="shared" si="55"/>
        <v>2231.1450360264098</v>
      </c>
      <c r="O240" s="165">
        <f t="shared" si="55"/>
        <v>2190.7354108867639</v>
      </c>
      <c r="P240" s="165">
        <f t="shared" si="55"/>
        <v>2203.6006671225318</v>
      </c>
      <c r="Q240" s="165">
        <f t="shared" si="55"/>
        <v>2166.1267253566143</v>
      </c>
    </row>
    <row r="241" spans="1:17" ht="12" customHeight="1" x14ac:dyDescent="0.25">
      <c r="A241" s="147" t="s">
        <v>59</v>
      </c>
      <c r="B241" s="164">
        <f t="shared" si="55"/>
        <v>238.3929500223818</v>
      </c>
      <c r="C241" s="164">
        <f t="shared" si="55"/>
        <v>237.03816077350294</v>
      </c>
      <c r="D241" s="164">
        <f t="shared" si="55"/>
        <v>236.84503466205541</v>
      </c>
      <c r="E241" s="164">
        <f t="shared" si="55"/>
        <v>236.73653945628726</v>
      </c>
      <c r="F241" s="164">
        <f t="shared" si="55"/>
        <v>236.48377011885665</v>
      </c>
      <c r="G241" s="164">
        <f t="shared" si="55"/>
        <v>236.54525745348852</v>
      </c>
      <c r="H241" s="164">
        <f t="shared" si="55"/>
        <v>236.19555102060104</v>
      </c>
      <c r="I241" s="164">
        <f t="shared" si="55"/>
        <v>234.07180386655395</v>
      </c>
      <c r="J241" s="164">
        <f t="shared" si="55"/>
        <v>236.53788952616139</v>
      </c>
      <c r="K241" s="164">
        <f t="shared" si="55"/>
        <v>235.74661246852042</v>
      </c>
      <c r="L241" s="164">
        <f t="shared" si="55"/>
        <v>234.3694403174413</v>
      </c>
      <c r="M241" s="164">
        <f t="shared" si="55"/>
        <v>233.5170378243196</v>
      </c>
      <c r="N241" s="164">
        <f t="shared" si="55"/>
        <v>232.76044897426016</v>
      </c>
      <c r="O241" s="164">
        <f t="shared" si="55"/>
        <v>232.59159801516898</v>
      </c>
      <c r="P241" s="164">
        <f t="shared" si="55"/>
        <v>231.63284968819872</v>
      </c>
      <c r="Q241" s="164">
        <f t="shared" si="55"/>
        <v>227.60660886047179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2383.5268928507289</v>
      </c>
      <c r="C242" s="162">
        <f t="shared" si="56"/>
        <v>2380.0539905661581</v>
      </c>
      <c r="D242" s="162">
        <f t="shared" si="56"/>
        <v>2379.6039563865211</v>
      </c>
      <c r="E242" s="162">
        <f t="shared" si="56"/>
        <v>2379.5581698439228</v>
      </c>
      <c r="F242" s="162">
        <f t="shared" si="56"/>
        <v>2380.2946543759203</v>
      </c>
      <c r="G242" s="162">
        <f t="shared" si="56"/>
        <v>2388.0675827613668</v>
      </c>
      <c r="H242" s="162">
        <f t="shared" si="56"/>
        <v>2388.5959313012977</v>
      </c>
      <c r="I242" s="162">
        <f t="shared" si="56"/>
        <v>2396.5141994194487</v>
      </c>
      <c r="J242" s="162">
        <f t="shared" si="56"/>
        <v>2408.3846137754813</v>
      </c>
      <c r="K242" s="162">
        <f t="shared" si="56"/>
        <v>2401.7716899016882</v>
      </c>
      <c r="L242" s="162">
        <f t="shared" si="56"/>
        <v>2379.3459637209735</v>
      </c>
      <c r="M242" s="162">
        <f t="shared" si="56"/>
        <v>2416.7570493953381</v>
      </c>
      <c r="N242" s="162">
        <f t="shared" si="56"/>
        <v>2437.025930958283</v>
      </c>
      <c r="O242" s="162">
        <f t="shared" si="56"/>
        <v>2447.0492593380445</v>
      </c>
      <c r="P242" s="162">
        <f t="shared" si="56"/>
        <v>2440.842598282406</v>
      </c>
      <c r="Q242" s="162">
        <f t="shared" si="56"/>
        <v>2401.0540204307945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2383.5671535880592</v>
      </c>
      <c r="C243" s="160">
        <f t="shared" si="57"/>
        <v>2402.3960906112479</v>
      </c>
      <c r="D243" s="160">
        <f t="shared" si="57"/>
        <v>2402.4845328372767</v>
      </c>
      <c r="E243" s="160">
        <f t="shared" si="57"/>
        <v>2403.3908362403845</v>
      </c>
      <c r="F243" s="160">
        <f t="shared" si="57"/>
        <v>2406.1447165227223</v>
      </c>
      <c r="G243" s="160">
        <f t="shared" si="57"/>
        <v>2425.6685813397794</v>
      </c>
      <c r="H243" s="160">
        <f t="shared" si="57"/>
        <v>2428.6268106138009</v>
      </c>
      <c r="I243" s="160">
        <f t="shared" si="57"/>
        <v>2422.6358962013037</v>
      </c>
      <c r="J243" s="160">
        <f t="shared" si="57"/>
        <v>2434.7004237126544</v>
      </c>
      <c r="K243" s="160">
        <f t="shared" si="57"/>
        <v>2419.0978108612835</v>
      </c>
      <c r="L243" s="160">
        <f t="shared" si="57"/>
        <v>2395.0231318068327</v>
      </c>
      <c r="M243" s="160">
        <f t="shared" si="57"/>
        <v>2420.37040877458</v>
      </c>
      <c r="N243" s="160">
        <f t="shared" si="57"/>
        <v>2430.6859552258538</v>
      </c>
      <c r="O243" s="160">
        <f t="shared" si="57"/>
        <v>2437.2279840598071</v>
      </c>
      <c r="P243" s="160">
        <f t="shared" si="57"/>
        <v>2430.0013919339517</v>
      </c>
      <c r="Q243" s="160">
        <f t="shared" si="57"/>
        <v>2388.6520008907428</v>
      </c>
    </row>
    <row r="244" spans="1:17" ht="12" customHeight="1" x14ac:dyDescent="0.25">
      <c r="A244" s="148" t="s">
        <v>57</v>
      </c>
      <c r="B244" s="156">
        <f t="shared" si="57"/>
        <v>2145.1742035656771</v>
      </c>
      <c r="C244" s="156">
        <f t="shared" si="57"/>
        <v>2165.357929837744</v>
      </c>
      <c r="D244" s="156">
        <f t="shared" si="57"/>
        <v>2165.639498175221</v>
      </c>
      <c r="E244" s="156">
        <f t="shared" si="57"/>
        <v>2166.6542967840974</v>
      </c>
      <c r="F244" s="156">
        <f t="shared" si="57"/>
        <v>2169.6609464038656</v>
      </c>
      <c r="G244" s="156">
        <f t="shared" si="57"/>
        <v>2189.1233238862669</v>
      </c>
      <c r="H244" s="156">
        <f t="shared" si="57"/>
        <v>2192.4312595931988</v>
      </c>
      <c r="I244" s="156">
        <f t="shared" si="57"/>
        <v>2188.5640923347487</v>
      </c>
      <c r="J244" s="156">
        <f t="shared" si="57"/>
        <v>2198.1625341864924</v>
      </c>
      <c r="K244" s="156">
        <f t="shared" si="57"/>
        <v>2183.3511983927629</v>
      </c>
      <c r="L244" s="156">
        <f t="shared" si="57"/>
        <v>2160.6536914893918</v>
      </c>
      <c r="M244" s="156">
        <f t="shared" si="57"/>
        <v>2186.8533709502599</v>
      </c>
      <c r="N244" s="156">
        <f t="shared" si="57"/>
        <v>2197.925506251594</v>
      </c>
      <c r="O244" s="156">
        <f t="shared" si="57"/>
        <v>2204.6363860446381</v>
      </c>
      <c r="P244" s="156">
        <f t="shared" si="57"/>
        <v>2198.3685422457529</v>
      </c>
      <c r="Q244" s="156">
        <f t="shared" si="57"/>
        <v>2161.0453920302716</v>
      </c>
    </row>
    <row r="245" spans="1:17" ht="12" customHeight="1" x14ac:dyDescent="0.25">
      <c r="A245" s="148" t="s">
        <v>59</v>
      </c>
      <c r="B245" s="156">
        <f t="shared" si="57"/>
        <v>238.39295002238174</v>
      </c>
      <c r="C245" s="156">
        <f t="shared" si="57"/>
        <v>237.03816077350362</v>
      </c>
      <c r="D245" s="156">
        <f t="shared" si="57"/>
        <v>236.84503466205513</v>
      </c>
      <c r="E245" s="156">
        <f t="shared" si="57"/>
        <v>236.73653945628706</v>
      </c>
      <c r="F245" s="156">
        <f t="shared" si="57"/>
        <v>236.48377011885688</v>
      </c>
      <c r="G245" s="156">
        <f t="shared" si="57"/>
        <v>236.54525745351199</v>
      </c>
      <c r="H245" s="156">
        <f t="shared" si="57"/>
        <v>236.1955510206019</v>
      </c>
      <c r="I245" s="156">
        <f t="shared" si="57"/>
        <v>234.07180386655438</v>
      </c>
      <c r="J245" s="156">
        <f t="shared" si="57"/>
        <v>236.53788952616139</v>
      </c>
      <c r="K245" s="156">
        <f t="shared" si="57"/>
        <v>235.74661246852042</v>
      </c>
      <c r="L245" s="156">
        <f t="shared" si="57"/>
        <v>234.36944031744099</v>
      </c>
      <c r="M245" s="156">
        <f t="shared" si="57"/>
        <v>233.51703782431977</v>
      </c>
      <c r="N245" s="156">
        <f t="shared" si="57"/>
        <v>232.76044897426024</v>
      </c>
      <c r="O245" s="156">
        <f t="shared" si="57"/>
        <v>232.59159801516901</v>
      </c>
      <c r="P245" s="156">
        <f t="shared" si="57"/>
        <v>231.63284968819877</v>
      </c>
      <c r="Q245" s="156">
        <f t="shared" si="57"/>
        <v>227.60660886047171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2495.0822190563849</v>
      </c>
      <c r="C246" s="162">
        <f t="shared" si="58"/>
        <v>2454.8629778823233</v>
      </c>
      <c r="D246" s="162">
        <f t="shared" si="58"/>
        <v>2450.8202708577796</v>
      </c>
      <c r="E246" s="162">
        <f t="shared" si="58"/>
        <v>2389.4688710694754</v>
      </c>
      <c r="F246" s="162">
        <f t="shared" si="58"/>
        <v>2400.8891955544514</v>
      </c>
      <c r="G246" s="162">
        <f t="shared" si="58"/>
        <v>2455.9231629603223</v>
      </c>
      <c r="H246" s="162">
        <f t="shared" si="58"/>
        <v>2505.6978880015081</v>
      </c>
      <c r="I246" s="162">
        <f t="shared" si="58"/>
        <v>2457.3002257988137</v>
      </c>
      <c r="J246" s="162">
        <f t="shared" si="58"/>
        <v>2546.2523449048272</v>
      </c>
      <c r="K246" s="162">
        <f t="shared" si="58"/>
        <v>2714.5288059339905</v>
      </c>
      <c r="L246" s="162">
        <f t="shared" si="58"/>
        <v>2846.4260431496218</v>
      </c>
      <c r="M246" s="162">
        <f t="shared" si="58"/>
        <v>2873.533330210842</v>
      </c>
      <c r="N246" s="162">
        <f t="shared" si="58"/>
        <v>2998.7268813859569</v>
      </c>
      <c r="O246" s="162">
        <f t="shared" si="58"/>
        <v>2999.9386394617504</v>
      </c>
      <c r="P246" s="162">
        <f t="shared" si="58"/>
        <v>3005.7159079040571</v>
      </c>
      <c r="Q246" s="162">
        <f t="shared" si="58"/>
        <v>2957.4664230101807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2483.9669471730972</v>
      </c>
      <c r="C247" s="160">
        <f t="shared" si="59"/>
        <v>2446.4148408676397</v>
      </c>
      <c r="D247" s="160">
        <f t="shared" si="59"/>
        <v>2442.6408014041313</v>
      </c>
      <c r="E247" s="160">
        <f t="shared" si="59"/>
        <v>2387.4555496666917</v>
      </c>
      <c r="F247" s="160">
        <f t="shared" si="59"/>
        <v>2397.9519199860151</v>
      </c>
      <c r="G247" s="160">
        <f t="shared" si="59"/>
        <v>2458.700686202566</v>
      </c>
      <c r="H247" s="160">
        <f t="shared" si="59"/>
        <v>2516.2192052512642</v>
      </c>
      <c r="I247" s="160">
        <f t="shared" si="59"/>
        <v>2474.9620328107972</v>
      </c>
      <c r="J247" s="160">
        <f t="shared" si="59"/>
        <v>2551.4178555509488</v>
      </c>
      <c r="K247" s="160">
        <f t="shared" si="59"/>
        <v>2699.3381165077471</v>
      </c>
      <c r="L247" s="160">
        <f t="shared" si="59"/>
        <v>2814.3507331094947</v>
      </c>
      <c r="M247" s="160">
        <f t="shared" si="59"/>
        <v>2832.4000548007266</v>
      </c>
      <c r="N247" s="160">
        <f t="shared" si="59"/>
        <v>2943.5381449508977</v>
      </c>
      <c r="O247" s="160">
        <f t="shared" si="59"/>
        <v>2939.6985268229128</v>
      </c>
      <c r="P247" s="160">
        <f t="shared" si="59"/>
        <v>2939.4070202294179</v>
      </c>
      <c r="Q247" s="160">
        <f t="shared" si="59"/>
        <v>2887.816220862057</v>
      </c>
    </row>
    <row r="248" spans="1:17" ht="12" customHeight="1" x14ac:dyDescent="0.25">
      <c r="A248" s="148" t="s">
        <v>60</v>
      </c>
      <c r="B248" s="156">
        <f t="shared" si="59"/>
        <v>2245.5739971507151</v>
      </c>
      <c r="C248" s="156">
        <f t="shared" si="59"/>
        <v>2209.3766800941366</v>
      </c>
      <c r="D248" s="156">
        <f t="shared" si="59"/>
        <v>2205.795766742076</v>
      </c>
      <c r="E248" s="156">
        <f t="shared" si="59"/>
        <v>2150.7190102104041</v>
      </c>
      <c r="F248" s="156">
        <f t="shared" si="59"/>
        <v>2161.468149867158</v>
      </c>
      <c r="G248" s="156">
        <f t="shared" si="59"/>
        <v>2222.1554287490758</v>
      </c>
      <c r="H248" s="156">
        <f t="shared" si="59"/>
        <v>2280.0236542306634</v>
      </c>
      <c r="I248" s="156">
        <f t="shared" si="59"/>
        <v>2240.8902289442431</v>
      </c>
      <c r="J248" s="156">
        <f t="shared" si="59"/>
        <v>2314.8799660247873</v>
      </c>
      <c r="K248" s="156">
        <f t="shared" si="59"/>
        <v>2463.5915040392265</v>
      </c>
      <c r="L248" s="156">
        <f t="shared" si="59"/>
        <v>2579.9812927920539</v>
      </c>
      <c r="M248" s="156">
        <f t="shared" si="59"/>
        <v>2598.8830169764069</v>
      </c>
      <c r="N248" s="156">
        <f t="shared" si="59"/>
        <v>2710.7776959766379</v>
      </c>
      <c r="O248" s="156">
        <f t="shared" si="59"/>
        <v>2707.1069288077438</v>
      </c>
      <c r="P248" s="156">
        <f t="shared" si="59"/>
        <v>2707.7741705412191</v>
      </c>
      <c r="Q248" s="156">
        <f t="shared" si="59"/>
        <v>2660.2096120015854</v>
      </c>
    </row>
    <row r="249" spans="1:17" ht="12" customHeight="1" x14ac:dyDescent="0.25">
      <c r="A249" s="148" t="s">
        <v>59</v>
      </c>
      <c r="B249" s="156">
        <f t="shared" si="59"/>
        <v>238.39295002238177</v>
      </c>
      <c r="C249" s="156">
        <f t="shared" si="59"/>
        <v>237.03816077350291</v>
      </c>
      <c r="D249" s="156">
        <f t="shared" si="59"/>
        <v>236.84503466205533</v>
      </c>
      <c r="E249" s="156">
        <f t="shared" si="59"/>
        <v>236.73653945628712</v>
      </c>
      <c r="F249" s="156">
        <f t="shared" si="59"/>
        <v>236.48377011885668</v>
      </c>
      <c r="G249" s="156">
        <f t="shared" si="59"/>
        <v>236.54525745348968</v>
      </c>
      <c r="H249" s="156">
        <f t="shared" si="59"/>
        <v>236.19555102060104</v>
      </c>
      <c r="I249" s="156">
        <f t="shared" si="59"/>
        <v>234.07180386655406</v>
      </c>
      <c r="J249" s="156">
        <f t="shared" si="59"/>
        <v>236.53788952616142</v>
      </c>
      <c r="K249" s="156">
        <f t="shared" si="59"/>
        <v>235.74661246852045</v>
      </c>
      <c r="L249" s="156">
        <f t="shared" si="59"/>
        <v>234.36944031744136</v>
      </c>
      <c r="M249" s="156">
        <f t="shared" si="59"/>
        <v>233.51703782431966</v>
      </c>
      <c r="N249" s="156">
        <f t="shared" si="59"/>
        <v>232.76044897426016</v>
      </c>
      <c r="O249" s="156">
        <f t="shared" si="59"/>
        <v>232.59159801516915</v>
      </c>
      <c r="P249" s="156">
        <f t="shared" si="59"/>
        <v>231.63284968819863</v>
      </c>
      <c r="Q249" s="156">
        <f t="shared" si="59"/>
        <v>227.60660886047171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705.62984278619626</v>
      </c>
      <c r="C250" s="157">
        <f t="shared" si="60"/>
        <v>699.62360795931829</v>
      </c>
      <c r="D250" s="157">
        <f t="shared" si="60"/>
        <v>704.64660889631068</v>
      </c>
      <c r="E250" s="157">
        <f t="shared" si="60"/>
        <v>709.33079779299328</v>
      </c>
      <c r="F250" s="157">
        <f t="shared" si="60"/>
        <v>715.21284219284178</v>
      </c>
      <c r="G250" s="157">
        <f t="shared" si="60"/>
        <v>733.55468872474637</v>
      </c>
      <c r="H250" s="157">
        <f t="shared" si="60"/>
        <v>755.73890843624429</v>
      </c>
      <c r="I250" s="157">
        <f t="shared" si="60"/>
        <v>757.62473893952404</v>
      </c>
      <c r="J250" s="157">
        <f t="shared" si="60"/>
        <v>776.33952872131249</v>
      </c>
      <c r="K250" s="157">
        <f t="shared" si="60"/>
        <v>832.02084077101756</v>
      </c>
      <c r="L250" s="157">
        <f t="shared" si="60"/>
        <v>886.87759438343687</v>
      </c>
      <c r="M250" s="157">
        <f t="shared" si="60"/>
        <v>899.00171812135329</v>
      </c>
      <c r="N250" s="157">
        <f t="shared" si="60"/>
        <v>948.71186693349898</v>
      </c>
      <c r="O250" s="157">
        <f t="shared" si="60"/>
        <v>945.4323606802526</v>
      </c>
      <c r="P250" s="157">
        <f t="shared" si="60"/>
        <v>944.21578280544247</v>
      </c>
      <c r="Q250" s="157">
        <f t="shared" si="60"/>
        <v>934.91131964694466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670.42012419393177</v>
      </c>
      <c r="C252" s="156">
        <f t="shared" si="62"/>
        <v>696.1822713037285</v>
      </c>
      <c r="D252" s="156">
        <f t="shared" si="62"/>
        <v>691.05302827547894</v>
      </c>
      <c r="E252" s="156">
        <f t="shared" si="62"/>
        <v>793.01300091276585</v>
      </c>
      <c r="F252" s="156">
        <f t="shared" si="62"/>
        <v>608.55041276032523</v>
      </c>
      <c r="G252" s="156">
        <f t="shared" si="62"/>
        <v>705.46199969011093</v>
      </c>
      <c r="H252" s="156">
        <f t="shared" si="62"/>
        <v>723.35566512834168</v>
      </c>
      <c r="I252" s="156">
        <f t="shared" si="62"/>
        <v>725.55744334358053</v>
      </c>
      <c r="J252" s="156">
        <f t="shared" si="62"/>
        <v>727.73434693200397</v>
      </c>
      <c r="K252" s="156">
        <f t="shared" si="62"/>
        <v>725.51988463928376</v>
      </c>
      <c r="L252" s="156">
        <f t="shared" si="62"/>
        <v>728.48303561849821</v>
      </c>
      <c r="M252" s="156">
        <f t="shared" si="62"/>
        <v>719.69078585052819</v>
      </c>
      <c r="N252" s="156">
        <f t="shared" si="62"/>
        <v>715.81310769890695</v>
      </c>
      <c r="O252" s="156">
        <f t="shared" si="62"/>
        <v>718.00582057838119</v>
      </c>
      <c r="P252" s="156">
        <f t="shared" si="62"/>
        <v>717.97125731618507</v>
      </c>
      <c r="Q252" s="156">
        <f t="shared" si="62"/>
        <v>708.05877239523818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705.85498947805934</v>
      </c>
      <c r="C253" s="57">
        <f t="shared" si="63"/>
        <v>699.668621636323</v>
      </c>
      <c r="D253" s="57">
        <f t="shared" si="63"/>
        <v>704.82175639088894</v>
      </c>
      <c r="E253" s="57">
        <f t="shared" si="63"/>
        <v>708.14917102360812</v>
      </c>
      <c r="F253" s="57">
        <f t="shared" si="63"/>
        <v>716.71175099167817</v>
      </c>
      <c r="G253" s="57">
        <f t="shared" si="63"/>
        <v>733.99064998358892</v>
      </c>
      <c r="H253" s="57">
        <f t="shared" si="63"/>
        <v>755.90593834309641</v>
      </c>
      <c r="I253" s="57">
        <f t="shared" si="63"/>
        <v>757.89578350230977</v>
      </c>
      <c r="J253" s="57">
        <f t="shared" si="63"/>
        <v>777.04341380478911</v>
      </c>
      <c r="K253" s="57">
        <f t="shared" si="63"/>
        <v>833.89818607839413</v>
      </c>
      <c r="L253" s="57">
        <f t="shared" si="63"/>
        <v>888.63269766723818</v>
      </c>
      <c r="M253" s="57">
        <f t="shared" si="63"/>
        <v>900.61028521578885</v>
      </c>
      <c r="N253" s="57">
        <f t="shared" si="63"/>
        <v>950.32362608046844</v>
      </c>
      <c r="O253" s="57">
        <f t="shared" si="63"/>
        <v>947.88671152756126</v>
      </c>
      <c r="P253" s="57">
        <f t="shared" si="63"/>
        <v>946.67469023001513</v>
      </c>
      <c r="Q253" s="57">
        <f t="shared" si="63"/>
        <v>938.27292282606527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3.7213799828048804</v>
      </c>
      <c r="C255" s="168">
        <f t="shared" si="64"/>
        <v>6.1723921116265821</v>
      </c>
      <c r="D255" s="168">
        <f t="shared" si="64"/>
        <v>6.0488513496708816</v>
      </c>
      <c r="E255" s="168">
        <f t="shared" si="64"/>
        <v>7.1797155393669341</v>
      </c>
      <c r="F255" s="168">
        <f t="shared" si="64"/>
        <v>5.7752659401256983</v>
      </c>
      <c r="G255" s="168">
        <f t="shared" si="64"/>
        <v>6.91428542628217</v>
      </c>
      <c r="H255" s="168">
        <f t="shared" si="64"/>
        <v>3.2942305186983183</v>
      </c>
      <c r="I255" s="168">
        <f t="shared" si="64"/>
        <v>4.4393620669763267</v>
      </c>
      <c r="J255" s="168">
        <f t="shared" si="64"/>
        <v>6.483186635619564</v>
      </c>
      <c r="K255" s="168">
        <f t="shared" si="64"/>
        <v>7.5494200642614855</v>
      </c>
      <c r="L255" s="168">
        <f t="shared" si="64"/>
        <v>5.2513740477850082</v>
      </c>
      <c r="M255" s="168">
        <f t="shared" si="64"/>
        <v>4.1818980385082698</v>
      </c>
      <c r="N255" s="168">
        <f t="shared" si="64"/>
        <v>3.1387352038838769</v>
      </c>
      <c r="O255" s="168">
        <f t="shared" si="64"/>
        <v>4.2702512109452497</v>
      </c>
      <c r="P255" s="168">
        <f t="shared" si="64"/>
        <v>4.254991680272215</v>
      </c>
      <c r="Q255" s="168">
        <f t="shared" si="64"/>
        <v>5.3396812508462137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1.448102847381131</v>
      </c>
      <c r="C261" s="157">
        <f t="shared" si="70"/>
        <v>1.5567669999559448</v>
      </c>
      <c r="D261" s="157">
        <f t="shared" si="70"/>
        <v>1.5562425691099595</v>
      </c>
      <c r="E261" s="157">
        <f t="shared" si="70"/>
        <v>1.5795180740646255</v>
      </c>
      <c r="F261" s="157">
        <f t="shared" si="70"/>
        <v>1.5255696280722579</v>
      </c>
      <c r="G261" s="157">
        <f t="shared" si="70"/>
        <v>1.5251977489167552</v>
      </c>
      <c r="H261" s="157">
        <f t="shared" si="70"/>
        <v>1.4778512091950684</v>
      </c>
      <c r="I261" s="157">
        <f t="shared" si="70"/>
        <v>1.4809300579871971</v>
      </c>
      <c r="J261" s="157">
        <f t="shared" si="70"/>
        <v>1.4656169898918607</v>
      </c>
      <c r="K261" s="157">
        <f t="shared" si="70"/>
        <v>1.4942323918876168</v>
      </c>
      <c r="L261" s="157">
        <f t="shared" si="70"/>
        <v>1.42870981251444</v>
      </c>
      <c r="M261" s="157">
        <f t="shared" si="70"/>
        <v>1.1206362591233583</v>
      </c>
      <c r="N261" s="157">
        <f t="shared" si="70"/>
        <v>0.78646835404595961</v>
      </c>
      <c r="O261" s="157">
        <f t="shared" si="70"/>
        <v>0.63258566142623762</v>
      </c>
      <c r="P261" s="157">
        <f t="shared" si="70"/>
        <v>0.59237273056374196</v>
      </c>
      <c r="Q261" s="157">
        <f t="shared" si="70"/>
        <v>0.45989669731336413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939.13305295905104</v>
      </c>
      <c r="C266" s="162">
        <f t="shared" si="75"/>
        <v>925.57843994104076</v>
      </c>
      <c r="D266" s="162">
        <f t="shared" si="75"/>
        <v>916.314011076376</v>
      </c>
      <c r="E266" s="162">
        <f t="shared" si="75"/>
        <v>907.33062207433625</v>
      </c>
      <c r="F266" s="162">
        <f t="shared" si="75"/>
        <v>898.02427753143684</v>
      </c>
      <c r="G266" s="162">
        <f t="shared" si="75"/>
        <v>891.89200368859372</v>
      </c>
      <c r="H266" s="162">
        <f t="shared" si="75"/>
        <v>883.83460415971365</v>
      </c>
      <c r="I266" s="162">
        <f t="shared" si="75"/>
        <v>877.85404018399038</v>
      </c>
      <c r="J266" s="162">
        <f t="shared" si="75"/>
        <v>871.28816338445222</v>
      </c>
      <c r="K266" s="162">
        <f t="shared" si="75"/>
        <v>861.86566396638511</v>
      </c>
      <c r="L266" s="162">
        <f t="shared" si="75"/>
        <v>850.04901669346725</v>
      </c>
      <c r="M266" s="162">
        <f t="shared" si="75"/>
        <v>859.04143131566434</v>
      </c>
      <c r="N266" s="162">
        <f t="shared" si="75"/>
        <v>862.09315665453846</v>
      </c>
      <c r="O266" s="162">
        <f t="shared" si="75"/>
        <v>864.2414319610034</v>
      </c>
      <c r="P266" s="162">
        <f t="shared" si="75"/>
        <v>861.7843690483387</v>
      </c>
      <c r="Q266" s="162">
        <f t="shared" si="75"/>
        <v>846.56107570724828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845.21974766315429</v>
      </c>
      <c r="C267" s="160">
        <f t="shared" si="76"/>
        <v>833.0205959469447</v>
      </c>
      <c r="D267" s="160">
        <f t="shared" si="76"/>
        <v>824.68260996875506</v>
      </c>
      <c r="E267" s="160">
        <f t="shared" si="76"/>
        <v>816.59755986690141</v>
      </c>
      <c r="F267" s="160">
        <f t="shared" si="76"/>
        <v>808.22184977825918</v>
      </c>
      <c r="G267" s="160">
        <f t="shared" si="76"/>
        <v>802.70280331975675</v>
      </c>
      <c r="H267" s="160">
        <f t="shared" si="76"/>
        <v>795.45114374373895</v>
      </c>
      <c r="I267" s="160">
        <f t="shared" si="76"/>
        <v>790.94649020575832</v>
      </c>
      <c r="J267" s="160">
        <f t="shared" si="76"/>
        <v>784.15934704600943</v>
      </c>
      <c r="K267" s="160">
        <f t="shared" si="76"/>
        <v>775.67909756975598</v>
      </c>
      <c r="L267" s="160">
        <f t="shared" si="76"/>
        <v>765.04411502410949</v>
      </c>
      <c r="M267" s="160">
        <f t="shared" si="76"/>
        <v>773.13728818408413</v>
      </c>
      <c r="N267" s="160">
        <f t="shared" si="76"/>
        <v>775.8838409890767</v>
      </c>
      <c r="O267" s="160">
        <f t="shared" si="76"/>
        <v>777.81728876489206</v>
      </c>
      <c r="P267" s="160">
        <f t="shared" si="76"/>
        <v>775.60593214349581</v>
      </c>
      <c r="Q267" s="160">
        <f t="shared" si="76"/>
        <v>761.90496813651487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845.21974766315429</v>
      </c>
      <c r="C268" s="156">
        <f t="shared" si="77"/>
        <v>833.0205959469447</v>
      </c>
      <c r="D268" s="156">
        <f t="shared" si="77"/>
        <v>824.68260996875506</v>
      </c>
      <c r="E268" s="156">
        <f t="shared" si="77"/>
        <v>816.59755986690141</v>
      </c>
      <c r="F268" s="156">
        <f t="shared" si="77"/>
        <v>808.22184977825918</v>
      </c>
      <c r="G268" s="156">
        <f t="shared" si="77"/>
        <v>802.70280331975675</v>
      </c>
      <c r="H268" s="156">
        <f t="shared" si="77"/>
        <v>795.45114374373895</v>
      </c>
      <c r="I268" s="156">
        <f t="shared" si="77"/>
        <v>790.94649020575832</v>
      </c>
      <c r="J268" s="156">
        <f t="shared" si="77"/>
        <v>784.15934704600943</v>
      </c>
      <c r="K268" s="156">
        <f t="shared" si="77"/>
        <v>775.67909756975598</v>
      </c>
      <c r="L268" s="156">
        <f t="shared" si="77"/>
        <v>765.04411502410949</v>
      </c>
      <c r="M268" s="156">
        <f t="shared" si="77"/>
        <v>773.13728818408413</v>
      </c>
      <c r="N268" s="156">
        <f t="shared" si="77"/>
        <v>775.8838409890767</v>
      </c>
      <c r="O268" s="156">
        <f t="shared" si="77"/>
        <v>777.81728876489206</v>
      </c>
      <c r="P268" s="156">
        <f t="shared" si="77"/>
        <v>775.60593214349581</v>
      </c>
      <c r="Q268" s="156">
        <f t="shared" si="77"/>
        <v>761.90496813651487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2.2732771354237493</v>
      </c>
      <c r="C274" s="157">
        <f t="shared" si="83"/>
        <v>4.6156251116706368</v>
      </c>
      <c r="D274" s="157">
        <f t="shared" si="83"/>
        <v>4.4926087805609214</v>
      </c>
      <c r="E274" s="157">
        <f t="shared" si="83"/>
        <v>5.6001974653023074</v>
      </c>
      <c r="F274" s="157">
        <f t="shared" si="83"/>
        <v>4.249696312053441</v>
      </c>
      <c r="G274" s="157">
        <f t="shared" si="83"/>
        <v>5.3890876773654144</v>
      </c>
      <c r="H274" s="157">
        <f t="shared" si="83"/>
        <v>1.8163793095032497</v>
      </c>
      <c r="I274" s="157">
        <f t="shared" si="83"/>
        <v>2.9584320089891305</v>
      </c>
      <c r="J274" s="157">
        <f t="shared" si="83"/>
        <v>5.0175696457277015</v>
      </c>
      <c r="K274" s="157">
        <f t="shared" si="83"/>
        <v>6.0551876723738687</v>
      </c>
      <c r="L274" s="157">
        <f t="shared" si="83"/>
        <v>3.822664235270568</v>
      </c>
      <c r="M274" s="157">
        <f t="shared" si="83"/>
        <v>3.0612617793849113</v>
      </c>
      <c r="N274" s="157">
        <f t="shared" si="83"/>
        <v>2.3522668498379171</v>
      </c>
      <c r="O274" s="157">
        <f t="shared" si="83"/>
        <v>3.6376655495190122</v>
      </c>
      <c r="P274" s="157">
        <f t="shared" si="83"/>
        <v>3.6626189497084725</v>
      </c>
      <c r="Q274" s="157">
        <f t="shared" si="83"/>
        <v>4.8797845535328506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357.78126865038865</v>
      </c>
      <c r="C276" s="156">
        <f t="shared" si="85"/>
        <v>357.48437394778978</v>
      </c>
      <c r="D276" s="156">
        <f t="shared" si="85"/>
        <v>353.17381488900207</v>
      </c>
      <c r="E276" s="156">
        <f t="shared" si="85"/>
        <v>402.20331610161526</v>
      </c>
      <c r="F276" s="156">
        <f t="shared" si="85"/>
        <v>306.65831072943303</v>
      </c>
      <c r="G276" s="156">
        <f t="shared" si="85"/>
        <v>352.65380725965628</v>
      </c>
      <c r="H276" s="156">
        <f t="shared" si="85"/>
        <v>353.97039907526039</v>
      </c>
      <c r="I276" s="156">
        <f t="shared" si="85"/>
        <v>352.97066895512205</v>
      </c>
      <c r="J276" s="156">
        <f t="shared" si="85"/>
        <v>351.4944172108971</v>
      </c>
      <c r="K276" s="156">
        <f t="shared" si="85"/>
        <v>349.56326481247839</v>
      </c>
      <c r="L276" s="156">
        <f t="shared" si="85"/>
        <v>348.81046093109222</v>
      </c>
      <c r="M276" s="156">
        <f t="shared" si="85"/>
        <v>344.30764527525503</v>
      </c>
      <c r="N276" s="156">
        <f t="shared" si="85"/>
        <v>342.25418814250008</v>
      </c>
      <c r="O276" s="156">
        <f t="shared" si="85"/>
        <v>340.71322704966747</v>
      </c>
      <c r="P276" s="156">
        <f t="shared" si="85"/>
        <v>340.66086379770479</v>
      </c>
      <c r="Q276" s="156">
        <f t="shared" si="85"/>
        <v>334.18443386018339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344.09512403449611</v>
      </c>
      <c r="C279" s="184">
        <f>C207/RES_summary!C$19</f>
        <v>380.47924627319969</v>
      </c>
      <c r="D279" s="184">
        <f>D207/RES_summary!D$19</f>
        <v>380.55354628935828</v>
      </c>
      <c r="E279" s="184">
        <f>E207/RES_summary!E$19</f>
        <v>382.18244350638327</v>
      </c>
      <c r="F279" s="184">
        <f>F207/RES_summary!F$19</f>
        <v>360.58795353725105</v>
      </c>
      <c r="G279" s="184">
        <f>G207/RES_summary!G$19</f>
        <v>353.90496481739501</v>
      </c>
      <c r="H279" s="184">
        <f>H207/RES_summary!H$19</f>
        <v>354.52630509716369</v>
      </c>
      <c r="I279" s="184">
        <f>I207/RES_summary!I$19</f>
        <v>353.59912211134395</v>
      </c>
      <c r="J279" s="184">
        <f>J207/RES_summary!J$19</f>
        <v>340.01096545723243</v>
      </c>
      <c r="K279" s="184">
        <f>K207/RES_summary!K$19</f>
        <v>352.31978361228886</v>
      </c>
      <c r="L279" s="184">
        <f>L207/RES_summary!L$19</f>
        <v>386.04172688320426</v>
      </c>
      <c r="M279" s="184">
        <f>M207/RES_summary!M$19</f>
        <v>330.03225947920498</v>
      </c>
      <c r="N279" s="184">
        <f>N207/RES_summary!N$19</f>
        <v>354.77625959850212</v>
      </c>
      <c r="O279" s="184">
        <f>O207/RES_summary!O$19</f>
        <v>327.50425432568755</v>
      </c>
      <c r="P279" s="184">
        <f>P207/RES_summary!P$19</f>
        <v>329.18469205066953</v>
      </c>
      <c r="Q279" s="184">
        <f>Q207/RES_summary!Q$19</f>
        <v>312.68026462368249</v>
      </c>
    </row>
    <row r="280" spans="1:17" ht="12" customHeight="1" x14ac:dyDescent="0.25">
      <c r="A280" s="158" t="s">
        <v>65</v>
      </c>
      <c r="B280" s="178">
        <f>B208/RES_summary!B$19</f>
        <v>280.151313745224</v>
      </c>
      <c r="C280" s="178">
        <f>C208/RES_summary!C$19</f>
        <v>317.08745823606034</v>
      </c>
      <c r="D280" s="178">
        <f>D208/RES_summary!D$19</f>
        <v>317.29952748760928</v>
      </c>
      <c r="E280" s="178">
        <f>E208/RES_summary!E$19</f>
        <v>319.7903616423269</v>
      </c>
      <c r="F280" s="178">
        <f>F208/RES_summary!F$19</f>
        <v>298.51668834363284</v>
      </c>
      <c r="G280" s="178">
        <f>G208/RES_summary!G$19</f>
        <v>291.80652267659758</v>
      </c>
      <c r="H280" s="178">
        <f>H208/RES_summary!H$19</f>
        <v>292.68224638024617</v>
      </c>
      <c r="I280" s="178">
        <f>I208/RES_summary!I$19</f>
        <v>292.15190439505795</v>
      </c>
      <c r="J280" s="178">
        <f>J208/RES_summary!J$19</f>
        <v>278.63372212018737</v>
      </c>
      <c r="K280" s="178">
        <f>K208/RES_summary!K$19</f>
        <v>290.48179801335834</v>
      </c>
      <c r="L280" s="178">
        <f>L208/RES_summary!L$19</f>
        <v>324.0432169545071</v>
      </c>
      <c r="M280" s="178">
        <f>M208/RES_summary!M$19</f>
        <v>268.2041122232726</v>
      </c>
      <c r="N280" s="178">
        <f>N208/RES_summary!N$19</f>
        <v>292.15633007376056</v>
      </c>
      <c r="O280" s="178">
        <f>O208/RES_summary!O$19</f>
        <v>266.10211268308507</v>
      </c>
      <c r="P280" s="178">
        <f>P208/RES_summary!P$19</f>
        <v>267.92613470442114</v>
      </c>
      <c r="Q280" s="178">
        <f>Q208/RES_summary!Q$19</f>
        <v>252.72173685603818</v>
      </c>
    </row>
    <row r="281" spans="1:17" ht="12" customHeight="1" x14ac:dyDescent="0.25">
      <c r="A281" s="23" t="s">
        <v>157</v>
      </c>
      <c r="B281" s="177">
        <f>B209/RES_summary!B$19</f>
        <v>278.46835140651621</v>
      </c>
      <c r="C281" s="177">
        <f>C209/RES_summary!C$19</f>
        <v>315.80752388290318</v>
      </c>
      <c r="D281" s="177">
        <f>D209/RES_summary!D$19</f>
        <v>315.98000925311948</v>
      </c>
      <c r="E281" s="177">
        <f>E209/RES_summary!E$19</f>
        <v>318.46985506602908</v>
      </c>
      <c r="F281" s="177">
        <f>F209/RES_summary!F$19</f>
        <v>297.22439218227919</v>
      </c>
      <c r="G281" s="177">
        <f>G209/RES_summary!G$19</f>
        <v>290.29255623979088</v>
      </c>
      <c r="H281" s="177">
        <f>H209/RES_summary!H$19</f>
        <v>291.12619712649172</v>
      </c>
      <c r="I281" s="177">
        <f>I209/RES_summary!I$19</f>
        <v>291.04572952378635</v>
      </c>
      <c r="J281" s="177">
        <f>J209/RES_summary!J$19</f>
        <v>277.51032174487676</v>
      </c>
      <c r="K281" s="177">
        <f>K209/RES_summary!K$19</f>
        <v>288.56740623117076</v>
      </c>
      <c r="L281" s="177">
        <f>L209/RES_summary!L$19</f>
        <v>321.71972728401511</v>
      </c>
      <c r="M281" s="177">
        <f>M209/RES_summary!M$19</f>
        <v>265.86970886378083</v>
      </c>
      <c r="N281" s="177">
        <f>N209/RES_summary!N$19</f>
        <v>289.44145122893565</v>
      </c>
      <c r="O281" s="177">
        <f>O209/RES_summary!O$19</f>
        <v>263.74956954317082</v>
      </c>
      <c r="P281" s="177">
        <f>P209/RES_summary!P$19</f>
        <v>265.7826951563145</v>
      </c>
      <c r="Q281" s="177">
        <f>Q209/RES_summary!Q$19</f>
        <v>250.39893562178472</v>
      </c>
    </row>
    <row r="282" spans="1:17" ht="12" customHeight="1" x14ac:dyDescent="0.25">
      <c r="A282" s="23" t="s">
        <v>60</v>
      </c>
      <c r="B282" s="177">
        <f>B210/RES_summary!B$19</f>
        <v>1.6829623387077879</v>
      </c>
      <c r="C282" s="177">
        <f>C210/RES_summary!C$19</f>
        <v>1.2799343531572112</v>
      </c>
      <c r="D282" s="177">
        <f>D210/RES_summary!D$19</f>
        <v>1.3195182344898446</v>
      </c>
      <c r="E282" s="177">
        <f>E210/RES_summary!E$19</f>
        <v>1.3205065762978254</v>
      </c>
      <c r="F282" s="177">
        <f>F210/RES_summary!F$19</f>
        <v>1.2922961613536499</v>
      </c>
      <c r="G282" s="177">
        <f>G210/RES_summary!G$19</f>
        <v>1.5139664368067347</v>
      </c>
      <c r="H282" s="177">
        <f>H210/RES_summary!H$19</f>
        <v>1.5560492537544366</v>
      </c>
      <c r="I282" s="177">
        <f>I210/RES_summary!I$19</f>
        <v>1.1061748712715795</v>
      </c>
      <c r="J282" s="177">
        <f>J210/RES_summary!J$19</f>
        <v>1.1234003753106334</v>
      </c>
      <c r="K282" s="177">
        <f>K210/RES_summary!K$19</f>
        <v>1.9143917821876235</v>
      </c>
      <c r="L282" s="177">
        <f>L210/RES_summary!L$19</f>
        <v>2.3234896704919858</v>
      </c>
      <c r="M282" s="177">
        <f>M210/RES_summary!M$19</f>
        <v>2.334403359491779</v>
      </c>
      <c r="N282" s="177">
        <f>N210/RES_summary!N$19</f>
        <v>2.7148788448249452</v>
      </c>
      <c r="O282" s="177">
        <f>O210/RES_summary!O$19</f>
        <v>2.3525431399142267</v>
      </c>
      <c r="P282" s="177">
        <f>P210/RES_summary!P$19</f>
        <v>2.1434395481066826</v>
      </c>
      <c r="Q282" s="177">
        <f>Q210/RES_summary!Q$19</f>
        <v>2.3228012342534496</v>
      </c>
    </row>
    <row r="283" spans="1:17" ht="12" customHeight="1" x14ac:dyDescent="0.25">
      <c r="A283" s="158" t="s">
        <v>112</v>
      </c>
      <c r="B283" s="178">
        <f>B211/RES_summary!B$19</f>
        <v>0.19433713996348603</v>
      </c>
      <c r="C283" s="178">
        <f>C211/RES_summary!C$19</f>
        <v>0.19871065924355968</v>
      </c>
      <c r="D283" s="178">
        <f>D211/RES_summary!D$19</f>
        <v>0.19852459007857365</v>
      </c>
      <c r="E283" s="178">
        <f>E211/RES_summary!E$19</f>
        <v>0.19508680887142499</v>
      </c>
      <c r="F283" s="178">
        <f>F211/RES_summary!F$19</f>
        <v>0.18904008618088491</v>
      </c>
      <c r="G283" s="178">
        <f>G211/RES_summary!G$19</f>
        <v>0.18689545820079917</v>
      </c>
      <c r="H283" s="178">
        <f>H211/RES_summary!H$19</f>
        <v>0.19288390683876233</v>
      </c>
      <c r="I283" s="178">
        <f>I211/RES_summary!I$19</f>
        <v>0.20139792645074003</v>
      </c>
      <c r="J283" s="178">
        <f>J211/RES_summary!J$19</f>
        <v>0.2003846675624382</v>
      </c>
      <c r="K283" s="178">
        <f>K211/RES_summary!K$19</f>
        <v>0.19619287765137322</v>
      </c>
      <c r="L283" s="178">
        <f>L211/RES_summary!L$19</f>
        <v>0.20348622877904007</v>
      </c>
      <c r="M283" s="178">
        <f>M211/RES_summary!M$19</f>
        <v>0.21669281299652776</v>
      </c>
      <c r="N283" s="178">
        <f>N211/RES_summary!N$19</f>
        <v>0.21402397021991515</v>
      </c>
      <c r="O283" s="178">
        <f>O211/RES_summary!O$19</f>
        <v>0.2201027824636862</v>
      </c>
      <c r="P283" s="178">
        <f>P211/RES_summary!P$19</f>
        <v>0.20593613610701195</v>
      </c>
      <c r="Q283" s="178">
        <f>Q211/RES_summary!Q$19</f>
        <v>0.19791519832455057</v>
      </c>
    </row>
    <row r="284" spans="1:17" ht="12" customHeight="1" x14ac:dyDescent="0.25">
      <c r="A284" s="23" t="s">
        <v>60</v>
      </c>
      <c r="B284" s="177">
        <f>B212/RES_summary!B$19</f>
        <v>0.19433713996348603</v>
      </c>
      <c r="C284" s="177">
        <f>C212/RES_summary!C$19</f>
        <v>0.19871065924355968</v>
      </c>
      <c r="D284" s="177">
        <f>D212/RES_summary!D$19</f>
        <v>0.19852459007857365</v>
      </c>
      <c r="E284" s="177">
        <f>E212/RES_summary!E$19</f>
        <v>0.19508680887142499</v>
      </c>
      <c r="F284" s="177">
        <f>F212/RES_summary!F$19</f>
        <v>0.18904008618088491</v>
      </c>
      <c r="G284" s="177">
        <f>G212/RES_summary!G$19</f>
        <v>0.18689545820079917</v>
      </c>
      <c r="H284" s="177">
        <f>H212/RES_summary!H$19</f>
        <v>0.19288390683876233</v>
      </c>
      <c r="I284" s="177">
        <f>I212/RES_summary!I$19</f>
        <v>0.20139792645074003</v>
      </c>
      <c r="J284" s="177">
        <f>J212/RES_summary!J$19</f>
        <v>0.2003846675624382</v>
      </c>
      <c r="K284" s="177">
        <f>K212/RES_summary!K$19</f>
        <v>0.19619287765137322</v>
      </c>
      <c r="L284" s="177">
        <f>L212/RES_summary!L$19</f>
        <v>0.20348622877904007</v>
      </c>
      <c r="M284" s="177">
        <f>M212/RES_summary!M$19</f>
        <v>0.21669281299652776</v>
      </c>
      <c r="N284" s="177">
        <f>N212/RES_summary!N$19</f>
        <v>0.21402397021991515</v>
      </c>
      <c r="O284" s="177">
        <f>O212/RES_summary!O$19</f>
        <v>0.2201027824636862</v>
      </c>
      <c r="P284" s="177">
        <f>P212/RES_summary!P$19</f>
        <v>0.20593613610701195</v>
      </c>
      <c r="Q284" s="177">
        <f>Q212/RES_summary!Q$19</f>
        <v>0.19791519832455057</v>
      </c>
    </row>
    <row r="285" spans="1:17" ht="12" customHeight="1" x14ac:dyDescent="0.25">
      <c r="A285" s="158" t="s">
        <v>63</v>
      </c>
      <c r="B285" s="178">
        <f>B213/RES_summary!B$19</f>
        <v>53.445339946293657</v>
      </c>
      <c r="C285" s="178">
        <f>C213/RES_summary!C$19</f>
        <v>52.983369696582045</v>
      </c>
      <c r="D285" s="178">
        <f>D213/RES_summary!D$19</f>
        <v>52.853474861877899</v>
      </c>
      <c r="E285" s="178">
        <f>E213/RES_summary!E$19</f>
        <v>51.982625703134481</v>
      </c>
      <c r="F285" s="178">
        <f>F213/RES_summary!F$19</f>
        <v>51.718583862273391</v>
      </c>
      <c r="G285" s="178">
        <f>G213/RES_summary!G$19</f>
        <v>51.546119717718128</v>
      </c>
      <c r="H285" s="178">
        <f>H213/RES_summary!H$19</f>
        <v>51.156604973697895</v>
      </c>
      <c r="I285" s="178">
        <f>I213/RES_summary!I$19</f>
        <v>50.795496889522013</v>
      </c>
      <c r="J285" s="178">
        <f>J213/RES_summary!J$19</f>
        <v>50.542517400202989</v>
      </c>
      <c r="K285" s="178">
        <f>K213/RES_summary!K$19</f>
        <v>50.303751721907737</v>
      </c>
      <c r="L285" s="178">
        <f>L213/RES_summary!L$19</f>
        <v>49.852864103716712</v>
      </c>
      <c r="M285" s="178">
        <f>M213/RES_summary!M$19</f>
        <v>49.601929999293546</v>
      </c>
      <c r="N285" s="178">
        <f>N213/RES_summary!N$19</f>
        <v>49.850764104846029</v>
      </c>
      <c r="O285" s="178">
        <f>O213/RES_summary!O$19</f>
        <v>48.730783780480898</v>
      </c>
      <c r="P285" s="178">
        <f>P213/RES_summary!P$19</f>
        <v>48.705393138097307</v>
      </c>
      <c r="Q285" s="178">
        <f>Q213/RES_summary!Q$19</f>
        <v>47.597354508835799</v>
      </c>
    </row>
    <row r="286" spans="1:17" ht="12" customHeight="1" x14ac:dyDescent="0.25">
      <c r="A286" s="167" t="s">
        <v>156</v>
      </c>
      <c r="B286" s="183">
        <f>B214/RES_summary!B$19</f>
        <v>58.309300995181793</v>
      </c>
      <c r="C286" s="183">
        <f>C214/RES_summary!C$19</f>
        <v>57.365036997005816</v>
      </c>
      <c r="D286" s="183">
        <f>D214/RES_summary!D$19</f>
        <v>56.676539691548953</v>
      </c>
      <c r="E286" s="183">
        <f>E214/RES_summary!E$19</f>
        <v>55.968385829972405</v>
      </c>
      <c r="F286" s="183">
        <f>F214/RES_summary!F$19</f>
        <v>55.216429494083883</v>
      </c>
      <c r="G286" s="183">
        <f>G214/RES_summary!G$19</f>
        <v>54.71641862786305</v>
      </c>
      <c r="H286" s="183">
        <f>H214/RES_summary!H$19</f>
        <v>54.059420720266537</v>
      </c>
      <c r="I286" s="183">
        <f>I214/RES_summary!I$19</f>
        <v>53.505951503054099</v>
      </c>
      <c r="J286" s="183">
        <f>J214/RES_summary!J$19</f>
        <v>52.880384683659706</v>
      </c>
      <c r="K286" s="183">
        <f>K214/RES_summary!K$19</f>
        <v>52.081999241350545</v>
      </c>
      <c r="L286" s="183">
        <f>L214/RES_summary!L$19</f>
        <v>51.148449823986432</v>
      </c>
      <c r="M286" s="183">
        <f>M214/RES_summary!M$19</f>
        <v>50.730071580076235</v>
      </c>
      <c r="N286" s="183">
        <f>N214/RES_summary!N$19</f>
        <v>50.78977786143416</v>
      </c>
      <c r="O286" s="183">
        <f>O214/RES_summary!O$19</f>
        <v>49.486472360241422</v>
      </c>
      <c r="P286" s="183">
        <f>P214/RES_summary!P$19</f>
        <v>49.371998938604477</v>
      </c>
      <c r="Q286" s="183">
        <f>Q214/RES_summary!Q$19</f>
        <v>48.1350269984855</v>
      </c>
    </row>
    <row r="287" spans="1:17" ht="12" customHeight="1" x14ac:dyDescent="0.25">
      <c r="A287" s="167" t="s">
        <v>155</v>
      </c>
      <c r="B287" s="183">
        <f>B215/RES_summary!B$19</f>
        <v>55.280481676341708</v>
      </c>
      <c r="C287" s="183">
        <f>C215/RES_summary!C$19</f>
        <v>54.410239494267437</v>
      </c>
      <c r="D287" s="183">
        <f>D215/RES_summary!D$19</f>
        <v>53.782553622134195</v>
      </c>
      <c r="E287" s="183">
        <f>E215/RES_summary!E$19</f>
        <v>53.136257644197975</v>
      </c>
      <c r="F287" s="183">
        <f>F215/RES_summary!F$19</f>
        <v>52.447815466703616</v>
      </c>
      <c r="G287" s="183">
        <f>G215/RES_summary!G$19</f>
        <v>51.992511303081947</v>
      </c>
      <c r="H287" s="183">
        <f>H215/RES_summary!H$19</f>
        <v>51.388702471899414</v>
      </c>
      <c r="I287" s="183">
        <f>I215/RES_summary!I$19</f>
        <v>50.909855069909369</v>
      </c>
      <c r="J287" s="183">
        <f>J215/RES_summary!J$19</f>
        <v>50.310495191518704</v>
      </c>
      <c r="K287" s="183">
        <f>K215/RES_summary!K$19</f>
        <v>49.571269153460157</v>
      </c>
      <c r="L287" s="183">
        <f>L215/RES_summary!L$19</f>
        <v>48.70363146286001</v>
      </c>
      <c r="M287" s="183">
        <f>M215/RES_summary!M$19</f>
        <v>48.305731853456379</v>
      </c>
      <c r="N287" s="183">
        <f>N215/RES_summary!N$19</f>
        <v>48.337893178837085</v>
      </c>
      <c r="O287" s="183">
        <f>O215/RES_summary!O$19</f>
        <v>47.149903907742747</v>
      </c>
      <c r="P287" s="183">
        <f>P215/RES_summary!P$19</f>
        <v>47.023659379077316</v>
      </c>
      <c r="Q287" s="183">
        <f>Q215/RES_summary!Q$19</f>
        <v>45.850898945368705</v>
      </c>
    </row>
    <row r="288" spans="1:17" ht="12" customHeight="1" x14ac:dyDescent="0.25">
      <c r="A288" s="166" t="s">
        <v>55</v>
      </c>
      <c r="B288" s="182">
        <f>B216/RES_summary!B$19</f>
        <v>52.478370895662671</v>
      </c>
      <c r="C288" s="182">
        <f>C216/RES_summary!C$19</f>
        <v>51.628533297305474</v>
      </c>
      <c r="D288" s="182">
        <f>D216/RES_summary!D$19</f>
        <v>51.008885722395021</v>
      </c>
      <c r="E288" s="182">
        <f>E216/RES_summary!E$19</f>
        <v>50.371547246975126</v>
      </c>
      <c r="F288" s="182">
        <f>F216/RES_summary!F$19</f>
        <v>49.69478654467359</v>
      </c>
      <c r="G288" s="182">
        <f>G216/RES_summary!G$19</f>
        <v>49.244776765074207</v>
      </c>
      <c r="H288" s="182">
        <f>H216/RES_summary!H$19</f>
        <v>48.653478648240117</v>
      </c>
      <c r="I288" s="182">
        <f>I216/RES_summary!I$19</f>
        <v>48.208862304250616</v>
      </c>
      <c r="J288" s="182">
        <f>J216/RES_summary!J$19</f>
        <v>47.59234621529427</v>
      </c>
      <c r="K288" s="182">
        <f>K216/RES_summary!K$19</f>
        <v>46.873799317216267</v>
      </c>
      <c r="L288" s="182">
        <f>L216/RES_summary!L$19</f>
        <v>46.033604841586886</v>
      </c>
      <c r="M288" s="182">
        <f>M216/RES_summary!M$19</f>
        <v>45.657064422068217</v>
      </c>
      <c r="N288" s="182">
        <f>N216/RES_summary!N$19</f>
        <v>45.710800075290123</v>
      </c>
      <c r="O288" s="182">
        <f>O216/RES_summary!O$19</f>
        <v>44.537825124216994</v>
      </c>
      <c r="P288" s="182">
        <f>P216/RES_summary!P$19</f>
        <v>44.434799044743514</v>
      </c>
      <c r="Q288" s="182">
        <f>Q216/RES_summary!Q$19</f>
        <v>43.321524298636568</v>
      </c>
    </row>
    <row r="289" spans="1:17" ht="12" customHeight="1" x14ac:dyDescent="0.25">
      <c r="A289" s="147" t="s">
        <v>59</v>
      </c>
      <c r="B289" s="181">
        <f>B217/RES_summary!B$19</f>
        <v>2.8021107806790333</v>
      </c>
      <c r="C289" s="181">
        <f>C217/RES_summary!C$19</f>
        <v>2.781706196961959</v>
      </c>
      <c r="D289" s="181">
        <f>D217/RES_summary!D$19</f>
        <v>2.773667899739173</v>
      </c>
      <c r="E289" s="181">
        <f>E217/RES_summary!E$19</f>
        <v>2.7647103972228453</v>
      </c>
      <c r="F289" s="181">
        <f>F217/RES_summary!F$19</f>
        <v>2.7530289220300319</v>
      </c>
      <c r="G289" s="181">
        <f>G217/RES_summary!G$19</f>
        <v>2.7477345380077427</v>
      </c>
      <c r="H289" s="181">
        <f>H217/RES_summary!H$19</f>
        <v>2.7352238236592914</v>
      </c>
      <c r="I289" s="181">
        <f>I217/RES_summary!I$19</f>
        <v>2.7009927656587576</v>
      </c>
      <c r="J289" s="181">
        <f>J217/RES_summary!J$19</f>
        <v>2.7181489762244384</v>
      </c>
      <c r="K289" s="181">
        <f>K217/RES_summary!K$19</f>
        <v>2.6974698362438825</v>
      </c>
      <c r="L289" s="181">
        <f>L217/RES_summary!L$19</f>
        <v>2.6700266212731294</v>
      </c>
      <c r="M289" s="181">
        <f>M217/RES_summary!M$19</f>
        <v>2.6486674313881706</v>
      </c>
      <c r="N289" s="181">
        <f>N217/RES_summary!N$19</f>
        <v>2.6270931035469536</v>
      </c>
      <c r="O289" s="181">
        <f>O217/RES_summary!O$19</f>
        <v>2.6120787835257611</v>
      </c>
      <c r="P289" s="181">
        <f>P217/RES_summary!P$19</f>
        <v>2.5888603343338041</v>
      </c>
      <c r="Q289" s="181">
        <f>Q217/RES_summary!Q$19</f>
        <v>2.5293746467321303</v>
      </c>
    </row>
    <row r="290" spans="1:17" ht="12" customHeight="1" x14ac:dyDescent="0.25">
      <c r="A290" s="163" t="s">
        <v>144</v>
      </c>
      <c r="B290" s="180">
        <f>B218/RES_summary!B$19</f>
        <v>48.585759156903379</v>
      </c>
      <c r="C290" s="180">
        <f>C218/RES_summary!C$19</f>
        <v>47.807517546383835</v>
      </c>
      <c r="D290" s="180">
        <f>D218/RES_summary!D$19</f>
        <v>47.23071033366449</v>
      </c>
      <c r="E290" s="180">
        <f>E218/RES_summary!E$19</f>
        <v>46.637997333688133</v>
      </c>
      <c r="F290" s="180">
        <f>F218/RES_summary!F$19</f>
        <v>46.013734806869898</v>
      </c>
      <c r="G290" s="180">
        <f>G218/RES_summary!G$19</f>
        <v>45.599782558886396</v>
      </c>
      <c r="H290" s="180">
        <f>H218/RES_summary!H$19</f>
        <v>45.048686508512375</v>
      </c>
      <c r="I290" s="180">
        <f>I218/RES_summary!I$19</f>
        <v>44.584777661686381</v>
      </c>
      <c r="J290" s="180">
        <f>J218/RES_summary!J$19</f>
        <v>44.068100013292636</v>
      </c>
      <c r="K290" s="180">
        <f>K218/RES_summary!K$19</f>
        <v>43.405092813459213</v>
      </c>
      <c r="L290" s="180">
        <f>L218/RES_summary!L$19</f>
        <v>42.623445359601426</v>
      </c>
      <c r="M290" s="180">
        <f>M218/RES_summary!M$19</f>
        <v>42.885743394369911</v>
      </c>
      <c r="N290" s="180">
        <f>N218/RES_summary!N$19</f>
        <v>42.826289631731612</v>
      </c>
      <c r="O290" s="180">
        <f>O218/RES_summary!O$19</f>
        <v>42.718628972068167</v>
      </c>
      <c r="P290" s="180">
        <f>P218/RES_summary!P$19</f>
        <v>42.393283745864501</v>
      </c>
      <c r="Q290" s="180">
        <f>Q218/RES_summary!Q$19</f>
        <v>41.407266633826893</v>
      </c>
    </row>
    <row r="291" spans="1:17" ht="12" customHeight="1" x14ac:dyDescent="0.25">
      <c r="A291" s="161" t="s">
        <v>143</v>
      </c>
      <c r="B291" s="179">
        <f>B219/RES_summary!B$19</f>
        <v>46.529294021892504</v>
      </c>
      <c r="C291" s="179">
        <f>C219/RES_summary!C$19</f>
        <v>45.808471988707829</v>
      </c>
      <c r="D291" s="179">
        <f>D219/RES_summary!D$19</f>
        <v>45.281307200038079</v>
      </c>
      <c r="E291" s="179">
        <f>E219/RES_summary!E$19</f>
        <v>44.738907997542114</v>
      </c>
      <c r="F291" s="179">
        <f>F219/RES_summary!F$19</f>
        <v>44.165390248211196</v>
      </c>
      <c r="G291" s="179">
        <f>G219/RES_summary!G$19</f>
        <v>43.787538841006921</v>
      </c>
      <c r="H291" s="179">
        <f>H219/RES_summary!H$19</f>
        <v>43.279041681320273</v>
      </c>
      <c r="I291" s="179">
        <f>I219/RES_summary!I$19</f>
        <v>42.87187743883733</v>
      </c>
      <c r="J291" s="179">
        <f>J219/RES_summary!J$19</f>
        <v>42.379438988187935</v>
      </c>
      <c r="K291" s="179">
        <f>K219/RES_summary!K$19</f>
        <v>41.762053368357634</v>
      </c>
      <c r="L291" s="179">
        <f>L219/RES_summary!L$19</f>
        <v>41.031127444913849</v>
      </c>
      <c r="M291" s="179">
        <f>M219/RES_summary!M$19</f>
        <v>41.245836486320407</v>
      </c>
      <c r="N291" s="179">
        <f>N219/RES_summary!N$19</f>
        <v>41.170753772105009</v>
      </c>
      <c r="O291" s="179">
        <f>O219/RES_summary!O$19</f>
        <v>41.058844858386564</v>
      </c>
      <c r="P291" s="179">
        <f>P219/RES_summary!P$19</f>
        <v>40.742815705611413</v>
      </c>
      <c r="Q291" s="179">
        <f>Q219/RES_summary!Q$19</f>
        <v>39.795914617175903</v>
      </c>
    </row>
    <row r="292" spans="1:17" ht="12" customHeight="1" x14ac:dyDescent="0.25">
      <c r="A292" s="148" t="s">
        <v>57</v>
      </c>
      <c r="B292" s="177">
        <f>B220/RES_summary!B$19</f>
        <v>43.727183241213474</v>
      </c>
      <c r="C292" s="177">
        <f>C220/RES_summary!C$19</f>
        <v>43.026765791745859</v>
      </c>
      <c r="D292" s="177">
        <f>D220/RES_summary!D$19</f>
        <v>42.507639300298905</v>
      </c>
      <c r="E292" s="177">
        <f>E220/RES_summary!E$19</f>
        <v>41.974197600319265</v>
      </c>
      <c r="F292" s="177">
        <f>F220/RES_summary!F$19</f>
        <v>41.412361326181163</v>
      </c>
      <c r="G292" s="177">
        <f>G220/RES_summary!G$19</f>
        <v>41.039804302998903</v>
      </c>
      <c r="H292" s="177">
        <f>H220/RES_summary!H$19</f>
        <v>40.543817857660983</v>
      </c>
      <c r="I292" s="177">
        <f>I220/RES_summary!I$19</f>
        <v>40.170884673178563</v>
      </c>
      <c r="J292" s="177">
        <f>J220/RES_summary!J$19</f>
        <v>39.661290011963501</v>
      </c>
      <c r="K292" s="177">
        <f>K220/RES_summary!K$19</f>
        <v>39.064583532113758</v>
      </c>
      <c r="L292" s="177">
        <f>L220/RES_summary!L$19</f>
        <v>38.361100823640726</v>
      </c>
      <c r="M292" s="177">
        <f>M220/RES_summary!M$19</f>
        <v>38.597169054932237</v>
      </c>
      <c r="N292" s="177">
        <f>N220/RES_summary!N$19</f>
        <v>38.543660668558054</v>
      </c>
      <c r="O292" s="177">
        <f>O220/RES_summary!O$19</f>
        <v>38.446766074860804</v>
      </c>
      <c r="P292" s="177">
        <f>P220/RES_summary!P$19</f>
        <v>38.153955371277611</v>
      </c>
      <c r="Q292" s="177">
        <f>Q220/RES_summary!Q$19</f>
        <v>37.266539970443773</v>
      </c>
    </row>
    <row r="293" spans="1:17" ht="12" customHeight="1" x14ac:dyDescent="0.25">
      <c r="A293" s="148" t="s">
        <v>59</v>
      </c>
      <c r="B293" s="177">
        <f>B221/RES_summary!B$19</f>
        <v>2.8021107806790329</v>
      </c>
      <c r="C293" s="177">
        <f>C221/RES_summary!C$19</f>
        <v>2.7817061969619665</v>
      </c>
      <c r="D293" s="177">
        <f>D221/RES_summary!D$19</f>
        <v>2.7736678997391699</v>
      </c>
      <c r="E293" s="177">
        <f>E221/RES_summary!E$19</f>
        <v>2.764710397222844</v>
      </c>
      <c r="F293" s="177">
        <f>F221/RES_summary!F$19</f>
        <v>2.753028922030031</v>
      </c>
      <c r="G293" s="177">
        <f>G221/RES_summary!G$19</f>
        <v>2.7477345380080171</v>
      </c>
      <c r="H293" s="177">
        <f>H221/RES_summary!H$19</f>
        <v>2.7352238236593021</v>
      </c>
      <c r="I293" s="177">
        <f>I221/RES_summary!I$19</f>
        <v>2.7009927656587625</v>
      </c>
      <c r="J293" s="177">
        <f>J221/RES_summary!J$19</f>
        <v>2.7181489762244384</v>
      </c>
      <c r="K293" s="177">
        <f>K221/RES_summary!K$19</f>
        <v>2.6974698362438816</v>
      </c>
      <c r="L293" s="177">
        <f>L221/RES_summary!L$19</f>
        <v>2.6700266212731263</v>
      </c>
      <c r="M293" s="177">
        <f>M221/RES_summary!M$19</f>
        <v>2.648667431388172</v>
      </c>
      <c r="N293" s="177">
        <f>N221/RES_summary!N$19</f>
        <v>2.6270931035469562</v>
      </c>
      <c r="O293" s="177">
        <f>O221/RES_summary!O$19</f>
        <v>2.6120787835257611</v>
      </c>
      <c r="P293" s="177">
        <f>P221/RES_summary!P$19</f>
        <v>2.588860334333805</v>
      </c>
      <c r="Q293" s="177">
        <f>Q221/RES_summary!Q$19</f>
        <v>2.5293746467321294</v>
      </c>
    </row>
    <row r="294" spans="1:17" ht="12" customHeight="1" x14ac:dyDescent="0.25">
      <c r="A294" s="163" t="s">
        <v>142</v>
      </c>
      <c r="B294" s="180">
        <f>B222/RES_summary!B$19</f>
        <v>39.803243826113224</v>
      </c>
      <c r="C294" s="180">
        <f>C222/RES_summary!C$19</f>
        <v>39.047283152464928</v>
      </c>
      <c r="D294" s="180">
        <f>D222/RES_summary!D$19</f>
        <v>38.810655472876562</v>
      </c>
      <c r="E294" s="180">
        <f>E222/RES_summary!E$19</f>
        <v>37.46530291934279</v>
      </c>
      <c r="F294" s="180">
        <f>F222/RES_summary!F$19</f>
        <v>37.284607316674894</v>
      </c>
      <c r="G294" s="180">
        <f>G222/RES_summary!G$19</f>
        <v>37.753145335372075</v>
      </c>
      <c r="H294" s="180">
        <f>H222/RES_summary!H$19</f>
        <v>38.04066933759141</v>
      </c>
      <c r="I294" s="180">
        <f>I222/RES_summary!I$19</f>
        <v>36.87028920680973</v>
      </c>
      <c r="J294" s="180">
        <f>J222/RES_summary!J$19</f>
        <v>37.538634518970163</v>
      </c>
      <c r="K294" s="180">
        <f>K222/RES_summary!K$19</f>
        <v>39.708703391919769</v>
      </c>
      <c r="L294" s="180">
        <f>L222/RES_summary!L$19</f>
        <v>41.324123680683208</v>
      </c>
      <c r="M294" s="180">
        <f>M222/RES_summary!M$19</f>
        <v>41.367078573369852</v>
      </c>
      <c r="N294" s="180">
        <f>N222/RES_summary!N$19</f>
        <v>42.789768166581752</v>
      </c>
      <c r="O294" s="180">
        <f>O222/RES_summary!O$19</f>
        <v>42.426731329378221</v>
      </c>
      <c r="P294" s="180">
        <f>P222/RES_summary!P$19</f>
        <v>42.07185290537582</v>
      </c>
      <c r="Q294" s="180">
        <f>Q222/RES_summary!Q$19</f>
        <v>41.007027841636877</v>
      </c>
    </row>
    <row r="295" spans="1:17" ht="12" customHeight="1" x14ac:dyDescent="0.25">
      <c r="A295" s="161" t="s">
        <v>141</v>
      </c>
      <c r="B295" s="179">
        <f>B223/RES_summary!B$19</f>
        <v>38.625030224180456</v>
      </c>
      <c r="C295" s="179">
        <f>C223/RES_summary!C$19</f>
        <v>37.924261034181114</v>
      </c>
      <c r="D295" s="179">
        <f>D223/RES_summary!D$19</f>
        <v>37.703257825328826</v>
      </c>
      <c r="E295" s="179">
        <f>E223/RES_summary!E$19</f>
        <v>36.483483024630758</v>
      </c>
      <c r="F295" s="179">
        <f>F223/RES_summary!F$19</f>
        <v>36.309175507036834</v>
      </c>
      <c r="G295" s="179">
        <f>G223/RES_summary!G$19</f>
        <v>36.725565339841324</v>
      </c>
      <c r="H295" s="179">
        <f>H223/RES_summary!H$19</f>
        <v>36.971826227491377</v>
      </c>
      <c r="I295" s="179">
        <f>I223/RES_summary!I$19</f>
        <v>35.921123340993937</v>
      </c>
      <c r="J295" s="179">
        <f>J223/RES_summary!J$19</f>
        <v>36.502920043297536</v>
      </c>
      <c r="K295" s="179">
        <f>K223/RES_summary!K$19</f>
        <v>38.435302888972167</v>
      </c>
      <c r="L295" s="179">
        <f>L223/RES_summary!L$19</f>
        <v>39.861737933887269</v>
      </c>
      <c r="M295" s="179">
        <f>M223/RES_summary!M$19</f>
        <v>39.879038147420765</v>
      </c>
      <c r="N295" s="179">
        <f>N223/RES_summary!N$19</f>
        <v>41.137884453470377</v>
      </c>
      <c r="O295" s="179">
        <f>O223/RES_summary!O$19</f>
        <v>40.796136979965659</v>
      </c>
      <c r="P295" s="179">
        <f>P223/RES_summary!P$19</f>
        <v>40.453527949171551</v>
      </c>
      <c r="Q295" s="179">
        <f>Q223/RES_summary!Q$19</f>
        <v>39.435699704204708</v>
      </c>
    </row>
    <row r="296" spans="1:17" ht="12" customHeight="1" x14ac:dyDescent="0.25">
      <c r="A296" s="148" t="s">
        <v>60</v>
      </c>
      <c r="B296" s="177">
        <f>B224/RES_summary!B$19</f>
        <v>35.822919443501419</v>
      </c>
      <c r="C296" s="177">
        <f>C224/RES_summary!C$19</f>
        <v>35.142554837219159</v>
      </c>
      <c r="D296" s="177">
        <f>D224/RES_summary!D$19</f>
        <v>34.929589925589646</v>
      </c>
      <c r="E296" s="177">
        <f>E224/RES_summary!E$19</f>
        <v>33.718772627407908</v>
      </c>
      <c r="F296" s="177">
        <f>F224/RES_summary!F$19</f>
        <v>33.5561465850068</v>
      </c>
      <c r="G296" s="177">
        <f>G224/RES_summary!G$19</f>
        <v>33.977830801833555</v>
      </c>
      <c r="H296" s="177">
        <f>H224/RES_summary!H$19</f>
        <v>34.23660240383208</v>
      </c>
      <c r="I296" s="177">
        <f>I224/RES_summary!I$19</f>
        <v>33.220130575335183</v>
      </c>
      <c r="J296" s="177">
        <f>J224/RES_summary!J$19</f>
        <v>33.784771067073095</v>
      </c>
      <c r="K296" s="177">
        <f>K224/RES_summary!K$19</f>
        <v>35.737833052728277</v>
      </c>
      <c r="L296" s="177">
        <f>L224/RES_summary!L$19</f>
        <v>37.191711312614132</v>
      </c>
      <c r="M296" s="177">
        <f>M224/RES_summary!M$19</f>
        <v>37.230370716032589</v>
      </c>
      <c r="N296" s="177">
        <f>N224/RES_summary!N$19</f>
        <v>38.51079134992343</v>
      </c>
      <c r="O296" s="177">
        <f>O224/RES_summary!O$19</f>
        <v>38.184058196439892</v>
      </c>
      <c r="P296" s="177">
        <f>P224/RES_summary!P$19</f>
        <v>37.864667614837749</v>
      </c>
      <c r="Q296" s="177">
        <f>Q224/RES_summary!Q$19</f>
        <v>36.906325057472586</v>
      </c>
    </row>
    <row r="297" spans="1:17" ht="12" customHeight="1" x14ac:dyDescent="0.25">
      <c r="A297" s="148" t="s">
        <v>59</v>
      </c>
      <c r="B297" s="177">
        <f>B225/RES_summary!B$19</f>
        <v>2.8021107806790324</v>
      </c>
      <c r="C297" s="177">
        <f>C225/RES_summary!C$19</f>
        <v>2.781706196961959</v>
      </c>
      <c r="D297" s="177">
        <f>D225/RES_summary!D$19</f>
        <v>2.7736678997391735</v>
      </c>
      <c r="E297" s="177">
        <f>E225/RES_summary!E$19</f>
        <v>2.7647103972228453</v>
      </c>
      <c r="F297" s="177">
        <f>F225/RES_summary!F$19</f>
        <v>2.7530289220300306</v>
      </c>
      <c r="G297" s="177">
        <f>G225/RES_summary!G$19</f>
        <v>2.747734538007756</v>
      </c>
      <c r="H297" s="177">
        <f>H225/RES_summary!H$19</f>
        <v>2.7352238236592892</v>
      </c>
      <c r="I297" s="177">
        <f>I225/RES_summary!I$19</f>
        <v>2.7009927656587576</v>
      </c>
      <c r="J297" s="177">
        <f>J225/RES_summary!J$19</f>
        <v>2.7181489762244375</v>
      </c>
      <c r="K297" s="177">
        <f>K225/RES_summary!K$19</f>
        <v>2.6974698362438829</v>
      </c>
      <c r="L297" s="177">
        <f>L225/RES_summary!L$19</f>
        <v>2.670026621273129</v>
      </c>
      <c r="M297" s="177">
        <f>M225/RES_summary!M$19</f>
        <v>2.6486674313881728</v>
      </c>
      <c r="N297" s="177">
        <f>N225/RES_summary!N$19</f>
        <v>2.627093103546954</v>
      </c>
      <c r="O297" s="177">
        <f>O225/RES_summary!O$19</f>
        <v>2.6120787835257611</v>
      </c>
      <c r="P297" s="177">
        <f>P225/RES_summary!P$19</f>
        <v>2.5888603343338028</v>
      </c>
      <c r="Q297" s="177">
        <f>Q225/RES_summary!Q$19</f>
        <v>2.5293746467321285</v>
      </c>
    </row>
    <row r="298" spans="1:17" ht="12" customHeight="1" x14ac:dyDescent="0.25">
      <c r="A298" s="158" t="s">
        <v>62</v>
      </c>
      <c r="B298" s="178">
        <f>B226/RES_summary!B$19</f>
        <v>10.304133203014944</v>
      </c>
      <c r="C298" s="178">
        <f>C226/RES_summary!C$19</f>
        <v>10.209707681313613</v>
      </c>
      <c r="D298" s="178">
        <f>D226/RES_summary!D$19</f>
        <v>10.202019349792581</v>
      </c>
      <c r="E298" s="178">
        <f>E226/RES_summary!E$19</f>
        <v>10.214369352050426</v>
      </c>
      <c r="F298" s="178">
        <f>F226/RES_summary!F$19</f>
        <v>10.163641245163882</v>
      </c>
      <c r="G298" s="178">
        <f>G226/RES_summary!G$19</f>
        <v>10.365426964878431</v>
      </c>
      <c r="H298" s="178">
        <f>H226/RES_summary!H$19</f>
        <v>10.494569836380821</v>
      </c>
      <c r="I298" s="178">
        <f>I226/RES_summary!I$19</f>
        <v>10.45032290031333</v>
      </c>
      <c r="J298" s="178">
        <f>J226/RES_summary!J$19</f>
        <v>10.634341269279592</v>
      </c>
      <c r="K298" s="178">
        <f>K226/RES_summary!K$19</f>
        <v>11.338040999371458</v>
      </c>
      <c r="L298" s="178">
        <f>L226/RES_summary!L$19</f>
        <v>11.942159596201426</v>
      </c>
      <c r="M298" s="178">
        <f>M226/RES_summary!M$19</f>
        <v>12.009524443642274</v>
      </c>
      <c r="N298" s="178">
        <f>N226/RES_summary!N$19</f>
        <v>12.555141449675679</v>
      </c>
      <c r="O298" s="178">
        <f>O226/RES_summary!O$19</f>
        <v>12.451255079657882</v>
      </c>
      <c r="P298" s="178">
        <f>P226/RES_summary!P$19</f>
        <v>12.347228072044004</v>
      </c>
      <c r="Q298" s="178">
        <f>Q226/RES_summary!Q$19</f>
        <v>12.16325806048402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18.509703704632656</v>
      </c>
      <c r="C300" s="177">
        <f>C228/RES_summary!C$19</f>
        <v>18.464605205319671</v>
      </c>
      <c r="D300" s="177">
        <f>D228/RES_summary!D$19</f>
        <v>18.20407627387829</v>
      </c>
      <c r="E300" s="177">
        <f>E228/RES_summary!E$19</f>
        <v>20.673783875014912</v>
      </c>
      <c r="F300" s="177">
        <f>F228/RES_summary!F$19</f>
        <v>15.712820398369324</v>
      </c>
      <c r="G300" s="177">
        <f>G228/RES_summary!G$19</f>
        <v>18.030139145880785</v>
      </c>
      <c r="H300" s="177">
        <f>H228/RES_summary!H$19</f>
        <v>18.041725755232953</v>
      </c>
      <c r="I300" s="177">
        <f>I228/RES_summary!I$19</f>
        <v>17.926805683052351</v>
      </c>
      <c r="J300" s="177">
        <f>J228/RES_summary!J$19</f>
        <v>17.777919846397655</v>
      </c>
      <c r="K300" s="177">
        <f>K228/RES_summary!K$19</f>
        <v>17.604629802206883</v>
      </c>
      <c r="L300" s="177">
        <f>L228/RES_summary!L$19</f>
        <v>17.490172131703211</v>
      </c>
      <c r="M300" s="177">
        <f>M228/RES_summary!M$19</f>
        <v>17.18879763619741</v>
      </c>
      <c r="N300" s="177">
        <f>N228/RES_summary!N$19</f>
        <v>17.00219619645754</v>
      </c>
      <c r="O300" s="177">
        <f>O228/RES_summary!O$19</f>
        <v>16.841129566289425</v>
      </c>
      <c r="P300" s="177">
        <f>P228/RES_summary!P$19</f>
        <v>16.757942217071403</v>
      </c>
      <c r="Q300" s="177">
        <f>Q228/RES_summary!Q$19</f>
        <v>16.345736125609843</v>
      </c>
    </row>
    <row r="301" spans="1:17" ht="12" customHeight="1" x14ac:dyDescent="0.25">
      <c r="A301" s="29" t="s">
        <v>140</v>
      </c>
      <c r="B301" s="176">
        <f>B229/RES_summary!B$19</f>
        <v>10.251663114438468</v>
      </c>
      <c r="C301" s="176">
        <f>C229/RES_summary!C$19</f>
        <v>10.101731238424456</v>
      </c>
      <c r="D301" s="176">
        <f>D229/RES_summary!D$19</f>
        <v>10.098916255705786</v>
      </c>
      <c r="E301" s="176">
        <f>E229/RES_summary!E$19</f>
        <v>10.066678161669833</v>
      </c>
      <c r="F301" s="176">
        <f>F229/RES_summary!F$19</f>
        <v>10.085659583736232</v>
      </c>
      <c r="G301" s="176">
        <f>G229/RES_summary!G$19</f>
        <v>10.24648080180469</v>
      </c>
      <c r="H301" s="176">
        <f>H229/RES_summary!H$19</f>
        <v>10.45564227319209</v>
      </c>
      <c r="I301" s="176">
        <f>I229/RES_summary!I$19</f>
        <v>10.387128921233918</v>
      </c>
      <c r="J301" s="176">
        <f>J229/RES_summary!J$19</f>
        <v>10.530890192296226</v>
      </c>
      <c r="K301" s="176">
        <f>K229/RES_summary!K$19</f>
        <v>11.227576722715492</v>
      </c>
      <c r="L301" s="176">
        <f>L229/RES_summary!L$19</f>
        <v>11.88068440983419</v>
      </c>
      <c r="M301" s="176">
        <f>M229/RES_summary!M$19</f>
        <v>11.96306208730333</v>
      </c>
      <c r="N301" s="176">
        <f>N229/RES_summary!N$19</f>
        <v>12.524365926488029</v>
      </c>
      <c r="O301" s="176">
        <f>O229/RES_summary!O$19</f>
        <v>12.403880256292867</v>
      </c>
      <c r="P301" s="176">
        <f>P229/RES_summary!P$19</f>
        <v>12.299290833627193</v>
      </c>
      <c r="Q301" s="176">
        <f>Q229/RES_summary!Q$19</f>
        <v>12.101280217472503</v>
      </c>
    </row>
    <row r="303" spans="1:17" ht="12" customHeight="1" x14ac:dyDescent="0.25">
      <c r="A303" s="152" t="s">
        <v>71</v>
      </c>
      <c r="B303" s="184">
        <f>B231/RES_summary!B$19</f>
        <v>183.06460930093942</v>
      </c>
      <c r="C303" s="184">
        <f>C231/RES_summary!C$19</f>
        <v>203.14505581191457</v>
      </c>
      <c r="D303" s="184">
        <f>D231/RES_summary!D$19</f>
        <v>205.24859155137014</v>
      </c>
      <c r="E303" s="184">
        <f>E231/RES_summary!E$19</f>
        <v>207.89068327869623</v>
      </c>
      <c r="F303" s="184">
        <f>F231/RES_summary!F$19</f>
        <v>199.19516640439198</v>
      </c>
      <c r="G303" s="184">
        <f>G231/RES_summary!G$19</f>
        <v>197.7457083616469</v>
      </c>
      <c r="H303" s="184">
        <f>H231/RES_summary!H$19</f>
        <v>200.35222345053543</v>
      </c>
      <c r="I303" s="184">
        <f>I231/RES_summary!I$19</f>
        <v>201.23682983740767</v>
      </c>
      <c r="J303" s="184">
        <f>J231/RES_summary!J$19</f>
        <v>197.1847529500979</v>
      </c>
      <c r="K303" s="184">
        <f>K231/RES_summary!K$19</f>
        <v>206.52892525974337</v>
      </c>
      <c r="L303" s="184">
        <f>L231/RES_summary!L$19</f>
        <v>228.23372199829882</v>
      </c>
      <c r="M303" s="184">
        <f>M231/RES_summary!M$19</f>
        <v>197.0721932886602</v>
      </c>
      <c r="N303" s="184">
        <f>N231/RES_summary!N$19</f>
        <v>213.55996489889122</v>
      </c>
      <c r="O303" s="184">
        <f>O231/RES_summary!O$19</f>
        <v>198.59129198607783</v>
      </c>
      <c r="P303" s="184">
        <f>P231/RES_summary!P$19</f>
        <v>200.87242967440687</v>
      </c>
      <c r="Q303" s="184">
        <f>Q231/RES_summary!Q$19</f>
        <v>192.21317414516469</v>
      </c>
    </row>
    <row r="304" spans="1:17" ht="12" customHeight="1" x14ac:dyDescent="0.25">
      <c r="A304" s="158" t="s">
        <v>65</v>
      </c>
      <c r="B304" s="178">
        <f>B232/RES_summary!B$19</f>
        <v>146.08649445775592</v>
      </c>
      <c r="C304" s="178">
        <f>C232/RES_summary!C$19</f>
        <v>166.54632053630687</v>
      </c>
      <c r="D304" s="178">
        <f>D232/RES_summary!D$19</f>
        <v>168.67716565785898</v>
      </c>
      <c r="E304" s="178">
        <f>E232/RES_summary!E$19</f>
        <v>171.59591133768697</v>
      </c>
      <c r="F304" s="178">
        <f>F232/RES_summary!F$19</f>
        <v>162.86413725149964</v>
      </c>
      <c r="G304" s="178">
        <f>G232/RES_summary!G$19</f>
        <v>161.1267705607591</v>
      </c>
      <c r="H304" s="178">
        <f>H232/RES_summary!H$19</f>
        <v>163.47654567593216</v>
      </c>
      <c r="I304" s="178">
        <f>I232/RES_summary!I$19</f>
        <v>164.52252747945548</v>
      </c>
      <c r="J304" s="178">
        <f>J232/RES_summary!J$19</f>
        <v>160.05612779158815</v>
      </c>
      <c r="K304" s="178">
        <f>K232/RES_summary!K$19</f>
        <v>168.74916788498157</v>
      </c>
      <c r="L304" s="178">
        <f>L232/RES_summary!L$19</f>
        <v>189.96853150684859</v>
      </c>
      <c r="M304" s="178">
        <f>M232/RES_summary!M$19</f>
        <v>158.74240534942138</v>
      </c>
      <c r="N304" s="178">
        <f>N232/RES_summary!N$19</f>
        <v>174.42648678894579</v>
      </c>
      <c r="O304" s="178">
        <f>O232/RES_summary!O$19</f>
        <v>160.08462826624049</v>
      </c>
      <c r="P304" s="178">
        <f>P232/RES_summary!P$19</f>
        <v>162.47730735625498</v>
      </c>
      <c r="Q304" s="178">
        <f>Q232/RES_summary!Q$19</f>
        <v>154.63163089858921</v>
      </c>
    </row>
    <row r="305" spans="1:17" ht="12" customHeight="1" x14ac:dyDescent="0.25">
      <c r="A305" s="23" t="s">
        <v>157</v>
      </c>
      <c r="B305" s="177">
        <f>B233/RES_summary!B$19</f>
        <v>144.40353211904812</v>
      </c>
      <c r="C305" s="177">
        <f>C233/RES_summary!C$19</f>
        <v>165.26638618314965</v>
      </c>
      <c r="D305" s="177">
        <f>D233/RES_summary!D$19</f>
        <v>167.35764742336914</v>
      </c>
      <c r="E305" s="177">
        <f>E233/RES_summary!E$19</f>
        <v>170.27540476138913</v>
      </c>
      <c r="F305" s="177">
        <f>F233/RES_summary!F$19</f>
        <v>161.57184109014597</v>
      </c>
      <c r="G305" s="177">
        <f>G233/RES_summary!G$19</f>
        <v>159.61280412395237</v>
      </c>
      <c r="H305" s="177">
        <f>H233/RES_summary!H$19</f>
        <v>161.92049642217773</v>
      </c>
      <c r="I305" s="177">
        <f>I233/RES_summary!I$19</f>
        <v>163.4163526081839</v>
      </c>
      <c r="J305" s="177">
        <f>J233/RES_summary!J$19</f>
        <v>158.93272741627752</v>
      </c>
      <c r="K305" s="177">
        <f>K233/RES_summary!K$19</f>
        <v>166.83477610279394</v>
      </c>
      <c r="L305" s="177">
        <f>L233/RES_summary!L$19</f>
        <v>187.64504183635663</v>
      </c>
      <c r="M305" s="177">
        <f>M233/RES_summary!M$19</f>
        <v>156.40800198992957</v>
      </c>
      <c r="N305" s="177">
        <f>N233/RES_summary!N$19</f>
        <v>171.71160794412083</v>
      </c>
      <c r="O305" s="177">
        <f>O233/RES_summary!O$19</f>
        <v>157.73208512632624</v>
      </c>
      <c r="P305" s="177">
        <f>P233/RES_summary!P$19</f>
        <v>160.33386780814831</v>
      </c>
      <c r="Q305" s="177">
        <f>Q233/RES_summary!Q$19</f>
        <v>152.30882966433575</v>
      </c>
    </row>
    <row r="306" spans="1:17" ht="12" customHeight="1" x14ac:dyDescent="0.25">
      <c r="A306" s="23" t="s">
        <v>60</v>
      </c>
      <c r="B306" s="177">
        <f>B234/RES_summary!B$19</f>
        <v>1.6829623387077881</v>
      </c>
      <c r="C306" s="177">
        <f>C234/RES_summary!C$19</f>
        <v>1.2799343531572118</v>
      </c>
      <c r="D306" s="177">
        <f>D234/RES_summary!D$19</f>
        <v>1.3195182344898442</v>
      </c>
      <c r="E306" s="177">
        <f>E234/RES_summary!E$19</f>
        <v>1.3205065762978254</v>
      </c>
      <c r="F306" s="177">
        <f>F234/RES_summary!F$19</f>
        <v>1.2922961613536501</v>
      </c>
      <c r="G306" s="177">
        <f>G234/RES_summary!G$19</f>
        <v>1.513966436806734</v>
      </c>
      <c r="H306" s="177">
        <f>H234/RES_summary!H$19</f>
        <v>1.5560492537544359</v>
      </c>
      <c r="I306" s="177">
        <f>I234/RES_summary!I$19</f>
        <v>1.1061748712715791</v>
      </c>
      <c r="J306" s="177">
        <f>J234/RES_summary!J$19</f>
        <v>1.1234003753106332</v>
      </c>
      <c r="K306" s="177">
        <f>K234/RES_summary!K$19</f>
        <v>1.9143917821876235</v>
      </c>
      <c r="L306" s="177">
        <f>L234/RES_summary!L$19</f>
        <v>2.3234896704919858</v>
      </c>
      <c r="M306" s="177">
        <f>M234/RES_summary!M$19</f>
        <v>2.3344033594917799</v>
      </c>
      <c r="N306" s="177">
        <f>N234/RES_summary!N$19</f>
        <v>2.7148788448249461</v>
      </c>
      <c r="O306" s="177">
        <f>O234/RES_summary!O$19</f>
        <v>2.3525431399142267</v>
      </c>
      <c r="P306" s="177">
        <f>P234/RES_summary!P$19</f>
        <v>2.1434395481066826</v>
      </c>
      <c r="Q306" s="177">
        <f>Q234/RES_summary!Q$19</f>
        <v>2.3228012342534496</v>
      </c>
    </row>
    <row r="307" spans="1:17" ht="12" customHeight="1" x14ac:dyDescent="0.25">
      <c r="A307" s="158" t="s">
        <v>112</v>
      </c>
      <c r="B307" s="178">
        <f>B235/RES_summary!B$19</f>
        <v>0.32356684919408962</v>
      </c>
      <c r="C307" s="178">
        <f>C235/RES_summary!C$19</f>
        <v>0.33966722754276968</v>
      </c>
      <c r="D307" s="178">
        <f>D235/RES_summary!D$19</f>
        <v>0.34709495085644859</v>
      </c>
      <c r="E307" s="178">
        <f>E235/RES_summary!E$19</f>
        <v>0.34762919944840609</v>
      </c>
      <c r="F307" s="178">
        <f>F235/RES_summary!F$19</f>
        <v>0.34501756079386237</v>
      </c>
      <c r="G307" s="178">
        <f>G235/RES_summary!G$19</f>
        <v>0.34910632382051326</v>
      </c>
      <c r="H307" s="178">
        <f>H235/RES_summary!H$19</f>
        <v>0.37886995811333163</v>
      </c>
      <c r="I307" s="178">
        <f>I235/RES_summary!I$19</f>
        <v>0.41690532187141327</v>
      </c>
      <c r="J307" s="178">
        <f>J235/RES_summary!J$19</f>
        <v>0.46484221380489443</v>
      </c>
      <c r="K307" s="178">
        <f>K235/RES_summary!K$19</f>
        <v>0.47780642613683627</v>
      </c>
      <c r="L307" s="178">
        <f>L235/RES_summary!L$19</f>
        <v>0.52959779823990905</v>
      </c>
      <c r="M307" s="178">
        <f>M235/RES_summary!M$19</f>
        <v>0.59105653035736783</v>
      </c>
      <c r="N307" s="178">
        <f>N235/RES_summary!N$19</f>
        <v>0.60687967033896517</v>
      </c>
      <c r="O307" s="178">
        <f>O235/RES_summary!O$19</f>
        <v>0.65198555234826316</v>
      </c>
      <c r="P307" s="178">
        <f>P235/RES_summary!P$19</f>
        <v>0.63317043156039099</v>
      </c>
      <c r="Q307" s="178">
        <f>Q235/RES_summary!Q$19</f>
        <v>0.62953675419531419</v>
      </c>
    </row>
    <row r="308" spans="1:17" ht="12" customHeight="1" x14ac:dyDescent="0.25">
      <c r="A308" s="23" t="s">
        <v>60</v>
      </c>
      <c r="B308" s="177">
        <f>B236/RES_summary!B$19</f>
        <v>0.32356684919408962</v>
      </c>
      <c r="C308" s="177">
        <f>C236/RES_summary!C$19</f>
        <v>0.33966722754276968</v>
      </c>
      <c r="D308" s="177">
        <f>D236/RES_summary!D$19</f>
        <v>0.34709495085644859</v>
      </c>
      <c r="E308" s="177">
        <f>E236/RES_summary!E$19</f>
        <v>0.34762919944840609</v>
      </c>
      <c r="F308" s="177">
        <f>F236/RES_summary!F$19</f>
        <v>0.34501756079386237</v>
      </c>
      <c r="G308" s="177">
        <f>G236/RES_summary!G$19</f>
        <v>0.34910632382051326</v>
      </c>
      <c r="H308" s="177">
        <f>H236/RES_summary!H$19</f>
        <v>0.37886995811333163</v>
      </c>
      <c r="I308" s="177">
        <f>I236/RES_summary!I$19</f>
        <v>0.41690532187141327</v>
      </c>
      <c r="J308" s="177">
        <f>J236/RES_summary!J$19</f>
        <v>0.46484221380489443</v>
      </c>
      <c r="K308" s="177">
        <f>K236/RES_summary!K$19</f>
        <v>0.47780642613683627</v>
      </c>
      <c r="L308" s="177">
        <f>L236/RES_summary!L$19</f>
        <v>0.52959779823990905</v>
      </c>
      <c r="M308" s="177">
        <f>M236/RES_summary!M$19</f>
        <v>0.59105653035736783</v>
      </c>
      <c r="N308" s="177">
        <f>N236/RES_summary!N$19</f>
        <v>0.60687967033896517</v>
      </c>
      <c r="O308" s="177">
        <f>O236/RES_summary!O$19</f>
        <v>0.65198555234826316</v>
      </c>
      <c r="P308" s="177">
        <f>P236/RES_summary!P$19</f>
        <v>0.63317043156039099</v>
      </c>
      <c r="Q308" s="177">
        <f>Q236/RES_summary!Q$19</f>
        <v>0.62953675419531419</v>
      </c>
    </row>
    <row r="309" spans="1:17" ht="12" customHeight="1" x14ac:dyDescent="0.25">
      <c r="A309" s="158" t="s">
        <v>63</v>
      </c>
      <c r="B309" s="178">
        <f>B237/RES_summary!B$19</f>
        <v>28.360456287609612</v>
      </c>
      <c r="C309" s="178">
        <f>C237/RES_summary!C$19</f>
        <v>28.04879794028718</v>
      </c>
      <c r="D309" s="178">
        <f>D237/RES_summary!D$19</f>
        <v>27.972286805252761</v>
      </c>
      <c r="E309" s="178">
        <f>E237/RES_summary!E$19</f>
        <v>27.663274791844653</v>
      </c>
      <c r="F309" s="178">
        <f>F237/RES_summary!F$19</f>
        <v>27.659851877313166</v>
      </c>
      <c r="G309" s="178">
        <f>G237/RES_summary!G$19</f>
        <v>27.748783220063704</v>
      </c>
      <c r="H309" s="178">
        <f>H237/RES_summary!H$19</f>
        <v>27.745097388884179</v>
      </c>
      <c r="I309" s="178">
        <f>I237/RES_summary!I$19</f>
        <v>27.555041463316503</v>
      </c>
      <c r="J309" s="178">
        <f>J237/RES_summary!J$19</f>
        <v>27.742563179771594</v>
      </c>
      <c r="K309" s="178">
        <f>K237/RES_summary!K$19</f>
        <v>27.781766978194494</v>
      </c>
      <c r="L309" s="178">
        <f>L237/RES_summary!L$19</f>
        <v>27.631942730966383</v>
      </c>
      <c r="M309" s="178">
        <f>M237/RES_summary!M$19</f>
        <v>27.541802766178161</v>
      </c>
      <c r="N309" s="178">
        <f>N237/RES_summary!N$19</f>
        <v>27.818789557738587</v>
      </c>
      <c r="O309" s="178">
        <f>O237/RES_summary!O$19</f>
        <v>27.237167338785355</v>
      </c>
      <c r="P309" s="178">
        <f>P237/RES_summary!P$19</f>
        <v>27.208859825394576</v>
      </c>
      <c r="Q309" s="178">
        <f>Q237/RES_summary!Q$19</f>
        <v>26.562409280343587</v>
      </c>
    </row>
    <row r="310" spans="1:17" ht="12" customHeight="1" x14ac:dyDescent="0.25">
      <c r="A310" s="167" t="s">
        <v>156</v>
      </c>
      <c r="B310" s="183">
        <f>B238/RES_summary!B$19</f>
        <v>28.019446090623344</v>
      </c>
      <c r="C310" s="183">
        <f>C238/RES_summary!C$19</f>
        <v>27.811296630775541</v>
      </c>
      <c r="D310" s="183">
        <f>D238/RES_summary!D$19</f>
        <v>27.774251265954099</v>
      </c>
      <c r="E310" s="183">
        <f>E238/RES_summary!E$19</f>
        <v>27.595095951326531</v>
      </c>
      <c r="F310" s="183">
        <f>F238/RES_summary!F$19</f>
        <v>27.586778900228275</v>
      </c>
      <c r="G310" s="183">
        <f>G238/RES_summary!G$19</f>
        <v>27.564892120727333</v>
      </c>
      <c r="H310" s="183">
        <f>H238/RES_summary!H$19</f>
        <v>27.456071528016565</v>
      </c>
      <c r="I310" s="183">
        <f>I238/RES_summary!I$19</f>
        <v>27.388740079138625</v>
      </c>
      <c r="J310" s="183">
        <f>J238/RES_summary!J$19</f>
        <v>27.458206630965091</v>
      </c>
      <c r="K310" s="183">
        <f>K238/RES_summary!K$19</f>
        <v>27.233992330529176</v>
      </c>
      <c r="L310" s="183">
        <f>L238/RES_summary!L$19</f>
        <v>26.922865012874659</v>
      </c>
      <c r="M310" s="183">
        <f>M238/RES_summary!M$19</f>
        <v>26.871867738487904</v>
      </c>
      <c r="N310" s="183">
        <f>N238/RES_summary!N$19</f>
        <v>27.057845232547379</v>
      </c>
      <c r="O310" s="183">
        <f>O238/RES_summary!O$19</f>
        <v>26.514141404739792</v>
      </c>
      <c r="P310" s="183">
        <f>P238/RES_summary!P$19</f>
        <v>26.619714888063811</v>
      </c>
      <c r="Q310" s="183">
        <f>Q238/RES_summary!Q$19</f>
        <v>26.103326226512362</v>
      </c>
    </row>
    <row r="311" spans="1:17" ht="12" customHeight="1" x14ac:dyDescent="0.25">
      <c r="A311" s="167" t="s">
        <v>155</v>
      </c>
      <c r="B311" s="183">
        <f>B239/RES_summary!B$19</f>
        <v>28.01961226223959</v>
      </c>
      <c r="C311" s="183">
        <f>C239/RES_summary!C$19</f>
        <v>27.967204103342969</v>
      </c>
      <c r="D311" s="183">
        <f>D239/RES_summary!D$19</f>
        <v>28.016287965290342</v>
      </c>
      <c r="E311" s="183">
        <f>E239/RES_summary!E$19</f>
        <v>27.856422812226374</v>
      </c>
      <c r="F311" s="183">
        <f>F239/RES_summary!F$19</f>
        <v>28.016272661881597</v>
      </c>
      <c r="G311" s="183">
        <f>G239/RES_summary!G$19</f>
        <v>28.296693266848163</v>
      </c>
      <c r="H311" s="183">
        <f>H239/RES_summary!H$19</f>
        <v>28.463363459908148</v>
      </c>
      <c r="I311" s="183">
        <f>I239/RES_summary!I$19</f>
        <v>28.440612080165351</v>
      </c>
      <c r="J311" s="183">
        <f>J239/RES_summary!J$19</f>
        <v>28.618893555600035</v>
      </c>
      <c r="K311" s="183">
        <f>K239/RES_summary!K$19</f>
        <v>28.261906495158186</v>
      </c>
      <c r="L311" s="183">
        <f>L239/RES_summary!L$19</f>
        <v>27.880891830698438</v>
      </c>
      <c r="M311" s="183">
        <f>M239/RES_summary!M$19</f>
        <v>27.736077807765202</v>
      </c>
      <c r="N311" s="183">
        <f>N239/RES_summary!N$19</f>
        <v>27.809316986463543</v>
      </c>
      <c r="O311" s="183">
        <f>O239/RES_summary!O$19</f>
        <v>27.214745156378608</v>
      </c>
      <c r="P311" s="183">
        <f>P239/RES_summary!P$19</f>
        <v>27.217553404009752</v>
      </c>
      <c r="Q311" s="183">
        <f>Q239/RES_summary!Q$19</f>
        <v>26.601373470301588</v>
      </c>
    </row>
    <row r="312" spans="1:17" ht="12" customHeight="1" x14ac:dyDescent="0.25">
      <c r="A312" s="166" t="s">
        <v>55</v>
      </c>
      <c r="B312" s="182">
        <f>B240/RES_summary!B$19</f>
        <v>25.217501481560561</v>
      </c>
      <c r="C312" s="182">
        <f>C240/RES_summary!C$19</f>
        <v>25.185497906381009</v>
      </c>
      <c r="D312" s="182">
        <f>D240/RES_summary!D$19</f>
        <v>25.242620065551172</v>
      </c>
      <c r="E312" s="182">
        <f>E240/RES_summary!E$19</f>
        <v>25.091712415003524</v>
      </c>
      <c r="F312" s="182">
        <f>F240/RES_summary!F$19</f>
        <v>25.263243739851564</v>
      </c>
      <c r="G312" s="182">
        <f>G240/RES_summary!G$19</f>
        <v>25.548958728840422</v>
      </c>
      <c r="H312" s="182">
        <f>H240/RES_summary!H$19</f>
        <v>25.728139636248855</v>
      </c>
      <c r="I312" s="182">
        <f>I240/RES_summary!I$19</f>
        <v>25.739619314506591</v>
      </c>
      <c r="J312" s="182">
        <f>J240/RES_summary!J$19</f>
        <v>25.900744579375591</v>
      </c>
      <c r="K312" s="182">
        <f>K240/RES_summary!K$19</f>
        <v>25.564436658914307</v>
      </c>
      <c r="L312" s="182">
        <f>L240/RES_summary!L$19</f>
        <v>25.210865209425307</v>
      </c>
      <c r="M312" s="182">
        <f>M240/RES_summary!M$19</f>
        <v>25.087410376377036</v>
      </c>
      <c r="N312" s="182">
        <f>N240/RES_summary!N$19</f>
        <v>25.182223882916592</v>
      </c>
      <c r="O312" s="182">
        <f>O240/RES_summary!O$19</f>
        <v>24.602666372852852</v>
      </c>
      <c r="P312" s="182">
        <f>P240/RES_summary!P$19</f>
        <v>24.628693069675947</v>
      </c>
      <c r="Q312" s="182">
        <f>Q240/RES_summary!Q$19</f>
        <v>24.071998823569466</v>
      </c>
    </row>
    <row r="313" spans="1:17" ht="12" customHeight="1" x14ac:dyDescent="0.25">
      <c r="A313" s="147" t="s">
        <v>59</v>
      </c>
      <c r="B313" s="181">
        <f>B241/RES_summary!B$19</f>
        <v>2.8021107806790333</v>
      </c>
      <c r="C313" s="181">
        <f>C241/RES_summary!C$19</f>
        <v>2.7817061969619594</v>
      </c>
      <c r="D313" s="181">
        <f>D241/RES_summary!D$19</f>
        <v>2.773667899739173</v>
      </c>
      <c r="E313" s="181">
        <f>E241/RES_summary!E$19</f>
        <v>2.7647103972228462</v>
      </c>
      <c r="F313" s="181">
        <f>F241/RES_summary!F$19</f>
        <v>2.7530289220300301</v>
      </c>
      <c r="G313" s="181">
        <f>G241/RES_summary!G$19</f>
        <v>2.7477345380077427</v>
      </c>
      <c r="H313" s="181">
        <f>H241/RES_summary!H$19</f>
        <v>2.7352238236592914</v>
      </c>
      <c r="I313" s="181">
        <f>I241/RES_summary!I$19</f>
        <v>2.7009927656587576</v>
      </c>
      <c r="J313" s="181">
        <f>J241/RES_summary!J$19</f>
        <v>2.7181489762244384</v>
      </c>
      <c r="K313" s="181">
        <f>K241/RES_summary!K$19</f>
        <v>2.6974698362438825</v>
      </c>
      <c r="L313" s="181">
        <f>L241/RES_summary!L$19</f>
        <v>2.6700266212731294</v>
      </c>
      <c r="M313" s="181">
        <f>M241/RES_summary!M$19</f>
        <v>2.6486674313881706</v>
      </c>
      <c r="N313" s="181">
        <f>N241/RES_summary!N$19</f>
        <v>2.6270931035469545</v>
      </c>
      <c r="O313" s="181">
        <f>O241/RES_summary!O$19</f>
        <v>2.6120787835257611</v>
      </c>
      <c r="P313" s="181">
        <f>P241/RES_summary!P$19</f>
        <v>2.5888603343338037</v>
      </c>
      <c r="Q313" s="181">
        <f>Q241/RES_summary!Q$19</f>
        <v>2.5293746467321303</v>
      </c>
    </row>
    <row r="314" spans="1:17" ht="12" customHeight="1" x14ac:dyDescent="0.25">
      <c r="A314" s="163" t="s">
        <v>144</v>
      </c>
      <c r="B314" s="180">
        <f>B242/RES_summary!B$19</f>
        <v>28.016375492095591</v>
      </c>
      <c r="C314" s="180">
        <f>C242/RES_summary!C$19</f>
        <v>27.930569968386294</v>
      </c>
      <c r="D314" s="180">
        <f>D242/RES_summary!D$19</f>
        <v>27.867297776958807</v>
      </c>
      <c r="E314" s="180">
        <f>E242/RES_summary!E$19</f>
        <v>27.789496408427542</v>
      </c>
      <c r="F314" s="180">
        <f>F242/RES_summary!F$19</f>
        <v>27.710231544248632</v>
      </c>
      <c r="G314" s="180">
        <f>G242/RES_summary!G$19</f>
        <v>27.740043689272873</v>
      </c>
      <c r="H314" s="180">
        <f>H242/RES_summary!H$19</f>
        <v>27.660743261930115</v>
      </c>
      <c r="I314" s="180">
        <f>I242/RES_summary!I$19</f>
        <v>27.653768666305087</v>
      </c>
      <c r="J314" s="180">
        <f>J242/RES_summary!J$19</f>
        <v>27.675685216445967</v>
      </c>
      <c r="K314" s="180">
        <f>K242/RES_summary!K$19</f>
        <v>27.481653370181132</v>
      </c>
      <c r="L314" s="180">
        <f>L242/RES_summary!L$19</f>
        <v>27.106422474487591</v>
      </c>
      <c r="M314" s="180">
        <f>M242/RES_summary!M$19</f>
        <v>27.412071281612295</v>
      </c>
      <c r="N314" s="180">
        <f>N242/RES_summary!N$19</f>
        <v>27.505936015330509</v>
      </c>
      <c r="O314" s="180">
        <f>O242/RES_summary!O$19</f>
        <v>27.481153692157324</v>
      </c>
      <c r="P314" s="180">
        <f>P242/RES_summary!P$19</f>
        <v>27.280243685434058</v>
      </c>
      <c r="Q314" s="180">
        <f>Q242/RES_summary!Q$19</f>
        <v>26.682727690191523</v>
      </c>
    </row>
    <row r="315" spans="1:17" ht="12" customHeight="1" x14ac:dyDescent="0.25">
      <c r="A315" s="161" t="s">
        <v>143</v>
      </c>
      <c r="B315" s="179">
        <f>B243/RES_summary!B$19</f>
        <v>28.016848723565314</v>
      </c>
      <c r="C315" s="179">
        <f>C243/RES_summary!C$19</f>
        <v>28.192760486342411</v>
      </c>
      <c r="D315" s="179">
        <f>D243/RES_summary!D$19</f>
        <v>28.135249860140718</v>
      </c>
      <c r="E315" s="179">
        <f>E243/RES_summary!E$19</f>
        <v>28.067824463450954</v>
      </c>
      <c r="F315" s="179">
        <f>F243/RES_summary!F$19</f>
        <v>28.011165382924542</v>
      </c>
      <c r="G315" s="179">
        <f>G243/RES_summary!G$19</f>
        <v>28.176820835302948</v>
      </c>
      <c r="H315" s="179">
        <f>H243/RES_summary!H$19</f>
        <v>28.124314291547176</v>
      </c>
      <c r="I315" s="179">
        <f>I243/RES_summary!I$19</f>
        <v>27.955191190799944</v>
      </c>
      <c r="J315" s="179">
        <f>J243/RES_summary!J$19</f>
        <v>27.978090433565878</v>
      </c>
      <c r="K315" s="179">
        <f>K243/RES_summary!K$19</f>
        <v>27.679903042480717</v>
      </c>
      <c r="L315" s="179">
        <f>L243/RES_summary!L$19</f>
        <v>27.285022790632571</v>
      </c>
      <c r="M315" s="179">
        <f>M243/RES_summary!M$19</f>
        <v>27.453055817022939</v>
      </c>
      <c r="N315" s="179">
        <f>N243/RES_summary!N$19</f>
        <v>27.434378727154108</v>
      </c>
      <c r="O315" s="179">
        <f>O243/RES_summary!O$19</f>
        <v>27.370857598057757</v>
      </c>
      <c r="P315" s="179">
        <f>P243/RES_summary!P$19</f>
        <v>27.159076203664434</v>
      </c>
      <c r="Q315" s="179">
        <f>Q243/RES_summary!Q$19</f>
        <v>26.544905005912113</v>
      </c>
    </row>
    <row r="316" spans="1:17" ht="12" customHeight="1" x14ac:dyDescent="0.25">
      <c r="A316" s="148" t="s">
        <v>57</v>
      </c>
      <c r="B316" s="177">
        <f>B244/RES_summary!B$19</f>
        <v>25.214737942886277</v>
      </c>
      <c r="C316" s="177">
        <f>C244/RES_summary!C$19</f>
        <v>25.411054289380441</v>
      </c>
      <c r="D316" s="177">
        <f>D244/RES_summary!D$19</f>
        <v>25.361581960401541</v>
      </c>
      <c r="E316" s="177">
        <f>E244/RES_summary!E$19</f>
        <v>25.303114066228108</v>
      </c>
      <c r="F316" s="177">
        <f>F244/RES_summary!F$19</f>
        <v>25.258136460894512</v>
      </c>
      <c r="G316" s="177">
        <f>G244/RES_summary!G$19</f>
        <v>25.429086297294926</v>
      </c>
      <c r="H316" s="177">
        <f>H244/RES_summary!H$19</f>
        <v>25.389090467887872</v>
      </c>
      <c r="I316" s="177">
        <f>I244/RES_summary!I$19</f>
        <v>25.254198425141176</v>
      </c>
      <c r="J316" s="177">
        <f>J244/RES_summary!J$19</f>
        <v>25.25994145734143</v>
      </c>
      <c r="K316" s="177">
        <f>K244/RES_summary!K$19</f>
        <v>24.982433206236831</v>
      </c>
      <c r="L316" s="177">
        <f>L244/RES_summary!L$19</f>
        <v>24.614996169359447</v>
      </c>
      <c r="M316" s="177">
        <f>M244/RES_summary!M$19</f>
        <v>24.804388385634763</v>
      </c>
      <c r="N316" s="177">
        <f>N244/RES_summary!N$19</f>
        <v>24.807285623607157</v>
      </c>
      <c r="O316" s="177">
        <f>O244/RES_summary!O$19</f>
        <v>24.758778814531997</v>
      </c>
      <c r="P316" s="177">
        <f>P244/RES_summary!P$19</f>
        <v>24.570215869330628</v>
      </c>
      <c r="Q316" s="177">
        <f>Q244/RES_summary!Q$19</f>
        <v>24.015530359179991</v>
      </c>
    </row>
    <row r="317" spans="1:17" ht="12" customHeight="1" x14ac:dyDescent="0.25">
      <c r="A317" s="148" t="s">
        <v>59</v>
      </c>
      <c r="B317" s="177">
        <f>B245/RES_summary!B$19</f>
        <v>2.8021107806790324</v>
      </c>
      <c r="C317" s="177">
        <f>C245/RES_summary!C$19</f>
        <v>2.7817061969619674</v>
      </c>
      <c r="D317" s="177">
        <f>D245/RES_summary!D$19</f>
        <v>2.7736678997391699</v>
      </c>
      <c r="E317" s="177">
        <f>E245/RES_summary!E$19</f>
        <v>2.764710397222844</v>
      </c>
      <c r="F317" s="177">
        <f>F245/RES_summary!F$19</f>
        <v>2.7530289220300328</v>
      </c>
      <c r="G317" s="177">
        <f>G245/RES_summary!G$19</f>
        <v>2.7477345380080154</v>
      </c>
      <c r="H317" s="177">
        <f>H245/RES_summary!H$19</f>
        <v>2.7352238236593012</v>
      </c>
      <c r="I317" s="177">
        <f>I245/RES_summary!I$19</f>
        <v>2.7009927656587625</v>
      </c>
      <c r="J317" s="177">
        <f>J245/RES_summary!J$19</f>
        <v>2.7181489762244384</v>
      </c>
      <c r="K317" s="177">
        <f>K245/RES_summary!K$19</f>
        <v>2.6974698362438825</v>
      </c>
      <c r="L317" s="177">
        <f>L245/RES_summary!L$19</f>
        <v>2.6700266212731258</v>
      </c>
      <c r="M317" s="177">
        <f>M245/RES_summary!M$19</f>
        <v>2.6486674313881724</v>
      </c>
      <c r="N317" s="177">
        <f>N245/RES_summary!N$19</f>
        <v>2.6270931035469554</v>
      </c>
      <c r="O317" s="177">
        <f>O245/RES_summary!O$19</f>
        <v>2.6120787835257611</v>
      </c>
      <c r="P317" s="177">
        <f>P245/RES_summary!P$19</f>
        <v>2.5888603343338041</v>
      </c>
      <c r="Q317" s="177">
        <f>Q245/RES_summary!Q$19</f>
        <v>2.5293746467321294</v>
      </c>
    </row>
    <row r="318" spans="1:17" ht="12" customHeight="1" x14ac:dyDescent="0.25">
      <c r="A318" s="163" t="s">
        <v>142</v>
      </c>
      <c r="B318" s="180">
        <f>B246/RES_summary!B$19</f>
        <v>29.327615535786844</v>
      </c>
      <c r="C318" s="180">
        <f>C246/RES_summary!C$19</f>
        <v>28.808473437290896</v>
      </c>
      <c r="D318" s="180">
        <f>D246/RES_summary!D$19</f>
        <v>28.701304728670962</v>
      </c>
      <c r="E318" s="180">
        <f>E246/RES_summary!E$19</f>
        <v>27.905237809332469</v>
      </c>
      <c r="F318" s="180">
        <f>F246/RES_summary!F$19</f>
        <v>27.949983166408316</v>
      </c>
      <c r="G318" s="180">
        <f>G246/RES_summary!G$19</f>
        <v>28.528261230881736</v>
      </c>
      <c r="H318" s="180">
        <f>H246/RES_summary!H$19</f>
        <v>29.016823257423333</v>
      </c>
      <c r="I318" s="180">
        <f>I246/RES_summary!I$19</f>
        <v>28.35518855025407</v>
      </c>
      <c r="J318" s="180">
        <f>J246/RES_summary!J$19</f>
        <v>29.259976988788726</v>
      </c>
      <c r="K318" s="180">
        <f>K246/RES_summary!K$19</f>
        <v>31.06029603967195</v>
      </c>
      <c r="L318" s="180">
        <f>L246/RES_summary!L$19</f>
        <v>32.427578017000748</v>
      </c>
      <c r="M318" s="180">
        <f>M246/RES_summary!M$19</f>
        <v>32.593057087610916</v>
      </c>
      <c r="N318" s="180">
        <f>N246/RES_summary!N$19</f>
        <v>33.845675862143985</v>
      </c>
      <c r="O318" s="180">
        <f>O246/RES_summary!O$19</f>
        <v>33.690280039720641</v>
      </c>
      <c r="P318" s="180">
        <f>P246/RES_summary!P$19</f>
        <v>33.593588736327568</v>
      </c>
      <c r="Q318" s="180">
        <f>Q246/RES_summary!Q$19</f>
        <v>32.866095700715178</v>
      </c>
    </row>
    <row r="319" spans="1:17" ht="12" customHeight="1" x14ac:dyDescent="0.25">
      <c r="A319" s="161" t="s">
        <v>141</v>
      </c>
      <c r="B319" s="179">
        <f>B247/RES_summary!B$19</f>
        <v>29.196964762886829</v>
      </c>
      <c r="C319" s="179">
        <f>C247/RES_summary!C$19</f>
        <v>28.709332290524305</v>
      </c>
      <c r="D319" s="179">
        <f>D247/RES_summary!D$19</f>
        <v>28.605515801143504</v>
      </c>
      <c r="E319" s="179">
        <f>E247/RES_summary!E$19</f>
        <v>27.881725382277434</v>
      </c>
      <c r="F319" s="179">
        <f>F247/RES_summary!F$19</f>
        <v>27.915788834223015</v>
      </c>
      <c r="G319" s="179">
        <f>G247/RES_summary!G$19</f>
        <v>28.560525232388226</v>
      </c>
      <c r="H319" s="179">
        <f>H247/RES_summary!H$19</f>
        <v>29.13866364549779</v>
      </c>
      <c r="I319" s="179">
        <f>I247/RES_summary!I$19</f>
        <v>28.558991025305808</v>
      </c>
      <c r="J319" s="179">
        <f>J247/RES_summary!J$19</f>
        <v>29.319335882632576</v>
      </c>
      <c r="K319" s="179">
        <f>K247/RES_summary!K$19</f>
        <v>30.886480492165358</v>
      </c>
      <c r="L319" s="179">
        <f>L247/RES_summary!L$19</f>
        <v>32.06216377367307</v>
      </c>
      <c r="M319" s="179">
        <f>M247/RES_summary!M$19</f>
        <v>32.126502835552195</v>
      </c>
      <c r="N319" s="179">
        <f>N247/RES_summary!N$19</f>
        <v>33.222778159716682</v>
      </c>
      <c r="O319" s="179">
        <f>O247/RES_summary!O$19</f>
        <v>33.013764114451291</v>
      </c>
      <c r="P319" s="179">
        <f>P247/RES_summary!P$19</f>
        <v>32.852482933131924</v>
      </c>
      <c r="Q319" s="179">
        <f>Q247/RES_summary!Q$19</f>
        <v>32.092078389288034</v>
      </c>
    </row>
    <row r="320" spans="1:17" ht="12" customHeight="1" x14ac:dyDescent="0.25">
      <c r="A320" s="148" t="s">
        <v>60</v>
      </c>
      <c r="B320" s="177">
        <f>B248/RES_summary!B$19</f>
        <v>26.394853982207792</v>
      </c>
      <c r="C320" s="177">
        <f>C248/RES_summary!C$19</f>
        <v>25.927626093562342</v>
      </c>
      <c r="D320" s="177">
        <f>D248/RES_summary!D$19</f>
        <v>25.831847901404334</v>
      </c>
      <c r="E320" s="177">
        <f>E248/RES_summary!E$19</f>
        <v>25.117014985054585</v>
      </c>
      <c r="F320" s="177">
        <f>F248/RES_summary!F$19</f>
        <v>25.162759912192978</v>
      </c>
      <c r="G320" s="177">
        <f>G248/RES_summary!G$19</f>
        <v>25.812790694380464</v>
      </c>
      <c r="H320" s="177">
        <f>H248/RES_summary!H$19</f>
        <v>26.4034398218385</v>
      </c>
      <c r="I320" s="177">
        <f>I248/RES_summary!I$19</f>
        <v>25.857998259647047</v>
      </c>
      <c r="J320" s="177">
        <f>J248/RES_summary!J$19</f>
        <v>26.601186906408138</v>
      </c>
      <c r="K320" s="177">
        <f>K248/RES_summary!K$19</f>
        <v>28.189010655921475</v>
      </c>
      <c r="L320" s="177">
        <f>L248/RES_summary!L$19</f>
        <v>29.392137152399943</v>
      </c>
      <c r="M320" s="177">
        <f>M248/RES_summary!M$19</f>
        <v>29.477835404164026</v>
      </c>
      <c r="N320" s="177">
        <f>N248/RES_summary!N$19</f>
        <v>30.595685056169732</v>
      </c>
      <c r="O320" s="177">
        <f>O248/RES_summary!O$19</f>
        <v>30.401685330925527</v>
      </c>
      <c r="P320" s="177">
        <f>P248/RES_summary!P$19</f>
        <v>30.263622598798118</v>
      </c>
      <c r="Q320" s="177">
        <f>Q248/RES_summary!Q$19</f>
        <v>29.562703742555904</v>
      </c>
    </row>
    <row r="321" spans="1:17" ht="12" customHeight="1" x14ac:dyDescent="0.25">
      <c r="A321" s="148" t="s">
        <v>59</v>
      </c>
      <c r="B321" s="177">
        <f>B249/RES_summary!B$19</f>
        <v>2.8021107806790329</v>
      </c>
      <c r="C321" s="177">
        <f>C249/RES_summary!C$19</f>
        <v>2.781706196961959</v>
      </c>
      <c r="D321" s="177">
        <f>D249/RES_summary!D$19</f>
        <v>2.7736678997391722</v>
      </c>
      <c r="E321" s="177">
        <f>E249/RES_summary!E$19</f>
        <v>2.7647103972228444</v>
      </c>
      <c r="F321" s="177">
        <f>F249/RES_summary!F$19</f>
        <v>2.7530289220300306</v>
      </c>
      <c r="G321" s="177">
        <f>G249/RES_summary!G$19</f>
        <v>2.747734538007756</v>
      </c>
      <c r="H321" s="177">
        <f>H249/RES_summary!H$19</f>
        <v>2.7352238236592914</v>
      </c>
      <c r="I321" s="177">
        <f>I249/RES_summary!I$19</f>
        <v>2.7009927656587589</v>
      </c>
      <c r="J321" s="177">
        <f>J249/RES_summary!J$19</f>
        <v>2.7181489762244389</v>
      </c>
      <c r="K321" s="177">
        <f>K249/RES_summary!K$19</f>
        <v>2.6974698362438829</v>
      </c>
      <c r="L321" s="177">
        <f>L249/RES_summary!L$19</f>
        <v>2.6700266212731303</v>
      </c>
      <c r="M321" s="177">
        <f>M249/RES_summary!M$19</f>
        <v>2.6486674313881711</v>
      </c>
      <c r="N321" s="177">
        <f>N249/RES_summary!N$19</f>
        <v>2.6270931035469545</v>
      </c>
      <c r="O321" s="177">
        <f>O249/RES_summary!O$19</f>
        <v>2.6120787835257628</v>
      </c>
      <c r="P321" s="177">
        <f>P249/RES_summary!P$19</f>
        <v>2.5888603343338028</v>
      </c>
      <c r="Q321" s="177">
        <f>Q249/RES_summary!Q$19</f>
        <v>2.5293746467321294</v>
      </c>
    </row>
    <row r="322" spans="1:17" ht="12" customHeight="1" x14ac:dyDescent="0.25">
      <c r="A322" s="158" t="s">
        <v>62</v>
      </c>
      <c r="B322" s="178">
        <f>B250/RES_summary!B$19</f>
        <v>8.2940917063798025</v>
      </c>
      <c r="C322" s="178">
        <f>C250/RES_summary!C$19</f>
        <v>8.2102701077778022</v>
      </c>
      <c r="D322" s="178">
        <f>D250/RES_summary!D$19</f>
        <v>8.2520441374018851</v>
      </c>
      <c r="E322" s="178">
        <f>E250/RES_summary!E$19</f>
        <v>8.2838679497162087</v>
      </c>
      <c r="F322" s="178">
        <f>F250/RES_summary!F$19</f>
        <v>8.3261597147853905</v>
      </c>
      <c r="G322" s="178">
        <f>G250/RES_summary!G$19</f>
        <v>8.5210482570035513</v>
      </c>
      <c r="H322" s="178">
        <f>H250/RES_summary!H$19</f>
        <v>8.7517104276057633</v>
      </c>
      <c r="I322" s="178">
        <f>I250/RES_summary!I$19</f>
        <v>8.7423555727642963</v>
      </c>
      <c r="J322" s="178">
        <f>J250/RES_summary!J$19</f>
        <v>8.9212197649332925</v>
      </c>
      <c r="K322" s="178">
        <f>K250/RES_summary!K$19</f>
        <v>9.5201839704304785</v>
      </c>
      <c r="L322" s="178">
        <f>L250/RES_summary!L$19</f>
        <v>10.103649962243939</v>
      </c>
      <c r="M322" s="178">
        <f>M250/RES_summary!M$19</f>
        <v>10.196928642703311</v>
      </c>
      <c r="N322" s="178">
        <f>N250/RES_summary!N$19</f>
        <v>10.707808881867935</v>
      </c>
      <c r="O322" s="178">
        <f>O250/RES_summary!O$19</f>
        <v>10.617510828703734</v>
      </c>
      <c r="P322" s="178">
        <f>P250/RES_summary!P$19</f>
        <v>10.553092061196931</v>
      </c>
      <c r="Q322" s="178">
        <f>Q250/RES_summary!Q$19</f>
        <v>10.389597212036589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7.8802307593895655</v>
      </c>
      <c r="C324" s="177">
        <f>C252/RES_summary!C$19</f>
        <v>8.1698851019650327</v>
      </c>
      <c r="D324" s="177">
        <f>D252/RES_summary!D$19</f>
        <v>8.0928511095036395</v>
      </c>
      <c r="E324" s="177">
        <f>E252/RES_summary!E$19</f>
        <v>9.2611444510924095</v>
      </c>
      <c r="F324" s="177">
        <f>F252/RES_summary!F$19</f>
        <v>7.0844476388398849</v>
      </c>
      <c r="G324" s="177">
        <f>G252/RES_summary!G$19</f>
        <v>8.1947206326116007</v>
      </c>
      <c r="H324" s="177">
        <f>H252/RES_summary!H$19</f>
        <v>8.376701591916877</v>
      </c>
      <c r="I324" s="177">
        <f>I252/RES_summary!I$19</f>
        <v>8.3723258127156939</v>
      </c>
      <c r="J324" s="177">
        <f>J252/RES_summary!J$19</f>
        <v>8.3626786982802077</v>
      </c>
      <c r="K324" s="177">
        <f>K252/RES_summary!K$19</f>
        <v>8.3015742364948686</v>
      </c>
      <c r="L324" s="177">
        <f>L252/RES_summary!L$19</f>
        <v>8.2991583527816424</v>
      </c>
      <c r="M324" s="177">
        <f>M252/RES_summary!M$19</f>
        <v>8.1630940633400293</v>
      </c>
      <c r="N324" s="177">
        <f>N252/RES_summary!N$19</f>
        <v>8.0791547144346154</v>
      </c>
      <c r="O324" s="177">
        <f>O252/RES_summary!O$19</f>
        <v>8.0634373140962712</v>
      </c>
      <c r="P324" s="177">
        <f>P252/RES_summary!P$19</f>
        <v>8.0244546995802857</v>
      </c>
      <c r="Q324" s="177">
        <f>Q252/RES_summary!Q$19</f>
        <v>7.8686023936619671</v>
      </c>
    </row>
    <row r="325" spans="1:17" ht="12" customHeight="1" x14ac:dyDescent="0.25">
      <c r="A325" s="29" t="s">
        <v>140</v>
      </c>
      <c r="B325" s="176">
        <f>B253/RES_summary!B$19</f>
        <v>8.2967381184169238</v>
      </c>
      <c r="C325" s="176">
        <f>C253/RES_summary!C$19</f>
        <v>8.2107983553134041</v>
      </c>
      <c r="D325" s="176">
        <f>D253/RES_summary!D$19</f>
        <v>8.2540952717401019</v>
      </c>
      <c r="E325" s="176">
        <f>E253/RES_summary!E$19</f>
        <v>8.2700684077339748</v>
      </c>
      <c r="F325" s="176">
        <f>F253/RES_summary!F$19</f>
        <v>8.3436092812930962</v>
      </c>
      <c r="G325" s="176">
        <f>G253/RES_summary!G$19</f>
        <v>8.5261124287440921</v>
      </c>
      <c r="H325" s="176">
        <f>H253/RES_summary!H$19</f>
        <v>8.7536446900358182</v>
      </c>
      <c r="I325" s="176">
        <f>I253/RES_summary!I$19</f>
        <v>8.7454832002322878</v>
      </c>
      <c r="J325" s="176">
        <f>J253/RES_summary!J$19</f>
        <v>8.9293083824603379</v>
      </c>
      <c r="K325" s="176">
        <f>K253/RES_summary!K$19</f>
        <v>9.5416650101189635</v>
      </c>
      <c r="L325" s="176">
        <f>L253/RES_summary!L$19</f>
        <v>10.123644772507966</v>
      </c>
      <c r="M325" s="176">
        <f>M253/RES_summary!M$19</f>
        <v>10.215173817933049</v>
      </c>
      <c r="N325" s="176">
        <f>N253/RES_summary!N$19</f>
        <v>10.726000294361947</v>
      </c>
      <c r="O325" s="176">
        <f>O253/RES_summary!O$19</f>
        <v>10.645073981587551</v>
      </c>
      <c r="P325" s="176">
        <f>P253/RES_summary!P$19</f>
        <v>10.58057420764483</v>
      </c>
      <c r="Q325" s="176">
        <f>Q253/RES_summary!Q$19</f>
        <v>10.426954448261897</v>
      </c>
    </row>
    <row r="327" spans="1:17" ht="12" customHeight="1" x14ac:dyDescent="0.25">
      <c r="A327" s="152" t="s">
        <v>195</v>
      </c>
      <c r="B327" s="184">
        <f>B255/RES_summary!B$19</f>
        <v>4.3741725448851118E-2</v>
      </c>
      <c r="C327" s="184">
        <f>C255/RES_summary!C$19</f>
        <v>7.2434671830739608E-2</v>
      </c>
      <c r="D327" s="184">
        <f>D255/RES_summary!D$19</f>
        <v>7.0837477521178513E-2</v>
      </c>
      <c r="E327" s="184">
        <f>E255/RES_summary!E$19</f>
        <v>8.3847783896728853E-2</v>
      </c>
      <c r="F327" s="184">
        <f>F255/RES_summary!F$19</f>
        <v>6.7232834446059153E-2</v>
      </c>
      <c r="G327" s="184">
        <f>G255/RES_summary!G$19</f>
        <v>8.0317065224504755E-2</v>
      </c>
      <c r="H327" s="184">
        <f>H255/RES_summary!H$19</f>
        <v>3.8148296004877964E-2</v>
      </c>
      <c r="I327" s="184">
        <f>I255/RES_summary!I$19</f>
        <v>5.1226523780194148E-2</v>
      </c>
      <c r="J327" s="184">
        <f>J255/RES_summary!J$19</f>
        <v>7.4500821629814348E-2</v>
      </c>
      <c r="K327" s="184">
        <f>K255/RES_summary!K$19</f>
        <v>8.638229279837048E-2</v>
      </c>
      <c r="L327" s="184">
        <f>L255/RES_summary!L$19</f>
        <v>5.9825668768324333E-2</v>
      </c>
      <c r="M327" s="184">
        <f>M255/RES_summary!M$19</f>
        <v>4.7433186199955173E-2</v>
      </c>
      <c r="N327" s="184">
        <f>N255/RES_summary!N$19</f>
        <v>3.5425905235709675E-2</v>
      </c>
      <c r="O327" s="184">
        <f>O255/RES_summary!O$19</f>
        <v>4.7956300587039376E-2</v>
      </c>
      <c r="P327" s="184">
        <f>P255/RES_summary!P$19</f>
        <v>4.7556204565998149E-2</v>
      </c>
      <c r="Q327" s="184">
        <f>Q255/RES_summary!Q$19</f>
        <v>5.9339464900163993E-2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1.7021244125708022E-2</v>
      </c>
      <c r="C333" s="178">
        <f>C261/RES_summary!C$19</f>
        <v>1.8269076999552079E-2</v>
      </c>
      <c r="D333" s="178">
        <f>D261/RES_summary!D$19</f>
        <v>1.8224997050526964E-2</v>
      </c>
      <c r="E333" s="178">
        <f>E261/RES_summary!E$19</f>
        <v>1.8446286542826706E-2</v>
      </c>
      <c r="F333" s="178">
        <f>F261/RES_summary!F$19</f>
        <v>1.7759938902118466E-2</v>
      </c>
      <c r="G333" s="178">
        <f>G261/RES_summary!G$19</f>
        <v>1.7716857133837347E-2</v>
      </c>
      <c r="H333" s="178">
        <f>H261/RES_summary!H$19</f>
        <v>1.7114013442452503E-2</v>
      </c>
      <c r="I333" s="178">
        <f>I261/RES_summary!I$19</f>
        <v>1.7088693755487279E-2</v>
      </c>
      <c r="J333" s="178">
        <f>J261/RES_summary!J$19</f>
        <v>1.6841975417097373E-2</v>
      </c>
      <c r="K333" s="178">
        <f>K261/RES_summary!K$19</f>
        <v>1.7097368921869926E-2</v>
      </c>
      <c r="L333" s="178">
        <f>L261/RES_summary!L$19</f>
        <v>1.6276410560698066E-2</v>
      </c>
      <c r="M333" s="178">
        <f>M261/RES_summary!M$19</f>
        <v>1.2710818832010687E-2</v>
      </c>
      <c r="N333" s="178">
        <f>N261/RES_summary!N$19</f>
        <v>8.876617991489387E-3</v>
      </c>
      <c r="O333" s="178">
        <f>O261/RES_summary!O$19</f>
        <v>7.1041413321659324E-3</v>
      </c>
      <c r="P333" s="178">
        <f>P261/RES_summary!P$19</f>
        <v>6.6206942036149798E-3</v>
      </c>
      <c r="Q333" s="178">
        <f>Q261/RES_summary!Q$19</f>
        <v>5.1107964400689439E-3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11.038727663471187</v>
      </c>
      <c r="C338" s="180">
        <f>C266/RES_summary!C$19</f>
        <v>10.861910477860004</v>
      </c>
      <c r="D338" s="180">
        <f>D266/RES_summary!D$19</f>
        <v>10.730859366463921</v>
      </c>
      <c r="E338" s="180">
        <f>E266/RES_summary!E$19</f>
        <v>10.596194446065978</v>
      </c>
      <c r="F338" s="180">
        <f>F266/RES_summary!F$19</f>
        <v>10.45436144512834</v>
      </c>
      <c r="G338" s="180">
        <f>G266/RES_summary!G$19</f>
        <v>10.360311126465731</v>
      </c>
      <c r="H338" s="180">
        <f>H266/RES_summary!H$19</f>
        <v>10.235101614006584</v>
      </c>
      <c r="I338" s="180">
        <f>I266/RES_summary!I$19</f>
        <v>10.129701111685534</v>
      </c>
      <c r="J338" s="180">
        <f>J266/RES_summary!J$19</f>
        <v>10.012311490747381</v>
      </c>
      <c r="K338" s="180">
        <f>K266/RES_summary!K$19</f>
        <v>9.8616756656644267</v>
      </c>
      <c r="L338" s="180">
        <f>L266/RES_summary!L$19</f>
        <v>9.6840846694196809</v>
      </c>
      <c r="M338" s="180">
        <f>M266/RES_summary!M$19</f>
        <v>9.7436790160495761</v>
      </c>
      <c r="N338" s="180">
        <f>N266/RES_summary!N$19</f>
        <v>9.7301710683356486</v>
      </c>
      <c r="O338" s="180">
        <f>O266/RES_summary!O$19</f>
        <v>9.7057104707713204</v>
      </c>
      <c r="P338" s="180">
        <f>P266/RES_summary!P$19</f>
        <v>9.631791746211011</v>
      </c>
      <c r="Q338" s="180">
        <f>Q266/RES_summary!Q$19</f>
        <v>9.4077677819840559</v>
      </c>
    </row>
    <row r="339" spans="1:17" ht="12" customHeight="1" x14ac:dyDescent="0.25">
      <c r="A339" s="161" t="s">
        <v>143</v>
      </c>
      <c r="B339" s="179">
        <f>B267/RES_summary!B$19</f>
        <v>9.9348548971241666</v>
      </c>
      <c r="C339" s="179">
        <f>C267/RES_summary!C$19</f>
        <v>9.7757194300740977</v>
      </c>
      <c r="D339" s="179">
        <f>D267/RES_summary!D$19</f>
        <v>9.6577734298177234</v>
      </c>
      <c r="E339" s="179">
        <f>E267/RES_summary!E$19</f>
        <v>9.5365750014593651</v>
      </c>
      <c r="F339" s="179">
        <f>F267/RES_summary!F$19</f>
        <v>9.4089253006151097</v>
      </c>
      <c r="G339" s="179">
        <f>G267/RES_summary!G$19</f>
        <v>9.3242800138194184</v>
      </c>
      <c r="H339" s="179">
        <f>H267/RES_summary!H$19</f>
        <v>9.2115914526058873</v>
      </c>
      <c r="I339" s="179">
        <f>I267/RES_summary!I$19</f>
        <v>9.1268607016284715</v>
      </c>
      <c r="J339" s="179">
        <f>J267/RES_summary!J$19</f>
        <v>9.0110803416726704</v>
      </c>
      <c r="K339" s="179">
        <f>K267/RES_summary!K$19</f>
        <v>8.8755080990980915</v>
      </c>
      <c r="L339" s="179">
        <f>L267/RES_summary!L$19</f>
        <v>8.7156762024775869</v>
      </c>
      <c r="M339" s="179">
        <f>M267/RES_summary!M$19</f>
        <v>8.7693111144444629</v>
      </c>
      <c r="N339" s="179">
        <f>N267/RES_summary!N$19</f>
        <v>8.7571539615019951</v>
      </c>
      <c r="O339" s="179">
        <f>O267/RES_summary!O$19</f>
        <v>8.7351394236940649</v>
      </c>
      <c r="P339" s="179">
        <f>P267/RES_summary!P$19</f>
        <v>8.6686125715898097</v>
      </c>
      <c r="Q339" s="179">
        <f>Q267/RES_summary!Q$19</f>
        <v>8.4669910037855551</v>
      </c>
    </row>
    <row r="340" spans="1:17" ht="12" customHeight="1" x14ac:dyDescent="0.25">
      <c r="A340" s="148" t="s">
        <v>57</v>
      </c>
      <c r="B340" s="177">
        <f>B268/RES_summary!B$19</f>
        <v>9.9348548971241666</v>
      </c>
      <c r="C340" s="177">
        <f>C268/RES_summary!C$19</f>
        <v>9.7757194300740977</v>
      </c>
      <c r="D340" s="177">
        <f>D268/RES_summary!D$19</f>
        <v>9.6577734298177234</v>
      </c>
      <c r="E340" s="177">
        <f>E268/RES_summary!E$19</f>
        <v>9.5365750014593651</v>
      </c>
      <c r="F340" s="177">
        <f>F268/RES_summary!F$19</f>
        <v>9.4089253006151097</v>
      </c>
      <c r="G340" s="177">
        <f>G268/RES_summary!G$19</f>
        <v>9.3242800138194184</v>
      </c>
      <c r="H340" s="177">
        <f>H268/RES_summary!H$19</f>
        <v>9.2115914526058873</v>
      </c>
      <c r="I340" s="177">
        <f>I268/RES_summary!I$19</f>
        <v>9.1268607016284715</v>
      </c>
      <c r="J340" s="177">
        <f>J268/RES_summary!J$19</f>
        <v>9.0110803416726704</v>
      </c>
      <c r="K340" s="177">
        <f>K268/RES_summary!K$19</f>
        <v>8.8755080990980915</v>
      </c>
      <c r="L340" s="177">
        <f>L268/RES_summary!L$19</f>
        <v>8.7156762024775869</v>
      </c>
      <c r="M340" s="177">
        <f>M268/RES_summary!M$19</f>
        <v>8.7693111144444629</v>
      </c>
      <c r="N340" s="177">
        <f>N268/RES_summary!N$19</f>
        <v>8.7571539615019951</v>
      </c>
      <c r="O340" s="177">
        <f>O268/RES_summary!O$19</f>
        <v>8.7351394236940649</v>
      </c>
      <c r="P340" s="177">
        <f>P268/RES_summary!P$19</f>
        <v>8.6686125715898097</v>
      </c>
      <c r="Q340" s="177">
        <f>Q268/RES_summary!Q$19</f>
        <v>8.4669910037855551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2.6720481323143096E-2</v>
      </c>
      <c r="C346" s="178">
        <f>C274/RES_summary!C$19</f>
        <v>5.4165594831187519E-2</v>
      </c>
      <c r="D346" s="178">
        <f>D274/RES_summary!D$19</f>
        <v>5.2612480470651542E-2</v>
      </c>
      <c r="E346" s="178">
        <f>E274/RES_summary!E$19</f>
        <v>6.5401497353902133E-2</v>
      </c>
      <c r="F346" s="178">
        <f>F274/RES_summary!F$19</f>
        <v>4.9472895543940701E-2</v>
      </c>
      <c r="G346" s="178">
        <f>G274/RES_summary!G$19</f>
        <v>6.2600208090667409E-2</v>
      </c>
      <c r="H346" s="178">
        <f>H274/RES_summary!H$19</f>
        <v>2.1034282562425462E-2</v>
      </c>
      <c r="I346" s="178">
        <f>I274/RES_summary!I$19</f>
        <v>3.4137830024706883E-2</v>
      </c>
      <c r="J346" s="178">
        <f>J274/RES_summary!J$19</f>
        <v>5.7658846212716948E-2</v>
      </c>
      <c r="K346" s="178">
        <f>K274/RES_summary!K$19</f>
        <v>6.9284923876500565E-2</v>
      </c>
      <c r="L346" s="178">
        <f>L274/RES_summary!L$19</f>
        <v>4.3549258207626271E-2</v>
      </c>
      <c r="M346" s="178">
        <f>M274/RES_summary!M$19</f>
        <v>3.4722367367944484E-2</v>
      </c>
      <c r="N346" s="178">
        <f>N274/RES_summary!N$19</f>
        <v>2.6549287244220284E-2</v>
      </c>
      <c r="O346" s="178">
        <f>O274/RES_summary!O$19</f>
        <v>4.0852159254873448E-2</v>
      </c>
      <c r="P346" s="178">
        <f>P274/RES_summary!P$19</f>
        <v>4.0935510362383166E-2</v>
      </c>
      <c r="Q346" s="178">
        <f>Q274/RES_summary!Q$19</f>
        <v>5.422866846009506E-2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4.205421133117194</v>
      </c>
      <c r="C348" s="177">
        <f>C276/RES_summary!C$19</f>
        <v>4.1951747139897364</v>
      </c>
      <c r="D348" s="177">
        <f>D276/RES_summary!D$19</f>
        <v>4.1359823092081403</v>
      </c>
      <c r="E348" s="177">
        <f>E276/RES_summary!E$19</f>
        <v>4.6971020712624965</v>
      </c>
      <c r="F348" s="177">
        <f>F276/RES_summary!F$19</f>
        <v>3.5699667600642817</v>
      </c>
      <c r="G348" s="177">
        <f>G276/RES_summary!G$19</f>
        <v>4.0964636391317875</v>
      </c>
      <c r="H348" s="177">
        <f>H276/RES_summary!H$19</f>
        <v>4.0990961270747786</v>
      </c>
      <c r="I348" s="177">
        <f>I276/RES_summary!I$19</f>
        <v>4.0729861845343862</v>
      </c>
      <c r="J348" s="177">
        <f>J276/RES_summary!J$19</f>
        <v>4.0391591901167088</v>
      </c>
      <c r="K348" s="177">
        <f>K276/RES_summary!K$19</f>
        <v>3.9997875380563723</v>
      </c>
      <c r="L348" s="177">
        <f>L276/RES_summary!L$19</f>
        <v>3.9737826535879606</v>
      </c>
      <c r="M348" s="177">
        <f>M276/RES_summary!M$19</f>
        <v>3.9053101003473909</v>
      </c>
      <c r="N348" s="177">
        <f>N276/RES_summary!N$19</f>
        <v>3.8629140873871344</v>
      </c>
      <c r="O348" s="177">
        <f>O276/RES_summary!O$19</f>
        <v>3.8263196058569164</v>
      </c>
      <c r="P348" s="177">
        <f>P276/RES_summary!P$19</f>
        <v>3.8074193661776667</v>
      </c>
      <c r="Q348" s="177">
        <f>Q276/RES_summary!Q$19</f>
        <v>3.7137657758288265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32.444715157219889</v>
      </c>
      <c r="D353" s="168">
        <f t="shared" ref="D353:Q353" si="87">SUM(D354,D357,D359,D372)</f>
        <v>44.521817016533163</v>
      </c>
      <c r="E353" s="168">
        <f t="shared" si="87"/>
        <v>34.083365211445994</v>
      </c>
      <c r="F353" s="168">
        <f t="shared" si="87"/>
        <v>64.030143729538423</v>
      </c>
      <c r="G353" s="168">
        <f t="shared" si="87"/>
        <v>36.13840906202914</v>
      </c>
      <c r="H353" s="168">
        <f t="shared" si="87"/>
        <v>40.699157576486485</v>
      </c>
      <c r="I353" s="168">
        <f t="shared" si="87"/>
        <v>31.517872145169203</v>
      </c>
      <c r="J353" s="168">
        <f t="shared" si="87"/>
        <v>88.840048448971018</v>
      </c>
      <c r="K353" s="168">
        <f t="shared" si="87"/>
        <v>41.491912598475082</v>
      </c>
      <c r="L353" s="168">
        <f t="shared" si="87"/>
        <v>39.770766786326369</v>
      </c>
      <c r="M353" s="168">
        <f t="shared" si="87"/>
        <v>29.853178296557736</v>
      </c>
      <c r="N353" s="168">
        <f t="shared" si="87"/>
        <v>31.631811613376161</v>
      </c>
      <c r="O353" s="168">
        <f t="shared" si="87"/>
        <v>23.490410275152559</v>
      </c>
      <c r="P353" s="168">
        <f t="shared" si="87"/>
        <v>29.920713433590482</v>
      </c>
      <c r="Q353" s="168">
        <f t="shared" si="87"/>
        <v>24.938173970407014</v>
      </c>
    </row>
    <row r="354" spans="1:17" ht="12" customHeight="1" x14ac:dyDescent="0.25">
      <c r="A354" s="158" t="s">
        <v>65</v>
      </c>
      <c r="B354" s="157"/>
      <c r="C354" s="157">
        <f>SUM(C355:C356)</f>
        <v>26.896256408221713</v>
      </c>
      <c r="D354" s="157">
        <f t="shared" ref="D354:Q354" si="88">SUM(D355:D356)</f>
        <v>37.122137208461183</v>
      </c>
      <c r="E354" s="157">
        <f t="shared" si="88"/>
        <v>28.933718123861912</v>
      </c>
      <c r="F354" s="157">
        <f t="shared" si="88"/>
        <v>53.485759251686879</v>
      </c>
      <c r="G354" s="157">
        <f t="shared" si="88"/>
        <v>30.252329112292013</v>
      </c>
      <c r="H354" s="157">
        <f t="shared" si="88"/>
        <v>34.231403146688891</v>
      </c>
      <c r="I354" s="157">
        <f t="shared" si="88"/>
        <v>26.446305185189587</v>
      </c>
      <c r="J354" s="157">
        <f t="shared" si="88"/>
        <v>74.229795287194193</v>
      </c>
      <c r="K354" s="157">
        <f t="shared" si="88"/>
        <v>34.953811695644582</v>
      </c>
      <c r="L354" s="157">
        <f t="shared" si="88"/>
        <v>33.94480830363436</v>
      </c>
      <c r="M354" s="157">
        <f t="shared" si="88"/>
        <v>24.852444127783475</v>
      </c>
      <c r="N354" s="157">
        <f t="shared" si="88"/>
        <v>26.698095875520909</v>
      </c>
      <c r="O354" s="157">
        <f t="shared" si="88"/>
        <v>19.542794890934804</v>
      </c>
      <c r="P354" s="157">
        <f t="shared" si="88"/>
        <v>24.953861287569413</v>
      </c>
      <c r="Q354" s="157">
        <f t="shared" si="88"/>
        <v>20.655208926457671</v>
      </c>
    </row>
    <row r="355" spans="1:17" ht="12" customHeight="1" x14ac:dyDescent="0.25">
      <c r="A355" s="23" t="s">
        <v>157</v>
      </c>
      <c r="B355" s="156"/>
      <c r="C355" s="156">
        <f>RES_hhdet_in_fec!C$83</f>
        <v>26.787688750769366</v>
      </c>
      <c r="D355" s="156">
        <f>RES_hhdet_in_fec!D$83</f>
        <v>36.967761507565406</v>
      </c>
      <c r="E355" s="156">
        <f>RES_hhdet_in_fec!E$83</f>
        <v>28.814242462171894</v>
      </c>
      <c r="F355" s="156">
        <f>RES_hhdet_in_fec!F$83</f>
        <v>53.254216279159749</v>
      </c>
      <c r="G355" s="156">
        <f>RES_hhdet_in_fec!G$83</f>
        <v>30.095372336647895</v>
      </c>
      <c r="H355" s="156">
        <f>RES_hhdet_in_fec!H$83</f>
        <v>34.049411413400868</v>
      </c>
      <c r="I355" s="156">
        <f>RES_hhdet_in_fec!I$83</f>
        <v>26.346171529397026</v>
      </c>
      <c r="J355" s="156">
        <f>RES_hhdet_in_fec!J$83</f>
        <v>73.930514283982035</v>
      </c>
      <c r="K355" s="156">
        <f>RES_hhdet_in_fec!K$83</f>
        <v>34.72345202999972</v>
      </c>
      <c r="L355" s="156">
        <f>RES_hhdet_in_fec!L$83</f>
        <v>33.701413573136428</v>
      </c>
      <c r="M355" s="156">
        <f>RES_hhdet_in_fec!M$83</f>
        <v>24.636132645522594</v>
      </c>
      <c r="N355" s="156">
        <f>RES_hhdet_in_fec!N$83</f>
        <v>26.450002343981613</v>
      </c>
      <c r="O355" s="156">
        <f>RES_hhdet_in_fec!O$83</f>
        <v>19.370021861845125</v>
      </c>
      <c r="P355" s="156">
        <f>RES_hhdet_in_fec!P$83</f>
        <v>24.754227559337743</v>
      </c>
      <c r="Q355" s="156">
        <f>RES_hhdet_in_fec!Q$83</f>
        <v>20.465363979263955</v>
      </c>
    </row>
    <row r="356" spans="1:17" ht="12" customHeight="1" x14ac:dyDescent="0.25">
      <c r="A356" s="23" t="s">
        <v>60</v>
      </c>
      <c r="B356" s="156"/>
      <c r="C356" s="156">
        <f>RES_hhdet_in_fec!C$84</f>
        <v>0.10856765745234621</v>
      </c>
      <c r="D356" s="156">
        <f>RES_hhdet_in_fec!D$84</f>
        <v>0.15437570089577676</v>
      </c>
      <c r="E356" s="156">
        <f>RES_hhdet_in_fec!E$84</f>
        <v>0.11947566169001828</v>
      </c>
      <c r="F356" s="156">
        <f>RES_hhdet_in_fec!F$84</f>
        <v>0.23154297252713271</v>
      </c>
      <c r="G356" s="156">
        <f>RES_hhdet_in_fec!G$84</f>
        <v>0.1569567756441195</v>
      </c>
      <c r="H356" s="156">
        <f>RES_hhdet_in_fec!H$84</f>
        <v>0.18199173328802062</v>
      </c>
      <c r="I356" s="156">
        <f>RES_hhdet_in_fec!I$84</f>
        <v>0.10013365579256124</v>
      </c>
      <c r="J356" s="156">
        <f>RES_hhdet_in_fec!J$84</f>
        <v>0.2992810032121514</v>
      </c>
      <c r="K356" s="156">
        <f>RES_hhdet_in_fec!K$84</f>
        <v>0.23035966564486218</v>
      </c>
      <c r="L356" s="156">
        <f>RES_hhdet_in_fec!L$84</f>
        <v>0.24339473049793178</v>
      </c>
      <c r="M356" s="156">
        <f>RES_hhdet_in_fec!M$84</f>
        <v>0.21631148226087993</v>
      </c>
      <c r="N356" s="156">
        <f>RES_hhdet_in_fec!N$84</f>
        <v>0.24809353153929717</v>
      </c>
      <c r="O356" s="156">
        <f>RES_hhdet_in_fec!O$84</f>
        <v>0.17277302908967809</v>
      </c>
      <c r="P356" s="156">
        <f>RES_hhdet_in_fec!P$84</f>
        <v>0.19963372823167147</v>
      </c>
      <c r="Q356" s="156">
        <f>RES_hhdet_in_fec!Q$84</f>
        <v>0.18984494719371597</v>
      </c>
    </row>
    <row r="357" spans="1:17" ht="12" customHeight="1" x14ac:dyDescent="0.25">
      <c r="A357" s="158" t="s">
        <v>112</v>
      </c>
      <c r="B357" s="157"/>
      <c r="C357" s="157">
        <f>C358</f>
        <v>3.7130022870055415E-2</v>
      </c>
      <c r="D357" s="157">
        <f t="shared" ref="D357:Q357" si="89">D358</f>
        <v>3.0842171174286875E-2</v>
      </c>
      <c r="E357" s="157">
        <f t="shared" si="89"/>
        <v>2.1356534777606909E-2</v>
      </c>
      <c r="F357" s="157">
        <f t="shared" si="89"/>
        <v>2.6932942835393103E-2</v>
      </c>
      <c r="G357" s="157">
        <f t="shared" si="89"/>
        <v>1.8794280843457113E-2</v>
      </c>
      <c r="H357" s="157">
        <f t="shared" si="89"/>
        <v>4.326612938528078E-2</v>
      </c>
      <c r="I357" s="157">
        <f t="shared" si="89"/>
        <v>4.4097720916881432E-2</v>
      </c>
      <c r="J357" s="157">
        <f t="shared" si="89"/>
        <v>0.1121728134969453</v>
      </c>
      <c r="K357" s="157">
        <f t="shared" si="89"/>
        <v>6.0693474852033184E-2</v>
      </c>
      <c r="L357" s="157">
        <f t="shared" si="89"/>
        <v>9.0268922793126746E-2</v>
      </c>
      <c r="M357" s="157">
        <f t="shared" si="89"/>
        <v>6.9101729279455168E-2</v>
      </c>
      <c r="N357" s="157">
        <f t="shared" si="89"/>
        <v>4.9771025176395728E-2</v>
      </c>
      <c r="O357" s="157">
        <f t="shared" si="89"/>
        <v>6.0321260508657534E-2</v>
      </c>
      <c r="P357" s="157">
        <f t="shared" si="89"/>
        <v>3.7933051443953245E-2</v>
      </c>
      <c r="Q357" s="157">
        <f t="shared" si="89"/>
        <v>3.3546524123737834E-2</v>
      </c>
    </row>
    <row r="358" spans="1:17" ht="12" customHeight="1" x14ac:dyDescent="0.25">
      <c r="A358" s="23" t="s">
        <v>60</v>
      </c>
      <c r="B358" s="156"/>
      <c r="C358" s="156">
        <f>RES_hhdet_in_fec!C$86</f>
        <v>3.7130022870055415E-2</v>
      </c>
      <c r="D358" s="156">
        <f>RES_hhdet_in_fec!D$86</f>
        <v>3.0842171174286875E-2</v>
      </c>
      <c r="E358" s="156">
        <f>RES_hhdet_in_fec!E$86</f>
        <v>2.1356534777606909E-2</v>
      </c>
      <c r="F358" s="156">
        <f>RES_hhdet_in_fec!F$86</f>
        <v>2.6932942835393103E-2</v>
      </c>
      <c r="G358" s="156">
        <f>RES_hhdet_in_fec!G$86</f>
        <v>1.8794280843457113E-2</v>
      </c>
      <c r="H358" s="156">
        <f>RES_hhdet_in_fec!H$86</f>
        <v>4.326612938528078E-2</v>
      </c>
      <c r="I358" s="156">
        <f>RES_hhdet_in_fec!I$86</f>
        <v>4.4097720916881432E-2</v>
      </c>
      <c r="J358" s="156">
        <f>RES_hhdet_in_fec!J$86</f>
        <v>0.1121728134969453</v>
      </c>
      <c r="K358" s="156">
        <f>RES_hhdet_in_fec!K$86</f>
        <v>6.0693474852033184E-2</v>
      </c>
      <c r="L358" s="156">
        <f>RES_hhdet_in_fec!L$86</f>
        <v>9.0268922793126746E-2</v>
      </c>
      <c r="M358" s="156">
        <f>RES_hhdet_in_fec!M$86</f>
        <v>6.9101729279455168E-2</v>
      </c>
      <c r="N358" s="156">
        <f>RES_hhdet_in_fec!N$86</f>
        <v>4.9771025176395728E-2</v>
      </c>
      <c r="O358" s="156">
        <f>RES_hhdet_in_fec!O$86</f>
        <v>6.0321260508657534E-2</v>
      </c>
      <c r="P358" s="156">
        <f>RES_hhdet_in_fec!P$86</f>
        <v>3.7933051443953245E-2</v>
      </c>
      <c r="Q358" s="156">
        <f>RES_hhdet_in_fec!Q$86</f>
        <v>3.3546524123737834E-2</v>
      </c>
    </row>
    <row r="359" spans="1:17" ht="12" customHeight="1" x14ac:dyDescent="0.25">
      <c r="A359" s="158" t="s">
        <v>63</v>
      </c>
      <c r="B359" s="157"/>
      <c r="C359" s="157">
        <f>RES_hhdet_in_fec!C$87</f>
        <v>4.6160565148672354</v>
      </c>
      <c r="D359" s="157">
        <f>RES_hhdet_in_fec!D$87</f>
        <v>6.1511904529999724</v>
      </c>
      <c r="E359" s="157">
        <f>RES_hhdet_in_fec!E$87</f>
        <v>4.2081119520539101</v>
      </c>
      <c r="F359" s="157">
        <f>RES_hhdet_in_fec!F$87</f>
        <v>8.7151713076771937</v>
      </c>
      <c r="G359" s="157">
        <f>RES_hhdet_in_fec!G$87</f>
        <v>4.8166510340179833</v>
      </c>
      <c r="H359" s="157">
        <f>RES_hhdet_in_fec!H$87</f>
        <v>5.2452900972216483</v>
      </c>
      <c r="I359" s="157">
        <f>RES_hhdet_in_fec!I$87</f>
        <v>4.1324897633601925</v>
      </c>
      <c r="J359" s="157">
        <f>RES_hhdet_in_fec!J$87</f>
        <v>11.858081129034961</v>
      </c>
      <c r="K359" s="157">
        <f>RES_hhdet_in_fec!K$87</f>
        <v>5.2295711931930109</v>
      </c>
      <c r="L359" s="157">
        <f>RES_hhdet_in_fec!L$87</f>
        <v>4.5822259721578043</v>
      </c>
      <c r="M359" s="157">
        <f>RES_hhdet_in_fec!M$87</f>
        <v>3.9149406816691354</v>
      </c>
      <c r="N359" s="157">
        <f>RES_hhdet_in_fec!N$87</f>
        <v>3.83802822143875</v>
      </c>
      <c r="O359" s="157">
        <f>RES_hhdet_in_fec!O$87</f>
        <v>3.0597755365604939</v>
      </c>
      <c r="P359" s="157">
        <f>RES_hhdet_in_fec!P$87</f>
        <v>3.894737875937837</v>
      </c>
      <c r="Q359" s="157">
        <f>RES_hhdet_in_fec!Q$87</f>
        <v>3.3649219700062756</v>
      </c>
    </row>
    <row r="360" spans="1:17" ht="12" customHeight="1" x14ac:dyDescent="0.25">
      <c r="A360" s="167" t="s">
        <v>156</v>
      </c>
      <c r="B360" s="132"/>
      <c r="C360" s="132">
        <f>RES_hhdet_in_fec!C$88</f>
        <v>3.9996769472864413</v>
      </c>
      <c r="D360" s="132">
        <f>RES_hhdet_in_fec!D$88</f>
        <v>5.2119959697804807</v>
      </c>
      <c r="E360" s="132">
        <f>RES_hhdet_in_fec!E$88</f>
        <v>2.6723069899192708</v>
      </c>
      <c r="F360" s="132">
        <f>RES_hhdet_in_fec!F$88</f>
        <v>7.0143728404267636</v>
      </c>
      <c r="G360" s="132">
        <f>RES_hhdet_in_fec!G$88</f>
        <v>3.2394171321009333</v>
      </c>
      <c r="H360" s="132">
        <f>RES_hhdet_in_fec!H$88</f>
        <v>3.3312083782236397</v>
      </c>
      <c r="I360" s="132">
        <f>RES_hhdet_in_fec!I$88</f>
        <v>3.4053192113358124</v>
      </c>
      <c r="J360" s="132">
        <f>RES_hhdet_in_fec!J$88</f>
        <v>8.5647464985669508</v>
      </c>
      <c r="K360" s="132">
        <f>RES_hhdet_in_fec!K$88</f>
        <v>3.9309636782473794</v>
      </c>
      <c r="L360" s="132">
        <f>RES_hhdet_in_fec!L$88</f>
        <v>3.191094531134008</v>
      </c>
      <c r="M360" s="132">
        <f>RES_hhdet_in_fec!M$88</f>
        <v>2.3510742890213026</v>
      </c>
      <c r="N360" s="132">
        <f>RES_hhdet_in_fec!N$88</f>
        <v>1.9410234686380299</v>
      </c>
      <c r="O360" s="132">
        <f>RES_hhdet_in_fec!O$88</f>
        <v>1.8065257756100255</v>
      </c>
      <c r="P360" s="132">
        <f>RES_hhdet_in_fec!P$88</f>
        <v>2.6196202871422227</v>
      </c>
      <c r="Q360" s="132">
        <f>RES_hhdet_in_fec!Q$88</f>
        <v>2.5684363777559969</v>
      </c>
    </row>
    <row r="361" spans="1:17" ht="12" customHeight="1" x14ac:dyDescent="0.25">
      <c r="A361" s="167" t="s">
        <v>155</v>
      </c>
      <c r="B361" s="132"/>
      <c r="C361" s="132">
        <f>SUM(C362:C363)</f>
        <v>9.5593596109993739E-2</v>
      </c>
      <c r="D361" s="132">
        <f t="shared" ref="D361:Q361" si="90">SUM(D362:D363)</f>
        <v>7.9105800683570801E-2</v>
      </c>
      <c r="E361" s="132">
        <f t="shared" si="90"/>
        <v>2.1129818125277745E-2</v>
      </c>
      <c r="F361" s="132">
        <f t="shared" si="90"/>
        <v>0.12461526273603804</v>
      </c>
      <c r="G361" s="132">
        <f t="shared" si="90"/>
        <v>0.26498447014690379</v>
      </c>
      <c r="H361" s="132">
        <f t="shared" si="90"/>
        <v>0.40753030505853777</v>
      </c>
      <c r="I361" s="132">
        <f t="shared" si="90"/>
        <v>8.4115199053397371E-2</v>
      </c>
      <c r="J361" s="132">
        <f t="shared" si="90"/>
        <v>0.99096659278458954</v>
      </c>
      <c r="K361" s="132">
        <f t="shared" si="90"/>
        <v>0.11758967258025016</v>
      </c>
      <c r="L361" s="132">
        <f t="shared" si="90"/>
        <v>0.53185221836175001</v>
      </c>
      <c r="M361" s="132">
        <f t="shared" si="90"/>
        <v>0.39731326841521758</v>
      </c>
      <c r="N361" s="132">
        <f t="shared" si="90"/>
        <v>0.346732601343896</v>
      </c>
      <c r="O361" s="132">
        <f t="shared" si="90"/>
        <v>0.40258162554356786</v>
      </c>
      <c r="P361" s="132">
        <f t="shared" si="90"/>
        <v>0.51162921047637944</v>
      </c>
      <c r="Q361" s="132">
        <f t="shared" si="90"/>
        <v>0.50485375738805283</v>
      </c>
    </row>
    <row r="362" spans="1:17" ht="12" customHeight="1" x14ac:dyDescent="0.25">
      <c r="A362" s="166" t="s">
        <v>55</v>
      </c>
      <c r="B362" s="165"/>
      <c r="C362" s="165">
        <f>RES_hhdet_in_fec!C$90</f>
        <v>9.0706403898368496E-2</v>
      </c>
      <c r="D362" s="165">
        <f>RES_hhdet_in_fec!D$90</f>
        <v>7.5026165090572736E-2</v>
      </c>
      <c r="E362" s="165">
        <f>RES_hhdet_in_fec!E$90</f>
        <v>2.0030421395956861E-2</v>
      </c>
      <c r="F362" s="165">
        <f>RES_hhdet_in_fec!F$90</f>
        <v>0.11807410521811471</v>
      </c>
      <c r="G362" s="165">
        <f>RES_hhdet_in_fec!G$90</f>
        <v>0.2509803960521953</v>
      </c>
      <c r="H362" s="165">
        <f>RES_hhdet_in_fec!H$90</f>
        <v>0.38583902768353906</v>
      </c>
      <c r="I362" s="165">
        <f>RES_hhdet_in_fec!I$90</f>
        <v>7.9652516065728499E-2</v>
      </c>
      <c r="J362" s="165">
        <f>RES_hhdet_in_fec!J$90</f>
        <v>0.93742717085291805</v>
      </c>
      <c r="K362" s="165">
        <f>RES_hhdet_in_fec!K$90</f>
        <v>0.11119091377790712</v>
      </c>
      <c r="L362" s="165">
        <f>RES_hhdet_in_fec!L$90</f>
        <v>0.50269505822900018</v>
      </c>
      <c r="M362" s="165">
        <f>RES_hhdet_in_fec!M$90</f>
        <v>0.37552805424431429</v>
      </c>
      <c r="N362" s="165">
        <f>RES_hhdet_in_fec!N$90</f>
        <v>0.32788819655373758</v>
      </c>
      <c r="O362" s="165">
        <f>RES_hhdet_in_fec!O$90</f>
        <v>0.38027882457122097</v>
      </c>
      <c r="P362" s="165">
        <f>RES_hhdet_in_fec!P$90</f>
        <v>0.48346176059309459</v>
      </c>
      <c r="Q362" s="165">
        <f>RES_hhdet_in_fec!Q$90</f>
        <v>0.47700339188559465</v>
      </c>
    </row>
    <row r="363" spans="1:17" ht="12" customHeight="1" x14ac:dyDescent="0.25">
      <c r="A363" s="147" t="s">
        <v>59</v>
      </c>
      <c r="B363" s="164"/>
      <c r="C363" s="164">
        <f>RES_hhdet_in_fec!C$91</f>
        <v>4.8871922116252471E-3</v>
      </c>
      <c r="D363" s="164">
        <f>RES_hhdet_in_fec!D$91</f>
        <v>4.0796355929980611E-3</v>
      </c>
      <c r="E363" s="164">
        <f>RES_hhdet_in_fec!E$91</f>
        <v>1.0993967293208848E-3</v>
      </c>
      <c r="F363" s="164">
        <f>RES_hhdet_in_fec!F$91</f>
        <v>6.5411575179233307E-3</v>
      </c>
      <c r="G363" s="164">
        <f>RES_hhdet_in_fec!G$91</f>
        <v>1.4004074094708505E-2</v>
      </c>
      <c r="H363" s="164">
        <f>RES_hhdet_in_fec!H$91</f>
        <v>2.169127737499869E-2</v>
      </c>
      <c r="I363" s="164">
        <f>RES_hhdet_in_fec!I$91</f>
        <v>4.4626829876688772E-3</v>
      </c>
      <c r="J363" s="164">
        <f>RES_hhdet_in_fec!J$91</f>
        <v>5.3539421931671528E-2</v>
      </c>
      <c r="K363" s="164">
        <f>RES_hhdet_in_fec!K$91</f>
        <v>6.3987588023430393E-3</v>
      </c>
      <c r="L363" s="164">
        <f>RES_hhdet_in_fec!L$91</f>
        <v>2.9157160132749823E-2</v>
      </c>
      <c r="M363" s="164">
        <f>RES_hhdet_in_fec!M$91</f>
        <v>2.1785214170903303E-2</v>
      </c>
      <c r="N363" s="164">
        <f>RES_hhdet_in_fec!N$91</f>
        <v>1.8844404790158437E-2</v>
      </c>
      <c r="O363" s="164">
        <f>RES_hhdet_in_fec!O$91</f>
        <v>2.2302800972346867E-2</v>
      </c>
      <c r="P363" s="164">
        <f>RES_hhdet_in_fec!P$91</f>
        <v>2.8167449883284894E-2</v>
      </c>
      <c r="Q363" s="164">
        <f>RES_hhdet_in_fec!Q$91</f>
        <v>2.7850365502458223E-2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0.51649140155041184</v>
      </c>
      <c r="D368" s="162">
        <f>RES_hhdet_in_fec!D$96</f>
        <v>0.85311826323260032</v>
      </c>
      <c r="E368" s="162">
        <f>RES_hhdet_in_fec!E$96</f>
        <v>1.5026007080899726</v>
      </c>
      <c r="F368" s="162">
        <f>RES_hhdet_in_fec!F$96</f>
        <v>1.5638463221772323</v>
      </c>
      <c r="G368" s="162">
        <f>RES_hhdet_in_fec!G$96</f>
        <v>1.2714335530358374</v>
      </c>
      <c r="H368" s="162">
        <f>RES_hhdet_in_fec!H$96</f>
        <v>1.4394911999064002</v>
      </c>
      <c r="I368" s="162">
        <f>RES_hhdet_in_fec!I$96</f>
        <v>0.63550825223187324</v>
      </c>
      <c r="J368" s="162">
        <f>RES_hhdet_in_fec!J$96</f>
        <v>2.1781553761854595</v>
      </c>
      <c r="K368" s="162">
        <f>RES_hhdet_in_fec!K$96</f>
        <v>1.1631837047123974</v>
      </c>
      <c r="L368" s="162">
        <f>RES_hhdet_in_fec!L$96</f>
        <v>0.82565327552264967</v>
      </c>
      <c r="M368" s="162">
        <f>RES_hhdet_in_fec!M$96</f>
        <v>1.144314201305539</v>
      </c>
      <c r="N368" s="162">
        <f>RES_hhdet_in_fec!N$96</f>
        <v>1.5026002197257957</v>
      </c>
      <c r="O368" s="162">
        <f>RES_hhdet_in_fec!O$96</f>
        <v>0.83144654615773428</v>
      </c>
      <c r="P368" s="162">
        <f>RES_hhdet_in_fec!P$96</f>
        <v>0.74458661966226702</v>
      </c>
      <c r="Q368" s="162">
        <f>RES_hhdet_in_fec!Q$96</f>
        <v>0.2837499643801617</v>
      </c>
    </row>
    <row r="369" spans="1:17" ht="12" customHeight="1" x14ac:dyDescent="0.25">
      <c r="A369" s="161" t="s">
        <v>141</v>
      </c>
      <c r="B369" s="160"/>
      <c r="C369" s="160">
        <f>SUM(C370:C371)</f>
        <v>4.2945699203891415E-3</v>
      </c>
      <c r="D369" s="160">
        <f t="shared" ref="D369:Q369" si="92">SUM(D370:D371)</f>
        <v>6.9704193033201202E-3</v>
      </c>
      <c r="E369" s="160">
        <f t="shared" si="92"/>
        <v>1.2074435919388359E-2</v>
      </c>
      <c r="F369" s="160">
        <f t="shared" si="92"/>
        <v>1.2336882337160753E-2</v>
      </c>
      <c r="G369" s="160">
        <f t="shared" si="92"/>
        <v>4.0815878734309134E-2</v>
      </c>
      <c r="H369" s="160">
        <f t="shared" si="92"/>
        <v>6.7060214033070303E-2</v>
      </c>
      <c r="I369" s="160">
        <f t="shared" si="92"/>
        <v>7.5471007391094353E-3</v>
      </c>
      <c r="J369" s="160">
        <f t="shared" si="92"/>
        <v>0.12421266149795961</v>
      </c>
      <c r="K369" s="160">
        <f t="shared" si="92"/>
        <v>1.7834137652983674E-2</v>
      </c>
      <c r="L369" s="160">
        <f t="shared" si="92"/>
        <v>3.3625947139396005E-2</v>
      </c>
      <c r="M369" s="160">
        <f t="shared" si="92"/>
        <v>2.2238922927076365E-2</v>
      </c>
      <c r="N369" s="160">
        <f t="shared" si="92"/>
        <v>4.7671931731028225E-2</v>
      </c>
      <c r="O369" s="160">
        <f t="shared" si="92"/>
        <v>1.9221589249166168E-2</v>
      </c>
      <c r="P369" s="160">
        <f t="shared" si="92"/>
        <v>1.8901758656967957E-2</v>
      </c>
      <c r="Q369" s="160">
        <f t="shared" si="92"/>
        <v>7.881870482063973E-3</v>
      </c>
    </row>
    <row r="370" spans="1:17" ht="12" customHeight="1" x14ac:dyDescent="0.25">
      <c r="A370" s="148" t="s">
        <v>60</v>
      </c>
      <c r="B370" s="156"/>
      <c r="C370" s="156">
        <f>RES_hhdet_in_fec!C$98</f>
        <v>3.9795675594976329E-3</v>
      </c>
      <c r="D370" s="156">
        <f>RES_hhdet_in_fec!D$98</f>
        <v>6.4576352792204018E-3</v>
      </c>
      <c r="E370" s="156">
        <f>RES_hhdet_in_fec!E$98</f>
        <v>1.1159437795322275E-2</v>
      </c>
      <c r="F370" s="156">
        <f>RES_hhdet_in_fec!F$98</f>
        <v>1.1401477073681204E-2</v>
      </c>
      <c r="G370" s="156">
        <f>RES_hhdet_in_fec!G$98</f>
        <v>3.7762114996171887E-2</v>
      </c>
      <c r="H370" s="156">
        <f>RES_hhdet_in_fec!H$98</f>
        <v>6.209901211909629E-2</v>
      </c>
      <c r="I370" s="156">
        <f>RES_hhdet_in_fec!I$98</f>
        <v>6.9796166906701974E-3</v>
      </c>
      <c r="J370" s="156">
        <f>RES_hhdet_in_fec!J$98</f>
        <v>0.11496330505512388</v>
      </c>
      <c r="K370" s="156">
        <f>RES_hhdet_in_fec!K$98</f>
        <v>1.6582500622483062E-2</v>
      </c>
      <c r="L370" s="156">
        <f>RES_hhdet_in_fec!L$98</f>
        <v>3.1373607460262631E-2</v>
      </c>
      <c r="M370" s="156">
        <f>RES_hhdet_in_fec!M$98</f>
        <v>2.0761868474349836E-2</v>
      </c>
      <c r="N370" s="156">
        <f>RES_hhdet_in_fec!N$98</f>
        <v>4.4627569952410309E-2</v>
      </c>
      <c r="O370" s="156">
        <f>RES_hhdet_in_fec!O$98</f>
        <v>1.7990877000894957E-2</v>
      </c>
      <c r="P370" s="156">
        <f>RES_hhdet_in_fec!P$98</f>
        <v>1.7692123410873752E-2</v>
      </c>
      <c r="Q370" s="156">
        <f>RES_hhdet_in_fec!Q$98</f>
        <v>7.376333531643557E-3</v>
      </c>
    </row>
    <row r="371" spans="1:17" ht="12" customHeight="1" x14ac:dyDescent="0.25">
      <c r="A371" s="148" t="s">
        <v>59</v>
      </c>
      <c r="B371" s="156"/>
      <c r="C371" s="156">
        <f>RES_hhdet_in_fec!C$99</f>
        <v>3.1500236089150878E-4</v>
      </c>
      <c r="D371" s="156">
        <f>RES_hhdet_in_fec!D$99</f>
        <v>5.1278402409971838E-4</v>
      </c>
      <c r="E371" s="156">
        <f>RES_hhdet_in_fec!E$99</f>
        <v>9.1499812406608465E-4</v>
      </c>
      <c r="F371" s="156">
        <f>RES_hhdet_in_fec!F$99</f>
        <v>9.3540526347954975E-4</v>
      </c>
      <c r="G371" s="156">
        <f>RES_hhdet_in_fec!G$99</f>
        <v>3.0537637381372455E-3</v>
      </c>
      <c r="H371" s="156">
        <f>RES_hhdet_in_fec!H$99</f>
        <v>4.9612019139740155E-3</v>
      </c>
      <c r="I371" s="156">
        <f>RES_hhdet_in_fec!I$99</f>
        <v>5.6748404843923812E-4</v>
      </c>
      <c r="J371" s="156">
        <f>RES_hhdet_in_fec!J$99</f>
        <v>9.2493564428357319E-3</v>
      </c>
      <c r="K371" s="156">
        <f>RES_hhdet_in_fec!K$99</f>
        <v>1.2516370305006126E-3</v>
      </c>
      <c r="L371" s="156">
        <f>RES_hhdet_in_fec!L$99</f>
        <v>2.2523396791333757E-3</v>
      </c>
      <c r="M371" s="156">
        <f>RES_hhdet_in_fec!M$99</f>
        <v>1.4770544527265275E-3</v>
      </c>
      <c r="N371" s="156">
        <f>RES_hhdet_in_fec!N$99</f>
        <v>3.0443617786179169E-3</v>
      </c>
      <c r="O371" s="156">
        <f>RES_hhdet_in_fec!O$99</f>
        <v>1.230712248271211E-3</v>
      </c>
      <c r="P371" s="156">
        <f>RES_hhdet_in_fec!P$99</f>
        <v>1.2096352460942046E-3</v>
      </c>
      <c r="Q371" s="156">
        <f>RES_hhdet_in_fec!Q$99</f>
        <v>5.055369504204162E-4</v>
      </c>
    </row>
    <row r="372" spans="1:17" ht="12" customHeight="1" x14ac:dyDescent="0.25">
      <c r="A372" s="158" t="s">
        <v>62</v>
      </c>
      <c r="B372" s="157"/>
      <c r="C372" s="157">
        <f>SUM(C373:C375)</f>
        <v>0.8952722112608873</v>
      </c>
      <c r="D372" s="157">
        <f t="shared" ref="D372:Q372" si="93">SUM(D373:D375)</f>
        <v>1.2176471838977232</v>
      </c>
      <c r="E372" s="157">
        <f t="shared" si="93"/>
        <v>0.92017860075256164</v>
      </c>
      <c r="F372" s="157">
        <f t="shared" si="93"/>
        <v>1.8022802273389502</v>
      </c>
      <c r="G372" s="157">
        <f t="shared" si="93"/>
        <v>1.050634634875687</v>
      </c>
      <c r="H372" s="157">
        <f t="shared" si="93"/>
        <v>1.1791982031906674</v>
      </c>
      <c r="I372" s="157">
        <f t="shared" si="93"/>
        <v>0.89497947570254655</v>
      </c>
      <c r="J372" s="157">
        <f t="shared" si="93"/>
        <v>2.6399992192449218</v>
      </c>
      <c r="K372" s="157">
        <f t="shared" si="93"/>
        <v>1.2478362347854599</v>
      </c>
      <c r="L372" s="157">
        <f t="shared" si="93"/>
        <v>1.153463587741077</v>
      </c>
      <c r="M372" s="157">
        <f t="shared" si="93"/>
        <v>1.0166917578256691</v>
      </c>
      <c r="N372" s="157">
        <f t="shared" si="93"/>
        <v>1.0459164912401053</v>
      </c>
      <c r="O372" s="157">
        <f t="shared" si="93"/>
        <v>0.82751858714860371</v>
      </c>
      <c r="P372" s="157">
        <f t="shared" si="93"/>
        <v>1.0341812186392803</v>
      </c>
      <c r="Q372" s="157">
        <f t="shared" si="93"/>
        <v>0.88449654981932668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0.8952722112608873</v>
      </c>
      <c r="D375" s="57">
        <f>RES_hhdet_in_fec!D$103</f>
        <v>1.2176471838977232</v>
      </c>
      <c r="E375" s="57">
        <f>RES_hhdet_in_fec!E$103</f>
        <v>0.92017860075256164</v>
      </c>
      <c r="F375" s="57">
        <f>RES_hhdet_in_fec!F$103</f>
        <v>1.8022802273389502</v>
      </c>
      <c r="G375" s="57">
        <f>RES_hhdet_in_fec!G$103</f>
        <v>1.050634634875687</v>
      </c>
      <c r="H375" s="57">
        <f>RES_hhdet_in_fec!H$103</f>
        <v>1.1791982031906674</v>
      </c>
      <c r="I375" s="57">
        <f>RES_hhdet_in_fec!I$103</f>
        <v>0.89497947570254655</v>
      </c>
      <c r="J375" s="57">
        <f>RES_hhdet_in_fec!J$103</f>
        <v>2.6399992192449218</v>
      </c>
      <c r="K375" s="57">
        <f>RES_hhdet_in_fec!K$103</f>
        <v>1.2478362347854599</v>
      </c>
      <c r="L375" s="57">
        <f>RES_hhdet_in_fec!L$103</f>
        <v>1.153463587741077</v>
      </c>
      <c r="M375" s="57">
        <f>RES_hhdet_in_fec!M$103</f>
        <v>1.0166917578256691</v>
      </c>
      <c r="N375" s="57">
        <f>RES_hhdet_in_fec!N$103</f>
        <v>1.0459164912401053</v>
      </c>
      <c r="O375" s="57">
        <f>RES_hhdet_in_fec!O$103</f>
        <v>0.82751858714860371</v>
      </c>
      <c r="P375" s="57">
        <f>RES_hhdet_in_fec!P$103</f>
        <v>1.0341812186392803</v>
      </c>
      <c r="Q375" s="57">
        <f>RES_hhdet_in_fec!Q$103</f>
        <v>0.88449654981932668</v>
      </c>
    </row>
    <row r="377" spans="1:17" ht="12" customHeight="1" x14ac:dyDescent="0.25">
      <c r="A377" s="152" t="s">
        <v>192</v>
      </c>
      <c r="B377" s="168"/>
      <c r="C377" s="168">
        <f>SUM(C378,C381,C383,C396)</f>
        <v>19.261937969182213</v>
      </c>
      <c r="D377" s="168">
        <f t="shared" ref="D377:Q377" si="94">SUM(D378,D381,D383,D396)</f>
        <v>26.656788840905104</v>
      </c>
      <c r="E377" s="168">
        <f t="shared" si="94"/>
        <v>20.767821080272135</v>
      </c>
      <c r="F377" s="168">
        <f t="shared" si="94"/>
        <v>38.982557252194418</v>
      </c>
      <c r="G377" s="168">
        <f t="shared" si="94"/>
        <v>22.204834396174061</v>
      </c>
      <c r="H377" s="168">
        <f t="shared" si="94"/>
        <v>25.149577479036779</v>
      </c>
      <c r="I377" s="168">
        <f t="shared" si="94"/>
        <v>19.539420601560433</v>
      </c>
      <c r="J377" s="168">
        <f t="shared" si="94"/>
        <v>55.310872591009264</v>
      </c>
      <c r="K377" s="168">
        <f t="shared" si="94"/>
        <v>26.096504496265638</v>
      </c>
      <c r="L377" s="168">
        <f t="shared" si="94"/>
        <v>25.120797083494992</v>
      </c>
      <c r="M377" s="168">
        <f t="shared" si="94"/>
        <v>19.039742540867241</v>
      </c>
      <c r="N377" s="168">
        <f t="shared" si="94"/>
        <v>20.24435003758736</v>
      </c>
      <c r="O377" s="168">
        <f t="shared" si="94"/>
        <v>15.123833849162031</v>
      </c>
      <c r="P377" s="168">
        <f t="shared" si="94"/>
        <v>19.15307058109283</v>
      </c>
      <c r="Q377" s="168">
        <f t="shared" si="94"/>
        <v>15.953770462763801</v>
      </c>
    </row>
    <row r="378" spans="1:17" ht="12" customHeight="1" x14ac:dyDescent="0.25">
      <c r="A378" s="158" t="s">
        <v>65</v>
      </c>
      <c r="B378" s="157"/>
      <c r="C378" s="157">
        <f>SUM(C379:C380)</f>
        <v>15.880605227402098</v>
      </c>
      <c r="D378" s="157">
        <f t="shared" ref="D378:Q378" si="95">SUM(D379:D380)</f>
        <v>22.095474923422017</v>
      </c>
      <c r="E378" s="157">
        <f t="shared" si="95"/>
        <v>17.333037604871091</v>
      </c>
      <c r="F378" s="157">
        <f t="shared" si="95"/>
        <v>32.309228381866106</v>
      </c>
      <c r="G378" s="157">
        <f t="shared" si="95"/>
        <v>18.327215297261397</v>
      </c>
      <c r="H378" s="157">
        <f t="shared" si="95"/>
        <v>20.793461658920918</v>
      </c>
      <c r="I378" s="157">
        <f t="shared" si="95"/>
        <v>16.224192470073099</v>
      </c>
      <c r="J378" s="157">
        <f t="shared" si="95"/>
        <v>45.578527064270197</v>
      </c>
      <c r="K378" s="157">
        <f t="shared" si="95"/>
        <v>21.64898116918711</v>
      </c>
      <c r="L378" s="157">
        <f t="shared" si="95"/>
        <v>21.072496577902328</v>
      </c>
      <c r="M378" s="157">
        <f t="shared" si="95"/>
        <v>15.451752832564635</v>
      </c>
      <c r="N378" s="157">
        <f t="shared" si="95"/>
        <v>16.629620313368175</v>
      </c>
      <c r="O378" s="157">
        <f t="shared" si="95"/>
        <v>12.257273769237658</v>
      </c>
      <c r="P378" s="157">
        <f t="shared" si="95"/>
        <v>15.726340661288226</v>
      </c>
      <c r="Q378" s="157">
        <f t="shared" si="95"/>
        <v>13.08457196395317</v>
      </c>
    </row>
    <row r="379" spans="1:17" ht="12" customHeight="1" x14ac:dyDescent="0.25">
      <c r="A379" s="23" t="s">
        <v>157</v>
      </c>
      <c r="B379" s="156"/>
      <c r="C379" s="156">
        <f>RES_hhdet_in_tes!C$83</f>
        <v>15.758560308522915</v>
      </c>
      <c r="D379" s="156">
        <f>RES_hhdet_in_tes!D$83</f>
        <v>21.922627686231024</v>
      </c>
      <c r="E379" s="156">
        <f>RES_hhdet_in_tes!E$83</f>
        <v>17.19965219978759</v>
      </c>
      <c r="F379" s="156">
        <f>RES_hhdet_in_tes!F$83</f>
        <v>32.05286075840516</v>
      </c>
      <c r="G379" s="156">
        <f>RES_hhdet_in_tes!G$83</f>
        <v>18.155010586997427</v>
      </c>
      <c r="H379" s="156">
        <f>RES_hhdet_in_tes!H$83</f>
        <v>20.595539379834623</v>
      </c>
      <c r="I379" s="156">
        <f>RES_hhdet_in_tes!I$83</f>
        <v>16.115108356839368</v>
      </c>
      <c r="J379" s="156">
        <f>RES_hhdet_in_tes!J$83</f>
        <v>45.258620946856318</v>
      </c>
      <c r="K379" s="156">
        <f>RES_hhdet_in_tes!K$83</f>
        <v>21.40338214098168</v>
      </c>
      <c r="L379" s="156">
        <f>RES_hhdet_in_tes!L$83</f>
        <v>20.814760584778284</v>
      </c>
      <c r="M379" s="156">
        <f>RES_hhdet_in_tes!M$83</f>
        <v>15.224525434548475</v>
      </c>
      <c r="N379" s="156">
        <f>RES_hhdet_in_tes!N$83</f>
        <v>16.370786891808397</v>
      </c>
      <c r="O379" s="156">
        <f>RES_hhdet_in_tes!O$83</f>
        <v>12.077145510627386</v>
      </c>
      <c r="P379" s="156">
        <f>RES_hhdet_in_tes!P$83</f>
        <v>15.518875009198776</v>
      </c>
      <c r="Q379" s="156">
        <f>RES_hhdet_in_tes!Q$83</f>
        <v>12.888021880823795</v>
      </c>
    </row>
    <row r="380" spans="1:17" ht="12" customHeight="1" x14ac:dyDescent="0.25">
      <c r="A380" s="23" t="s">
        <v>60</v>
      </c>
      <c r="B380" s="156"/>
      <c r="C380" s="156">
        <f>RES_hhdet_in_tes!C$84</f>
        <v>0.1220449188791828</v>
      </c>
      <c r="D380" s="156">
        <f>RES_hhdet_in_tes!D$84</f>
        <v>0.17284723719099343</v>
      </c>
      <c r="E380" s="156">
        <f>RES_hhdet_in_tes!E$84</f>
        <v>0.13338540508350036</v>
      </c>
      <c r="F380" s="156">
        <f>RES_hhdet_in_tes!F$84</f>
        <v>0.25636762346094405</v>
      </c>
      <c r="G380" s="156">
        <f>RES_hhdet_in_tes!G$84</f>
        <v>0.17220471026397013</v>
      </c>
      <c r="H380" s="156">
        <f>RES_hhdet_in_tes!H$84</f>
        <v>0.19792227908629542</v>
      </c>
      <c r="I380" s="156">
        <f>RES_hhdet_in_tes!I$84</f>
        <v>0.10908411323373031</v>
      </c>
      <c r="J380" s="156">
        <f>RES_hhdet_in_tes!J$84</f>
        <v>0.31990611741388131</v>
      </c>
      <c r="K380" s="156">
        <f>RES_hhdet_in_tes!K$84</f>
        <v>0.24559902820542986</v>
      </c>
      <c r="L380" s="156">
        <f>RES_hhdet_in_tes!L$84</f>
        <v>0.25773599312404361</v>
      </c>
      <c r="M380" s="156">
        <f>RES_hhdet_in_tes!M$84</f>
        <v>0.22722739801615954</v>
      </c>
      <c r="N380" s="156">
        <f>RES_hhdet_in_tes!N$84</f>
        <v>0.25883342155977901</v>
      </c>
      <c r="O380" s="156">
        <f>RES_hhdet_in_tes!O$84</f>
        <v>0.18012825861027207</v>
      </c>
      <c r="P380" s="156">
        <f>RES_hhdet_in_tes!P$84</f>
        <v>0.20746565208944964</v>
      </c>
      <c r="Q380" s="156">
        <f>RES_hhdet_in_tes!Q$84</f>
        <v>0.19655008312937486</v>
      </c>
    </row>
    <row r="381" spans="1:17" ht="12" customHeight="1" x14ac:dyDescent="0.25">
      <c r="A381" s="158" t="s">
        <v>112</v>
      </c>
      <c r="B381" s="157"/>
      <c r="C381" s="157">
        <f>C382</f>
        <v>7.278424542069882E-2</v>
      </c>
      <c r="D381" s="157">
        <f t="shared" ref="D381:Q381" si="96">D382</f>
        <v>6.2040126826055246E-2</v>
      </c>
      <c r="E381" s="157">
        <f t="shared" si="96"/>
        <v>4.4275262881486574E-2</v>
      </c>
      <c r="F381" s="157">
        <f t="shared" si="96"/>
        <v>5.7471236453123804E-2</v>
      </c>
      <c r="G381" s="157">
        <f t="shared" si="96"/>
        <v>4.1309424711971611E-2</v>
      </c>
      <c r="H381" s="157">
        <f t="shared" si="96"/>
        <v>0.10000602305067285</v>
      </c>
      <c r="I381" s="157">
        <f t="shared" si="96"/>
        <v>0.10889285907337407</v>
      </c>
      <c r="J381" s="157">
        <f t="shared" si="96"/>
        <v>0.28774739442823616</v>
      </c>
      <c r="K381" s="157">
        <f t="shared" si="96"/>
        <v>0.16600233029462755</v>
      </c>
      <c r="L381" s="157">
        <f t="shared" si="96"/>
        <v>0.26509098993591607</v>
      </c>
      <c r="M381" s="157">
        <f t="shared" si="96"/>
        <v>0.21725597791451173</v>
      </c>
      <c r="N381" s="157">
        <f t="shared" si="96"/>
        <v>0.16465930845319079</v>
      </c>
      <c r="O381" s="157">
        <f t="shared" si="96"/>
        <v>0.20849332946836033</v>
      </c>
      <c r="P381" s="157">
        <f t="shared" si="96"/>
        <v>0.13566781901909702</v>
      </c>
      <c r="Q381" s="157">
        <f t="shared" si="96"/>
        <v>0.12363157183610371</v>
      </c>
    </row>
    <row r="382" spans="1:17" ht="12" customHeight="1" x14ac:dyDescent="0.25">
      <c r="A382" s="23" t="s">
        <v>60</v>
      </c>
      <c r="B382" s="156"/>
      <c r="C382" s="156">
        <f>RES_hhdet_in_tes!C$86</f>
        <v>7.278424542069882E-2</v>
      </c>
      <c r="D382" s="156">
        <f>RES_hhdet_in_tes!D$86</f>
        <v>6.2040126826055246E-2</v>
      </c>
      <c r="E382" s="156">
        <f>RES_hhdet_in_tes!E$86</f>
        <v>4.4275262881486574E-2</v>
      </c>
      <c r="F382" s="156">
        <f>RES_hhdet_in_tes!F$86</f>
        <v>5.7471236453123804E-2</v>
      </c>
      <c r="G382" s="156">
        <f>RES_hhdet_in_tes!G$86</f>
        <v>4.1309424711971611E-2</v>
      </c>
      <c r="H382" s="156">
        <f>RES_hhdet_in_tes!H$86</f>
        <v>0.10000602305067285</v>
      </c>
      <c r="I382" s="156">
        <f>RES_hhdet_in_tes!I$86</f>
        <v>0.10889285907337407</v>
      </c>
      <c r="J382" s="156">
        <f>RES_hhdet_in_tes!J$86</f>
        <v>0.28774739442823616</v>
      </c>
      <c r="K382" s="156">
        <f>RES_hhdet_in_tes!K$86</f>
        <v>0.16600233029462755</v>
      </c>
      <c r="L382" s="156">
        <f>RES_hhdet_in_tes!L$86</f>
        <v>0.26509098993591607</v>
      </c>
      <c r="M382" s="156">
        <f>RES_hhdet_in_tes!M$86</f>
        <v>0.21725597791451173</v>
      </c>
      <c r="N382" s="156">
        <f>RES_hhdet_in_tes!N$86</f>
        <v>0.16465930845319079</v>
      </c>
      <c r="O382" s="156">
        <f>RES_hhdet_in_tes!O$86</f>
        <v>0.20849332946836033</v>
      </c>
      <c r="P382" s="156">
        <f>RES_hhdet_in_tes!P$86</f>
        <v>0.13566781901909702</v>
      </c>
      <c r="Q382" s="156">
        <f>RES_hhdet_in_tes!Q$86</f>
        <v>0.12363157183610371</v>
      </c>
    </row>
    <row r="383" spans="1:17" ht="12" customHeight="1" x14ac:dyDescent="0.25">
      <c r="A383" s="158" t="s">
        <v>63</v>
      </c>
      <c r="B383" s="157"/>
      <c r="C383" s="157">
        <f>RES_hhdet_in_tes!C$87</f>
        <v>2.5573917201736203</v>
      </c>
      <c r="D383" s="157">
        <f>RES_hhdet_in_tes!D$87</f>
        <v>3.472933801262625</v>
      </c>
      <c r="E383" s="157">
        <f>RES_hhdet_in_tes!E$87</f>
        <v>2.6111824522325033</v>
      </c>
      <c r="F383" s="157">
        <f>RES_hhdet_in_tes!F$87</f>
        <v>5.0822392730945767</v>
      </c>
      <c r="G383" s="157">
        <f>RES_hhdet_in_tes!G$87</f>
        <v>2.9385369031048043</v>
      </c>
      <c r="H383" s="157">
        <f>RES_hhdet_in_tes!H$87</f>
        <v>3.2441288552345329</v>
      </c>
      <c r="I383" s="157">
        <f>RES_hhdet_in_tes!I$87</f>
        <v>2.4345359988374105</v>
      </c>
      <c r="J383" s="157">
        <f>RES_hhdet_in_tes!J$87</f>
        <v>7.1595646354477527</v>
      </c>
      <c r="K383" s="157">
        <f>RES_hhdet_in_tes!K$87</f>
        <v>3.2010414682217614</v>
      </c>
      <c r="L383" s="157">
        <f>RES_hhdet_in_tes!L$87</f>
        <v>2.7838472298775558</v>
      </c>
      <c r="M383" s="157">
        <f>RES_hhdet_in_tes!M$87</f>
        <v>2.4894602252939526</v>
      </c>
      <c r="N383" s="157">
        <f>RES_hhdet_in_tes!N$87</f>
        <v>2.5431120314625755</v>
      </c>
      <c r="O383" s="157">
        <f>RES_hhdet_in_tes!O$87</f>
        <v>1.9402134491737382</v>
      </c>
      <c r="P383" s="157">
        <f>RES_hhdet_in_tes!P$87</f>
        <v>2.3934175605812165</v>
      </c>
      <c r="Q383" s="157">
        <f>RES_hhdet_in_tes!Q$87</f>
        <v>1.9773753509182765</v>
      </c>
    </row>
    <row r="384" spans="1:17" ht="12" customHeight="1" x14ac:dyDescent="0.25">
      <c r="A384" s="167" t="s">
        <v>156</v>
      </c>
      <c r="B384" s="132"/>
      <c r="C384" s="132">
        <f>RES_hhdet_in_tes!C$88</f>
        <v>2.1083673149798847</v>
      </c>
      <c r="D384" s="132">
        <f>RES_hhdet_in_tes!D$88</f>
        <v>2.7708660634168201</v>
      </c>
      <c r="E384" s="132">
        <f>RES_hhdet_in_tes!E$88</f>
        <v>1.4310696196622057</v>
      </c>
      <c r="F384" s="132">
        <f>RES_hhdet_in_tes!F$88</f>
        <v>3.7879898930282527</v>
      </c>
      <c r="G384" s="132">
        <f>RES_hhdet_in_tes!G$88</f>
        <v>1.7606228568570297</v>
      </c>
      <c r="H384" s="132">
        <f>RES_hhdet_in_tes!H$88</f>
        <v>1.8218955040584697</v>
      </c>
      <c r="I384" s="132">
        <f>RES_hhdet_in_tes!I$88</f>
        <v>1.875361596407221</v>
      </c>
      <c r="J384" s="132">
        <f>RES_hhdet_in_tes!J$88</f>
        <v>4.7416550141899529</v>
      </c>
      <c r="K384" s="132">
        <f>RES_hhdet_in_tes!K$88</f>
        <v>2.1888254484771212</v>
      </c>
      <c r="L384" s="132">
        <f>RES_hhdet_in_tes!L$88</f>
        <v>1.7858772717220912</v>
      </c>
      <c r="M384" s="132">
        <f>RES_hhdet_in_tes!M$88</f>
        <v>1.3186162626867985</v>
      </c>
      <c r="N384" s="132">
        <f>RES_hhdet_in_tes!N$88</f>
        <v>1.0899791350619361</v>
      </c>
      <c r="O384" s="132">
        <f>RES_hhdet_in_tes!O$88</f>
        <v>1.0148221124104182</v>
      </c>
      <c r="P384" s="132">
        <f>RES_hhdet_in_tes!P$88</f>
        <v>1.4710227798354751</v>
      </c>
      <c r="Q384" s="132">
        <f>RES_hhdet_in_tes!Q$88</f>
        <v>1.4409952241111033</v>
      </c>
    </row>
    <row r="385" spans="1:17" ht="12" customHeight="1" x14ac:dyDescent="0.25">
      <c r="A385" s="167" t="s">
        <v>155</v>
      </c>
      <c r="B385" s="132"/>
      <c r="C385" s="132">
        <f>SUM(C386:C387)</f>
        <v>5.2942196707171499E-2</v>
      </c>
      <c r="D385" s="132">
        <f t="shared" ref="D385:Q385" si="97">SUM(D386:D387)</f>
        <v>4.4213820316516536E-2</v>
      </c>
      <c r="E385" s="132">
        <f t="shared" si="97"/>
        <v>1.1897870531001709E-2</v>
      </c>
      <c r="F385" s="132">
        <f t="shared" si="97"/>
        <v>7.0801764585779831E-2</v>
      </c>
      <c r="G385" s="132">
        <f t="shared" si="97"/>
        <v>0.15134080491253946</v>
      </c>
      <c r="H385" s="132">
        <f t="shared" si="97"/>
        <v>0.23398233257001913</v>
      </c>
      <c r="I385" s="132">
        <f t="shared" si="97"/>
        <v>4.8656988114564134E-2</v>
      </c>
      <c r="J385" s="132">
        <f t="shared" si="97"/>
        <v>0.57379202050056033</v>
      </c>
      <c r="K385" s="132">
        <f t="shared" si="97"/>
        <v>6.8311574571422173E-2</v>
      </c>
      <c r="L385" s="132">
        <f t="shared" si="97"/>
        <v>0.30981451069223603</v>
      </c>
      <c r="M385" s="132">
        <f t="shared" si="97"/>
        <v>0.23212273349278789</v>
      </c>
      <c r="N385" s="132">
        <f t="shared" si="97"/>
        <v>0.20308228602808964</v>
      </c>
      <c r="O385" s="132">
        <f t="shared" si="97"/>
        <v>0.23675535386277957</v>
      </c>
      <c r="P385" s="132">
        <f t="shared" si="97"/>
        <v>0.30137087569037785</v>
      </c>
      <c r="Q385" s="132">
        <f t="shared" si="97"/>
        <v>0.29781859739111832</v>
      </c>
    </row>
    <row r="386" spans="1:17" ht="12" customHeight="1" x14ac:dyDescent="0.25">
      <c r="A386" s="166" t="s">
        <v>55</v>
      </c>
      <c r="B386" s="165"/>
      <c r="C386" s="165">
        <f>RES_hhdet_in_tes!C$90</f>
        <v>4.7676399092331817E-2</v>
      </c>
      <c r="D386" s="165">
        <f>RES_hhdet_in_tes!D$90</f>
        <v>3.9836564689765035E-2</v>
      </c>
      <c r="E386" s="165">
        <f>RES_hhdet_in_tes!E$90</f>
        <v>1.071702378037606E-2</v>
      </c>
      <c r="F386" s="165">
        <f>RES_hhdet_in_tes!F$90</f>
        <v>6.3844404197842972E-2</v>
      </c>
      <c r="G386" s="165">
        <f>RES_hhdet_in_tes!G$90</f>
        <v>0.1366449408853716</v>
      </c>
      <c r="H386" s="165">
        <f>RES_hhdet_in_tes!H$90</f>
        <v>0.21149749688774475</v>
      </c>
      <c r="I386" s="165">
        <f>RES_hhdet_in_tes!I$90</f>
        <v>4.4036054763138953E-2</v>
      </c>
      <c r="J386" s="165">
        <f>RES_hhdet_in_tes!J$90</f>
        <v>0.5192947287006765</v>
      </c>
      <c r="K386" s="165">
        <f>RES_hhdet_in_tes!K$90</f>
        <v>6.1791546918499869E-2</v>
      </c>
      <c r="L386" s="165">
        <f>RES_hhdet_in_tes!L$90</f>
        <v>0.28014497945098032</v>
      </c>
      <c r="M386" s="165">
        <f>RES_hhdet_in_tes!M$90</f>
        <v>0.20995608366766319</v>
      </c>
      <c r="N386" s="165">
        <f>RES_hhdet_in_tes!N$90</f>
        <v>0.18389749003555814</v>
      </c>
      <c r="O386" s="165">
        <f>RES_hhdet_in_tes!O$90</f>
        <v>0.21403150937488974</v>
      </c>
      <c r="P386" s="165">
        <f>RES_hhdet_in_tes!P$90</f>
        <v>0.2727052901244349</v>
      </c>
      <c r="Q386" s="165">
        <f>RES_hhdet_in_tes!Q$90</f>
        <v>0.26950070582031599</v>
      </c>
    </row>
    <row r="387" spans="1:17" ht="12" customHeight="1" x14ac:dyDescent="0.25">
      <c r="A387" s="147" t="s">
        <v>59</v>
      </c>
      <c r="B387" s="164"/>
      <c r="C387" s="164">
        <f>RES_hhdet_in_tes!C$91</f>
        <v>5.2657976148396809E-3</v>
      </c>
      <c r="D387" s="164">
        <f>RES_hhdet_in_tes!D$91</f>
        <v>4.3772556267515049E-3</v>
      </c>
      <c r="E387" s="164">
        <f>RES_hhdet_in_tes!E$91</f>
        <v>1.180846750625649E-3</v>
      </c>
      <c r="F387" s="164">
        <f>RES_hhdet_in_tes!F$91</f>
        <v>6.9573603879368616E-3</v>
      </c>
      <c r="G387" s="164">
        <f>RES_hhdet_in_tes!G$91</f>
        <v>1.4695864027167846E-2</v>
      </c>
      <c r="H387" s="164">
        <f>RES_hhdet_in_tes!H$91</f>
        <v>2.2484835682274395E-2</v>
      </c>
      <c r="I387" s="164">
        <f>RES_hhdet_in_tes!I$91</f>
        <v>4.6209333514251778E-3</v>
      </c>
      <c r="J387" s="164">
        <f>RES_hhdet_in_tes!J$91</f>
        <v>5.449729179988385E-2</v>
      </c>
      <c r="K387" s="164">
        <f>RES_hhdet_in_tes!K$91</f>
        <v>6.5200276529223068E-3</v>
      </c>
      <c r="L387" s="164">
        <f>RES_hhdet_in_tes!L$91</f>
        <v>2.9669531241255726E-2</v>
      </c>
      <c r="M387" s="164">
        <f>RES_hhdet_in_tes!M$91</f>
        <v>2.2166649825124694E-2</v>
      </c>
      <c r="N387" s="164">
        <f>RES_hhdet_in_tes!N$91</f>
        <v>1.918479599253152E-2</v>
      </c>
      <c r="O387" s="164">
        <f>RES_hhdet_in_tes!O$91</f>
        <v>2.2723844487889819E-2</v>
      </c>
      <c r="P387" s="164">
        <f>RES_hhdet_in_tes!P$91</f>
        <v>2.8665585565942932E-2</v>
      </c>
      <c r="Q387" s="164">
        <f>RES_hhdet_in_tes!Q$91</f>
        <v>2.8317891570802341E-2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0.39273823493394011</v>
      </c>
      <c r="D392" s="162">
        <f>RES_hhdet_in_tes!D$96</f>
        <v>0.65239782607539465</v>
      </c>
      <c r="E392" s="162">
        <f>RES_hhdet_in_tes!E$96</f>
        <v>1.1586742074039873</v>
      </c>
      <c r="F392" s="162">
        <f>RES_hhdet_in_tes!F$96</f>
        <v>1.2136459883985955</v>
      </c>
      <c r="G392" s="162">
        <f>RES_hhdet_in_tes!G$96</f>
        <v>0.99397514994068559</v>
      </c>
      <c r="H392" s="162">
        <f>RES_hhdet_in_tes!H$96</f>
        <v>1.1343171942004036</v>
      </c>
      <c r="I392" s="162">
        <f>RES_hhdet_in_tes!I$96</f>
        <v>0.50440256726336308</v>
      </c>
      <c r="J392" s="162">
        <f>RES_hhdet_in_tes!J$96</f>
        <v>1.743316219348702</v>
      </c>
      <c r="K392" s="162">
        <f>RES_hhdet_in_tes!K$96</f>
        <v>0.92941722250448966</v>
      </c>
      <c r="L392" s="162">
        <f>RES_hhdet_in_tes!L$96</f>
        <v>0.66075667212693889</v>
      </c>
      <c r="M392" s="162">
        <f>RES_hhdet_in_tes!M$96</f>
        <v>0.92052706712131382</v>
      </c>
      <c r="N392" s="162">
        <f>RES_hhdet_in_tes!N$96</f>
        <v>1.2109444973368408</v>
      </c>
      <c r="O392" s="162">
        <f>RES_hhdet_in_tes!O$96</f>
        <v>0.67281039487417771</v>
      </c>
      <c r="P392" s="162">
        <f>RES_hhdet_in_tes!P$96</f>
        <v>0.60544507097690159</v>
      </c>
      <c r="Q392" s="162">
        <f>RES_hhdet_in_tes!Q$96</f>
        <v>0.23203193247033391</v>
      </c>
    </row>
    <row r="393" spans="1:17" ht="12" customHeight="1" x14ac:dyDescent="0.25">
      <c r="A393" s="161" t="s">
        <v>141</v>
      </c>
      <c r="B393" s="160"/>
      <c r="C393" s="160">
        <f>SUM(C394:C395)</f>
        <v>3.343973552623389E-3</v>
      </c>
      <c r="D393" s="160">
        <f t="shared" ref="D393:Q393" si="99">SUM(D394:D395)</f>
        <v>5.4560914538935665E-3</v>
      </c>
      <c r="E393" s="160">
        <f t="shared" si="99"/>
        <v>9.5407546353081935E-3</v>
      </c>
      <c r="F393" s="160">
        <f t="shared" si="99"/>
        <v>9.8016270819488681E-3</v>
      </c>
      <c r="G393" s="160">
        <f t="shared" si="99"/>
        <v>3.2598091394549208E-2</v>
      </c>
      <c r="H393" s="160">
        <f t="shared" si="99"/>
        <v>5.3933824405640374E-2</v>
      </c>
      <c r="I393" s="160">
        <f t="shared" si="99"/>
        <v>6.1148470522623417E-3</v>
      </c>
      <c r="J393" s="160">
        <f t="shared" si="99"/>
        <v>0.10080138140853753</v>
      </c>
      <c r="K393" s="160">
        <f t="shared" si="99"/>
        <v>1.4487222668728353E-2</v>
      </c>
      <c r="L393" s="160">
        <f t="shared" si="99"/>
        <v>2.7398775336289979E-2</v>
      </c>
      <c r="M393" s="160">
        <f t="shared" si="99"/>
        <v>1.8194161993052373E-2</v>
      </c>
      <c r="N393" s="160">
        <f t="shared" si="99"/>
        <v>3.9106113035709301E-2</v>
      </c>
      <c r="O393" s="160">
        <f t="shared" si="99"/>
        <v>1.5825588026362733E-2</v>
      </c>
      <c r="P393" s="160">
        <f t="shared" si="99"/>
        <v>1.5578834078462167E-2</v>
      </c>
      <c r="Q393" s="160">
        <f t="shared" si="99"/>
        <v>6.5295969457211779E-3</v>
      </c>
    </row>
    <row r="394" spans="1:17" ht="12" customHeight="1" x14ac:dyDescent="0.25">
      <c r="A394" s="148" t="s">
        <v>60</v>
      </c>
      <c r="B394" s="156"/>
      <c r="C394" s="156">
        <f>RES_hhdet_in_tes!C$98</f>
        <v>3.0199690839830804E-3</v>
      </c>
      <c r="D394" s="156">
        <f>RES_hhdet_in_tes!D$98</f>
        <v>4.9270541231595808E-3</v>
      </c>
      <c r="E394" s="156">
        <f>RES_hhdet_in_tes!E$98</f>
        <v>8.5947076035719511E-3</v>
      </c>
      <c r="F394" s="156">
        <f>RES_hhdet_in_tes!F$98</f>
        <v>8.834999808766562E-3</v>
      </c>
      <c r="G394" s="156">
        <f>RES_hhdet_in_tes!G$98</f>
        <v>2.9461913020057653E-2</v>
      </c>
      <c r="H394" s="156">
        <f>RES_hhdet_in_tes!H$98</f>
        <v>4.8871098015366883E-2</v>
      </c>
      <c r="I394" s="156">
        <f>RES_hhdet_in_tes!I$98</f>
        <v>5.5365297847988102E-3</v>
      </c>
      <c r="J394" s="156">
        <f>RES_hhdet_in_tes!J$98</f>
        <v>9.1456245735122552E-2</v>
      </c>
      <c r="K394" s="156">
        <f>RES_hhdet_in_tes!K$98</f>
        <v>1.3221981516705349E-2</v>
      </c>
      <c r="L394" s="156">
        <f>RES_hhdet_in_tes!L$98</f>
        <v>2.5117099649814775E-2</v>
      </c>
      <c r="M394" s="156">
        <f>RES_hhdet_in_tes!M$98</f>
        <v>1.6694145493930987E-2</v>
      </c>
      <c r="N394" s="156">
        <f>RES_hhdet_in_tes!N$98</f>
        <v>3.6013794886734979E-2</v>
      </c>
      <c r="O394" s="156">
        <f>RES_hhdet_in_tes!O$98</f>
        <v>1.4573453232609043E-2</v>
      </c>
      <c r="P394" s="156">
        <f>RES_hhdet_in_tes!P$98</f>
        <v>1.4351181797720125E-2</v>
      </c>
      <c r="Q394" s="156">
        <f>RES_hhdet_in_tes!Q$98</f>
        <v>6.0149591348712741E-3</v>
      </c>
    </row>
    <row r="395" spans="1:17" ht="12" customHeight="1" x14ac:dyDescent="0.25">
      <c r="A395" s="148" t="s">
        <v>59</v>
      </c>
      <c r="B395" s="156"/>
      <c r="C395" s="156">
        <f>RES_hhdet_in_tes!C$99</f>
        <v>3.2400446864030855E-4</v>
      </c>
      <c r="D395" s="156">
        <f>RES_hhdet_in_tes!D$99</f>
        <v>5.2903733073398609E-4</v>
      </c>
      <c r="E395" s="156">
        <f>RES_hhdet_in_tes!E$99</f>
        <v>9.4604703173624253E-4</v>
      </c>
      <c r="F395" s="156">
        <f>RES_hhdet_in_tes!F$99</f>
        <v>9.6662727318230573E-4</v>
      </c>
      <c r="G395" s="156">
        <f>RES_hhdet_in_tes!G$99</f>
        <v>3.1361783744915544E-3</v>
      </c>
      <c r="H395" s="156">
        <f>RES_hhdet_in_tes!H$99</f>
        <v>5.0627263902734898E-3</v>
      </c>
      <c r="I395" s="156">
        <f>RES_hhdet_in_tes!I$99</f>
        <v>5.7831726746353132E-4</v>
      </c>
      <c r="J395" s="156">
        <f>RES_hhdet_in_tes!J$99</f>
        <v>9.345135673414974E-3</v>
      </c>
      <c r="K395" s="156">
        <f>RES_hhdet_in_tes!K$99</f>
        <v>1.2652411520230045E-3</v>
      </c>
      <c r="L395" s="156">
        <f>RES_hhdet_in_tes!L$99</f>
        <v>2.2816756864752034E-3</v>
      </c>
      <c r="M395" s="156">
        <f>RES_hhdet_in_tes!M$99</f>
        <v>1.5000164991213869E-3</v>
      </c>
      <c r="N395" s="156">
        <f>RES_hhdet_in_tes!N$99</f>
        <v>3.0923181489743204E-3</v>
      </c>
      <c r="O395" s="156">
        <f>RES_hhdet_in_tes!O$99</f>
        <v>1.2521347937536897E-3</v>
      </c>
      <c r="P395" s="156">
        <f>RES_hhdet_in_tes!P$99</f>
        <v>1.2276522807420421E-3</v>
      </c>
      <c r="Q395" s="156">
        <f>RES_hhdet_in_tes!Q$99</f>
        <v>5.1463781084990369E-4</v>
      </c>
    </row>
    <row r="396" spans="1:17" ht="12" customHeight="1" x14ac:dyDescent="0.25">
      <c r="A396" s="158" t="s">
        <v>62</v>
      </c>
      <c r="B396" s="157"/>
      <c r="C396" s="157">
        <f>SUM(C397:C399)</f>
        <v>0.75115677618579424</v>
      </c>
      <c r="D396" s="157">
        <f t="shared" ref="D396:Q396" si="100">SUM(D397:D399)</f>
        <v>1.0263399893944085</v>
      </c>
      <c r="E396" s="157">
        <f t="shared" si="100"/>
        <v>0.77932576028705081</v>
      </c>
      <c r="F396" s="157">
        <f t="shared" si="100"/>
        <v>1.5336183607806073</v>
      </c>
      <c r="G396" s="157">
        <f t="shared" si="100"/>
        <v>0.89777277109588594</v>
      </c>
      <c r="H396" s="157">
        <f t="shared" si="100"/>
        <v>1.0119809418306585</v>
      </c>
      <c r="I396" s="157">
        <f t="shared" si="100"/>
        <v>0.77179927357654876</v>
      </c>
      <c r="J396" s="157">
        <f t="shared" si="100"/>
        <v>2.2850334968630763</v>
      </c>
      <c r="K396" s="157">
        <f t="shared" si="100"/>
        <v>1.0804795285621394</v>
      </c>
      <c r="L396" s="157">
        <f t="shared" si="100"/>
        <v>0.99936228577919062</v>
      </c>
      <c r="M396" s="157">
        <f t="shared" si="100"/>
        <v>0.88127350509414404</v>
      </c>
      <c r="N396" s="157">
        <f t="shared" si="100"/>
        <v>0.90695838430341702</v>
      </c>
      <c r="O396" s="157">
        <f t="shared" si="100"/>
        <v>0.71785330128227298</v>
      </c>
      <c r="P396" s="157">
        <f t="shared" si="100"/>
        <v>0.89764454020429107</v>
      </c>
      <c r="Q396" s="157">
        <f t="shared" si="100"/>
        <v>0.76819157605625177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0.75115677618579424</v>
      </c>
      <c r="D399" s="57">
        <f>RES_hhdet_in_tes!D$103</f>
        <v>1.0263399893944085</v>
      </c>
      <c r="E399" s="57">
        <f>RES_hhdet_in_tes!E$103</f>
        <v>0.77932576028705081</v>
      </c>
      <c r="F399" s="57">
        <f>RES_hhdet_in_tes!F$103</f>
        <v>1.5336183607806073</v>
      </c>
      <c r="G399" s="57">
        <f>RES_hhdet_in_tes!G$103</f>
        <v>0.89777277109588594</v>
      </c>
      <c r="H399" s="57">
        <f>RES_hhdet_in_tes!H$103</f>
        <v>1.0119809418306585</v>
      </c>
      <c r="I399" s="57">
        <f>RES_hhdet_in_tes!I$103</f>
        <v>0.77179927357654876</v>
      </c>
      <c r="J399" s="57">
        <f>RES_hhdet_in_tes!J$103</f>
        <v>2.2850334968630763</v>
      </c>
      <c r="K399" s="57">
        <f>RES_hhdet_in_tes!K$103</f>
        <v>1.0804795285621394</v>
      </c>
      <c r="L399" s="57">
        <f>RES_hhdet_in_tes!L$103</f>
        <v>0.99936228577919062</v>
      </c>
      <c r="M399" s="57">
        <f>RES_hhdet_in_tes!M$103</f>
        <v>0.88127350509414404</v>
      </c>
      <c r="N399" s="57">
        <f>RES_hhdet_in_tes!N$103</f>
        <v>0.90695838430341702</v>
      </c>
      <c r="O399" s="57">
        <f>RES_hhdet_in_tes!O$103</f>
        <v>0.71785330128227298</v>
      </c>
      <c r="P399" s="57">
        <f>RES_hhdet_in_tes!P$103</f>
        <v>0.89764454020429107</v>
      </c>
      <c r="Q399" s="57">
        <f>RES_hhdet_in_tes!Q$103</f>
        <v>0.76819157605625177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0.59368491527335454</v>
      </c>
      <c r="D401" s="175">
        <f t="shared" si="101"/>
        <v>0.59873542068164276</v>
      </c>
      <c r="E401" s="175">
        <f t="shared" si="101"/>
        <v>0.60932425397060896</v>
      </c>
      <c r="F401" s="175">
        <f t="shared" si="101"/>
        <v>0.60881570744016555</v>
      </c>
      <c r="G401" s="175">
        <f t="shared" si="101"/>
        <v>0.61443862562020812</v>
      </c>
      <c r="H401" s="175">
        <f t="shared" si="101"/>
        <v>0.61793852690372852</v>
      </c>
      <c r="I401" s="175">
        <f t="shared" si="101"/>
        <v>0.61994732739453895</v>
      </c>
      <c r="J401" s="175">
        <f t="shared" si="101"/>
        <v>0.62258940147673791</v>
      </c>
      <c r="K401" s="175">
        <f t="shared" si="101"/>
        <v>0.62895400240539268</v>
      </c>
      <c r="L401" s="175">
        <f t="shared" si="101"/>
        <v>0.63163974731640826</v>
      </c>
      <c r="M401" s="175">
        <f t="shared" si="101"/>
        <v>0.63777941335856514</v>
      </c>
      <c r="N401" s="175">
        <f t="shared" si="101"/>
        <v>0.63999970298971498</v>
      </c>
      <c r="O401" s="175">
        <f t="shared" si="101"/>
        <v>0.64383012778450965</v>
      </c>
      <c r="P401" s="175">
        <f t="shared" si="101"/>
        <v>0.64012746967425715</v>
      </c>
      <c r="Q401" s="175">
        <f t="shared" si="101"/>
        <v>0.63973290432953944</v>
      </c>
    </row>
    <row r="402" spans="1:17" ht="12" customHeight="1" x14ac:dyDescent="0.25">
      <c r="A402" s="158" t="s">
        <v>65</v>
      </c>
      <c r="B402" s="169"/>
      <c r="C402" s="169">
        <f t="shared" si="101"/>
        <v>0.59043924129707792</v>
      </c>
      <c r="D402" s="169">
        <f t="shared" si="101"/>
        <v>0.59521020568788363</v>
      </c>
      <c r="E402" s="169">
        <f t="shared" si="101"/>
        <v>0.59906015295615844</v>
      </c>
      <c r="F402" s="169">
        <f t="shared" si="101"/>
        <v>0.60407160399143278</v>
      </c>
      <c r="G402" s="169">
        <f t="shared" si="101"/>
        <v>0.6058117121902773</v>
      </c>
      <c r="H402" s="169">
        <f t="shared" si="101"/>
        <v>0.6074381926389778</v>
      </c>
      <c r="I402" s="169">
        <f t="shared" si="101"/>
        <v>0.61347671655694813</v>
      </c>
      <c r="J402" s="169">
        <f t="shared" si="101"/>
        <v>0.61401930165545282</v>
      </c>
      <c r="K402" s="169">
        <f t="shared" si="101"/>
        <v>0.61935966691394284</v>
      </c>
      <c r="L402" s="169">
        <f t="shared" si="101"/>
        <v>0.62078702549768605</v>
      </c>
      <c r="M402" s="169">
        <f t="shared" si="101"/>
        <v>0.62173976744969495</v>
      </c>
      <c r="N402" s="169">
        <f t="shared" si="101"/>
        <v>0.62287664224831962</v>
      </c>
      <c r="O402" s="169">
        <f t="shared" si="101"/>
        <v>0.62720167906604618</v>
      </c>
      <c r="P402" s="169">
        <f t="shared" si="101"/>
        <v>0.63021672197569645</v>
      </c>
      <c r="Q402" s="169">
        <f t="shared" si="101"/>
        <v>0.63347565306845577</v>
      </c>
    </row>
    <row r="403" spans="1:17" ht="12" customHeight="1" x14ac:dyDescent="0.25">
      <c r="A403" s="23" t="s">
        <v>157</v>
      </c>
      <c r="B403" s="73"/>
      <c r="C403" s="73">
        <f t="shared" si="101"/>
        <v>0.58827622103345201</v>
      </c>
      <c r="D403" s="73">
        <f t="shared" si="101"/>
        <v>0.59302015573067868</v>
      </c>
      <c r="E403" s="73">
        <f t="shared" si="101"/>
        <v>0.5969149535118875</v>
      </c>
      <c r="F403" s="73">
        <f t="shared" si="101"/>
        <v>0.60188400089080973</v>
      </c>
      <c r="G403" s="73">
        <f t="shared" si="101"/>
        <v>0.60324924323629692</v>
      </c>
      <c r="H403" s="73">
        <f t="shared" si="101"/>
        <v>0.60487211158454302</v>
      </c>
      <c r="I403" s="73">
        <f t="shared" si="101"/>
        <v>0.61166793584632018</v>
      </c>
      <c r="J403" s="73">
        <f t="shared" si="101"/>
        <v>0.61217781839050678</v>
      </c>
      <c r="K403" s="73">
        <f t="shared" si="101"/>
        <v>0.61639557387583432</v>
      </c>
      <c r="L403" s="73">
        <f t="shared" si="101"/>
        <v>0.61762277536541788</v>
      </c>
      <c r="M403" s="73">
        <f t="shared" si="101"/>
        <v>0.61797546123033242</v>
      </c>
      <c r="N403" s="73">
        <f t="shared" si="101"/>
        <v>0.61893328699584693</v>
      </c>
      <c r="O403" s="73">
        <f t="shared" si="101"/>
        <v>0.62349674134425348</v>
      </c>
      <c r="P403" s="73">
        <f t="shared" si="101"/>
        <v>0.62691816870467343</v>
      </c>
      <c r="Q403" s="73">
        <f t="shared" si="101"/>
        <v>0.62974799245604807</v>
      </c>
    </row>
    <row r="404" spans="1:17" ht="12" customHeight="1" x14ac:dyDescent="0.25">
      <c r="A404" s="23" t="s">
        <v>60</v>
      </c>
      <c r="B404" s="73"/>
      <c r="C404" s="73">
        <f t="shared" si="101"/>
        <v>1.1241369828095644</v>
      </c>
      <c r="D404" s="73">
        <f t="shared" si="101"/>
        <v>1.1196531331552451</v>
      </c>
      <c r="E404" s="73">
        <f t="shared" si="101"/>
        <v>1.1164232379777159</v>
      </c>
      <c r="F404" s="73">
        <f t="shared" si="101"/>
        <v>1.1072140115628097</v>
      </c>
      <c r="G404" s="73">
        <f t="shared" si="101"/>
        <v>1.0971473487351924</v>
      </c>
      <c r="H404" s="73">
        <f t="shared" si="101"/>
        <v>1.0875344473645023</v>
      </c>
      <c r="I404" s="73">
        <f t="shared" si="101"/>
        <v>1.0893851060397814</v>
      </c>
      <c r="J404" s="73">
        <f t="shared" si="101"/>
        <v>1.0689155475301231</v>
      </c>
      <c r="K404" s="73">
        <f t="shared" si="101"/>
        <v>1.0661546478542894</v>
      </c>
      <c r="L404" s="73">
        <f t="shared" si="101"/>
        <v>1.0589218287379221</v>
      </c>
      <c r="M404" s="73">
        <f t="shared" si="101"/>
        <v>1.0504638757091711</v>
      </c>
      <c r="N404" s="73">
        <f t="shared" si="101"/>
        <v>1.0432896817335227</v>
      </c>
      <c r="O404" s="73">
        <f t="shared" si="101"/>
        <v>1.0425716303021824</v>
      </c>
      <c r="P404" s="73">
        <f t="shared" si="101"/>
        <v>1.0392314661813526</v>
      </c>
      <c r="Q404" s="73">
        <f t="shared" si="101"/>
        <v>1.0353190118292537</v>
      </c>
    </row>
    <row r="405" spans="1:17" ht="12" customHeight="1" x14ac:dyDescent="0.25">
      <c r="A405" s="158" t="s">
        <v>112</v>
      </c>
      <c r="B405" s="169"/>
      <c r="C405" s="169">
        <f t="shared" si="101"/>
        <v>1.9602531804363037</v>
      </c>
      <c r="D405" s="169">
        <f t="shared" si="101"/>
        <v>2.0115356495322909</v>
      </c>
      <c r="E405" s="169">
        <f t="shared" si="101"/>
        <v>2.0731482584857712</v>
      </c>
      <c r="F405" s="169">
        <f t="shared" si="101"/>
        <v>2.1338639748494077</v>
      </c>
      <c r="G405" s="169">
        <f t="shared" si="101"/>
        <v>2.1979784731349663</v>
      </c>
      <c r="H405" s="169">
        <f t="shared" si="101"/>
        <v>2.3114159845482987</v>
      </c>
      <c r="I405" s="169">
        <f t="shared" si="101"/>
        <v>2.4693534452409271</v>
      </c>
      <c r="J405" s="169">
        <f t="shared" si="101"/>
        <v>2.565215094975505</v>
      </c>
      <c r="K405" s="169">
        <f t="shared" si="101"/>
        <v>2.735093528576682</v>
      </c>
      <c r="L405" s="169">
        <f t="shared" si="101"/>
        <v>2.9366805511065723</v>
      </c>
      <c r="M405" s="169">
        <f t="shared" si="101"/>
        <v>3.1440020413368255</v>
      </c>
      <c r="N405" s="169">
        <f t="shared" si="101"/>
        <v>3.3083366852423541</v>
      </c>
      <c r="O405" s="169">
        <f t="shared" si="101"/>
        <v>3.4563821728897159</v>
      </c>
      <c r="P405" s="169">
        <f t="shared" si="101"/>
        <v>3.5765068681476531</v>
      </c>
      <c r="Q405" s="169">
        <f t="shared" si="101"/>
        <v>3.6853765051807814</v>
      </c>
    </row>
    <row r="406" spans="1:17" ht="12" customHeight="1" x14ac:dyDescent="0.25">
      <c r="A406" s="23" t="s">
        <v>60</v>
      </c>
      <c r="B406" s="73"/>
      <c r="C406" s="73">
        <f t="shared" si="101"/>
        <v>1.9602531804363037</v>
      </c>
      <c r="D406" s="73">
        <f t="shared" si="101"/>
        <v>2.0115356495322909</v>
      </c>
      <c r="E406" s="73">
        <f t="shared" si="101"/>
        <v>2.0731482584857712</v>
      </c>
      <c r="F406" s="73">
        <f t="shared" si="101"/>
        <v>2.1338639748494077</v>
      </c>
      <c r="G406" s="73">
        <f t="shared" si="101"/>
        <v>2.1979784731349663</v>
      </c>
      <c r="H406" s="73">
        <f t="shared" si="101"/>
        <v>2.3114159845482987</v>
      </c>
      <c r="I406" s="73">
        <f t="shared" si="101"/>
        <v>2.4693534452409271</v>
      </c>
      <c r="J406" s="73">
        <f t="shared" si="101"/>
        <v>2.565215094975505</v>
      </c>
      <c r="K406" s="73">
        <f t="shared" si="101"/>
        <v>2.735093528576682</v>
      </c>
      <c r="L406" s="73">
        <f t="shared" si="101"/>
        <v>2.9366805511065723</v>
      </c>
      <c r="M406" s="73">
        <f t="shared" si="101"/>
        <v>3.1440020413368255</v>
      </c>
      <c r="N406" s="73">
        <f t="shared" si="101"/>
        <v>3.3083366852423541</v>
      </c>
      <c r="O406" s="73">
        <f t="shared" si="101"/>
        <v>3.4563821728897159</v>
      </c>
      <c r="P406" s="73">
        <f t="shared" si="101"/>
        <v>3.5765068681476531</v>
      </c>
      <c r="Q406" s="73">
        <f t="shared" si="101"/>
        <v>3.6853765051807814</v>
      </c>
    </row>
    <row r="407" spans="1:17" ht="12" customHeight="1" x14ac:dyDescent="0.25">
      <c r="A407" s="158" t="s">
        <v>63</v>
      </c>
      <c r="B407" s="169"/>
      <c r="C407" s="169">
        <f t="shared" si="101"/>
        <v>0.55402088599584109</v>
      </c>
      <c r="D407" s="169">
        <f t="shared" si="101"/>
        <v>0.5645953946311083</v>
      </c>
      <c r="E407" s="169">
        <f t="shared" si="101"/>
        <v>0.62051164084596855</v>
      </c>
      <c r="F407" s="169">
        <f t="shared" si="101"/>
        <v>0.58314852269371142</v>
      </c>
      <c r="G407" s="169">
        <f t="shared" si="101"/>
        <v>0.61007884572728066</v>
      </c>
      <c r="H407" s="169">
        <f t="shared" si="101"/>
        <v>0.61848416295466657</v>
      </c>
      <c r="I407" s="169">
        <f t="shared" si="101"/>
        <v>0.58912087827117832</v>
      </c>
      <c r="J407" s="169">
        <f t="shared" si="101"/>
        <v>0.60377092697715551</v>
      </c>
      <c r="K407" s="169">
        <f t="shared" si="101"/>
        <v>0.61210400431843182</v>
      </c>
      <c r="L407" s="169">
        <f t="shared" si="101"/>
        <v>0.60753163348830252</v>
      </c>
      <c r="M407" s="169">
        <f t="shared" si="101"/>
        <v>0.63588708685940321</v>
      </c>
      <c r="N407" s="169">
        <f t="shared" si="101"/>
        <v>0.66260899731197043</v>
      </c>
      <c r="O407" s="169">
        <f t="shared" si="101"/>
        <v>0.63410319678375493</v>
      </c>
      <c r="P407" s="169">
        <f t="shared" si="101"/>
        <v>0.61452596729757869</v>
      </c>
      <c r="Q407" s="169">
        <f t="shared" si="101"/>
        <v>0.58764374584133039</v>
      </c>
    </row>
    <row r="408" spans="1:17" ht="12" customHeight="1" x14ac:dyDescent="0.25">
      <c r="A408" s="167" t="s">
        <v>156</v>
      </c>
      <c r="B408" s="174"/>
      <c r="C408" s="174">
        <f t="shared" si="101"/>
        <v>0.52713440179469861</v>
      </c>
      <c r="D408" s="174">
        <f t="shared" si="101"/>
        <v>0.53163242632620911</v>
      </c>
      <c r="E408" s="174">
        <f t="shared" si="101"/>
        <v>0.53551842099752078</v>
      </c>
      <c r="F408" s="174">
        <f t="shared" si="101"/>
        <v>0.54003258440961155</v>
      </c>
      <c r="G408" s="174">
        <f t="shared" si="101"/>
        <v>0.54349989058530801</v>
      </c>
      <c r="H408" s="174">
        <f t="shared" si="101"/>
        <v>0.54691730363322144</v>
      </c>
      <c r="I408" s="174">
        <f t="shared" si="101"/>
        <v>0.55071536029997281</v>
      </c>
      <c r="J408" s="174">
        <f t="shared" si="101"/>
        <v>0.55362467703899054</v>
      </c>
      <c r="K408" s="174">
        <f t="shared" si="101"/>
        <v>0.55681650293268781</v>
      </c>
      <c r="L408" s="174">
        <f t="shared" si="101"/>
        <v>0.55964411404868353</v>
      </c>
      <c r="M408" s="174">
        <f t="shared" si="101"/>
        <v>0.56085691075108812</v>
      </c>
      <c r="N408" s="174">
        <f t="shared" si="101"/>
        <v>0.56154866371953172</v>
      </c>
      <c r="O408" s="174">
        <f t="shared" si="101"/>
        <v>0.56175346408646409</v>
      </c>
      <c r="P408" s="174">
        <f t="shared" si="101"/>
        <v>0.56154045952981713</v>
      </c>
      <c r="Q408" s="174">
        <f t="shared" si="101"/>
        <v>0.56103987491801466</v>
      </c>
    </row>
    <row r="409" spans="1:17" ht="12" customHeight="1" x14ac:dyDescent="0.25">
      <c r="A409" s="167" t="s">
        <v>155</v>
      </c>
      <c r="B409" s="174"/>
      <c r="C409" s="174">
        <f t="shared" si="101"/>
        <v>0.55382576722246257</v>
      </c>
      <c r="D409" s="174">
        <f t="shared" si="101"/>
        <v>0.55892007835651858</v>
      </c>
      <c r="E409" s="174">
        <f t="shared" si="101"/>
        <v>0.5630843796411199</v>
      </c>
      <c r="F409" s="174">
        <f t="shared" si="101"/>
        <v>0.5681628640927654</v>
      </c>
      <c r="G409" s="174">
        <f t="shared" si="101"/>
        <v>0.57113084713469497</v>
      </c>
      <c r="H409" s="174">
        <f t="shared" si="101"/>
        <v>0.57414707486946237</v>
      </c>
      <c r="I409" s="174">
        <f t="shared" si="101"/>
        <v>0.57845655318102585</v>
      </c>
      <c r="J409" s="174">
        <f t="shared" si="101"/>
        <v>0.57902256713641587</v>
      </c>
      <c r="K409" s="174">
        <f t="shared" si="101"/>
        <v>0.58093175252956253</v>
      </c>
      <c r="L409" s="174">
        <f t="shared" si="101"/>
        <v>0.58251991812039305</v>
      </c>
      <c r="M409" s="174">
        <f t="shared" si="101"/>
        <v>0.58423101352408124</v>
      </c>
      <c r="N409" s="174">
        <f t="shared" si="101"/>
        <v>0.58570288816501792</v>
      </c>
      <c r="O409" s="174">
        <f t="shared" si="101"/>
        <v>0.58809279619533361</v>
      </c>
      <c r="P409" s="174">
        <f t="shared" si="101"/>
        <v>0.58904157448275984</v>
      </c>
      <c r="Q409" s="174">
        <f t="shared" si="101"/>
        <v>0.58991062863815003</v>
      </c>
    </row>
    <row r="410" spans="1:17" ht="12" customHeight="1" x14ac:dyDescent="0.25">
      <c r="A410" s="166" t="s">
        <v>55</v>
      </c>
      <c r="B410" s="173"/>
      <c r="C410" s="173">
        <f t="shared" si="101"/>
        <v>0.52561227259930388</v>
      </c>
      <c r="D410" s="173">
        <f t="shared" si="101"/>
        <v>0.53096895785188702</v>
      </c>
      <c r="E410" s="173">
        <f t="shared" si="101"/>
        <v>0.53503735985001744</v>
      </c>
      <c r="F410" s="173">
        <f t="shared" si="101"/>
        <v>0.54071469845064801</v>
      </c>
      <c r="G410" s="173">
        <f t="shared" si="101"/>
        <v>0.54444467789011752</v>
      </c>
      <c r="H410" s="173">
        <f t="shared" si="101"/>
        <v>0.5481495694137315</v>
      </c>
      <c r="I410" s="173">
        <f t="shared" si="101"/>
        <v>0.5528520244960099</v>
      </c>
      <c r="J410" s="173">
        <f t="shared" si="101"/>
        <v>0.55395741114287977</v>
      </c>
      <c r="K410" s="173">
        <f t="shared" si="101"/>
        <v>0.55572478738615627</v>
      </c>
      <c r="L410" s="173">
        <f t="shared" si="101"/>
        <v>0.55728612180500425</v>
      </c>
      <c r="M410" s="173">
        <f t="shared" si="101"/>
        <v>0.55909560229837885</v>
      </c>
      <c r="N410" s="173">
        <f t="shared" si="101"/>
        <v>0.56085425449408999</v>
      </c>
      <c r="O410" s="173">
        <f t="shared" si="101"/>
        <v>0.562827839852031</v>
      </c>
      <c r="P410" s="173">
        <f t="shared" si="101"/>
        <v>0.5640679622518423</v>
      </c>
      <c r="Q410" s="173">
        <f t="shared" si="101"/>
        <v>0.56498697997718539</v>
      </c>
    </row>
    <row r="411" spans="1:17" ht="12" customHeight="1" x14ac:dyDescent="0.25">
      <c r="A411" s="147" t="s">
        <v>59</v>
      </c>
      <c r="B411" s="172"/>
      <c r="C411" s="172">
        <f t="shared" si="101"/>
        <v>1.0774688996912867</v>
      </c>
      <c r="D411" s="172">
        <f t="shared" si="101"/>
        <v>1.0729526024981872</v>
      </c>
      <c r="E411" s="172">
        <f t="shared" si="101"/>
        <v>1.0740861047995633</v>
      </c>
      <c r="F411" s="172">
        <f t="shared" si="101"/>
        <v>1.0636283209620161</v>
      </c>
      <c r="G411" s="172">
        <f t="shared" si="101"/>
        <v>1.0493991911054468</v>
      </c>
      <c r="H411" s="172">
        <f t="shared" si="101"/>
        <v>1.0365842127946949</v>
      </c>
      <c r="I411" s="172">
        <f t="shared" si="101"/>
        <v>1.0354608122946605</v>
      </c>
      <c r="J411" s="172">
        <f t="shared" si="101"/>
        <v>1.0178909266042278</v>
      </c>
      <c r="K411" s="172">
        <f t="shared" si="101"/>
        <v>1.0189519333866535</v>
      </c>
      <c r="L411" s="172">
        <f t="shared" si="101"/>
        <v>1.0175727370626331</v>
      </c>
      <c r="M411" s="172">
        <f t="shared" si="101"/>
        <v>1.0175089237695374</v>
      </c>
      <c r="N411" s="172">
        <f t="shared" si="101"/>
        <v>1.0180632504005036</v>
      </c>
      <c r="O411" s="172">
        <f t="shared" si="101"/>
        <v>1.0188785039181851</v>
      </c>
      <c r="P411" s="172">
        <f t="shared" si="101"/>
        <v>1.0176847987560862</v>
      </c>
      <c r="Q411" s="172">
        <f t="shared" si="101"/>
        <v>1.0167870711895273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0.76039646304858599</v>
      </c>
      <c r="D416" s="171">
        <f t="shared" si="101"/>
        <v>0.76472143920979474</v>
      </c>
      <c r="E416" s="171">
        <f t="shared" si="101"/>
        <v>0.77111251256951241</v>
      </c>
      <c r="F416" s="171">
        <f t="shared" si="101"/>
        <v>0.77606473934658893</v>
      </c>
      <c r="G416" s="171">
        <f t="shared" si="101"/>
        <v>0.78177514473119214</v>
      </c>
      <c r="H416" s="171">
        <f t="shared" si="101"/>
        <v>0.78799870000883654</v>
      </c>
      <c r="I416" s="171">
        <f t="shared" si="101"/>
        <v>0.79369947674467867</v>
      </c>
      <c r="J416" s="171">
        <f t="shared" si="101"/>
        <v>0.80036357296131977</v>
      </c>
      <c r="K416" s="171">
        <f t="shared" si="101"/>
        <v>0.79902875078042157</v>
      </c>
      <c r="L416" s="171">
        <f t="shared" si="101"/>
        <v>0.80028347457190308</v>
      </c>
      <c r="M416" s="171">
        <f t="shared" si="101"/>
        <v>0.80443558777046709</v>
      </c>
      <c r="N416" s="171">
        <f t="shared" si="101"/>
        <v>0.80589932134964137</v>
      </c>
      <c r="O416" s="171">
        <f t="shared" si="101"/>
        <v>0.80920463015133914</v>
      </c>
      <c r="P416" s="171">
        <f t="shared" si="101"/>
        <v>0.81312913096870065</v>
      </c>
      <c r="Q416" s="171">
        <f t="shared" si="101"/>
        <v>0.81773378536697483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0.77865155641018957</v>
      </c>
      <c r="D417" s="170">
        <f t="shared" si="102"/>
        <v>0.78274938945132677</v>
      </c>
      <c r="E417" s="170">
        <f t="shared" si="102"/>
        <v>0.79016151967714354</v>
      </c>
      <c r="F417" s="170">
        <f t="shared" si="102"/>
        <v>0.7944978977731455</v>
      </c>
      <c r="G417" s="170">
        <f t="shared" si="102"/>
        <v>0.79866200129480014</v>
      </c>
      <c r="H417" s="170">
        <f t="shared" si="102"/>
        <v>0.8042596520649824</v>
      </c>
      <c r="I417" s="170">
        <f t="shared" si="102"/>
        <v>0.81022464965584906</v>
      </c>
      <c r="J417" s="170">
        <f t="shared" si="102"/>
        <v>0.81152259514375957</v>
      </c>
      <c r="K417" s="170">
        <f t="shared" si="102"/>
        <v>0.81233098850196561</v>
      </c>
      <c r="L417" s="170">
        <f t="shared" si="102"/>
        <v>0.81481051590037445</v>
      </c>
      <c r="M417" s="170">
        <f t="shared" si="102"/>
        <v>0.81812244472058449</v>
      </c>
      <c r="N417" s="170">
        <f t="shared" si="102"/>
        <v>0.82031735689569951</v>
      </c>
      <c r="O417" s="170">
        <f t="shared" si="102"/>
        <v>0.823323598336139</v>
      </c>
      <c r="P417" s="170">
        <f t="shared" si="102"/>
        <v>0.82420024301385175</v>
      </c>
      <c r="Q417" s="170">
        <f t="shared" si="102"/>
        <v>0.82843240834519727</v>
      </c>
    </row>
    <row r="418" spans="1:17" ht="12" customHeight="1" x14ac:dyDescent="0.25">
      <c r="A418" s="148" t="s">
        <v>60</v>
      </c>
      <c r="B418" s="73"/>
      <c r="C418" s="73">
        <f t="shared" si="102"/>
        <v>0.75886865565973982</v>
      </c>
      <c r="D418" s="73">
        <f t="shared" si="102"/>
        <v>0.76298117036959689</v>
      </c>
      <c r="E418" s="73">
        <f t="shared" si="102"/>
        <v>0.77017388879344917</v>
      </c>
      <c r="F418" s="73">
        <f t="shared" si="102"/>
        <v>0.77489958113944613</v>
      </c>
      <c r="G418" s="73">
        <f t="shared" si="102"/>
        <v>0.78019764049350349</v>
      </c>
      <c r="H418" s="73">
        <f t="shared" si="102"/>
        <v>0.78698672245606227</v>
      </c>
      <c r="I418" s="73">
        <f t="shared" si="102"/>
        <v>0.79324267079016064</v>
      </c>
      <c r="J418" s="73">
        <f t="shared" si="102"/>
        <v>0.79552554348772508</v>
      </c>
      <c r="K418" s="73">
        <f t="shared" si="102"/>
        <v>0.7973454557739369</v>
      </c>
      <c r="L418" s="73">
        <f t="shared" si="102"/>
        <v>0.80058054151495772</v>
      </c>
      <c r="M418" s="73">
        <f t="shared" si="102"/>
        <v>0.8040772204368648</v>
      </c>
      <c r="N418" s="73">
        <f t="shared" si="102"/>
        <v>0.80698534392840937</v>
      </c>
      <c r="O418" s="73">
        <f t="shared" si="102"/>
        <v>0.81004684940506722</v>
      </c>
      <c r="P418" s="73">
        <f t="shared" si="102"/>
        <v>0.81116220277435713</v>
      </c>
      <c r="Q418" s="73">
        <f t="shared" si="102"/>
        <v>0.81544023315483838</v>
      </c>
    </row>
    <row r="419" spans="1:17" ht="12" customHeight="1" x14ac:dyDescent="0.25">
      <c r="A419" s="148" t="s">
        <v>59</v>
      </c>
      <c r="B419" s="73"/>
      <c r="C419" s="73">
        <f t="shared" si="102"/>
        <v>1.0285779056490951</v>
      </c>
      <c r="D419" s="73">
        <f t="shared" si="102"/>
        <v>1.0316962032169454</v>
      </c>
      <c r="E419" s="73">
        <f t="shared" si="102"/>
        <v>1.0339333019964918</v>
      </c>
      <c r="F419" s="73">
        <f t="shared" si="102"/>
        <v>1.0333780564657242</v>
      </c>
      <c r="G419" s="73">
        <f t="shared" si="102"/>
        <v>1.0269878888550104</v>
      </c>
      <c r="H419" s="73">
        <f t="shared" si="102"/>
        <v>1.0204636856269675</v>
      </c>
      <c r="I419" s="73">
        <f t="shared" si="102"/>
        <v>1.0190899093183112</v>
      </c>
      <c r="J419" s="73">
        <f t="shared" si="102"/>
        <v>1.0103552318662592</v>
      </c>
      <c r="K419" s="73">
        <f t="shared" si="102"/>
        <v>1.0108690628280235</v>
      </c>
      <c r="L419" s="73">
        <f t="shared" si="102"/>
        <v>1.0130246816737318</v>
      </c>
      <c r="M419" s="73">
        <f t="shared" si="102"/>
        <v>1.0155458360742715</v>
      </c>
      <c r="N419" s="73">
        <f t="shared" si="102"/>
        <v>1.015752520181151</v>
      </c>
      <c r="O419" s="73">
        <f t="shared" si="102"/>
        <v>1.0174066241012643</v>
      </c>
      <c r="P419" s="73">
        <f t="shared" si="102"/>
        <v>1.0148946012494369</v>
      </c>
      <c r="Q419" s="73">
        <f t="shared" si="102"/>
        <v>1.018002364460044</v>
      </c>
    </row>
    <row r="420" spans="1:17" ht="12" customHeight="1" x14ac:dyDescent="0.25">
      <c r="A420" s="158" t="s">
        <v>62</v>
      </c>
      <c r="B420" s="169"/>
      <c r="C420" s="169">
        <f t="shared" si="102"/>
        <v>0.83902612717966174</v>
      </c>
      <c r="D420" s="169">
        <f t="shared" si="102"/>
        <v>0.84288782741570922</v>
      </c>
      <c r="E420" s="169">
        <f t="shared" si="102"/>
        <v>0.846928802353896</v>
      </c>
      <c r="F420" s="169">
        <f t="shared" si="102"/>
        <v>0.85093224545052037</v>
      </c>
      <c r="G420" s="169">
        <f t="shared" si="102"/>
        <v>0.85450521170198435</v>
      </c>
      <c r="H420" s="169">
        <f t="shared" si="102"/>
        <v>0.85819410095134685</v>
      </c>
      <c r="I420" s="169">
        <f t="shared" si="102"/>
        <v>0.86236533298229767</v>
      </c>
      <c r="J420" s="169">
        <f t="shared" si="102"/>
        <v>0.86554324721225839</v>
      </c>
      <c r="K420" s="169">
        <f t="shared" si="102"/>
        <v>0.86588247595479217</v>
      </c>
      <c r="L420" s="169">
        <f t="shared" si="102"/>
        <v>0.86640124265762408</v>
      </c>
      <c r="M420" s="169">
        <f t="shared" si="102"/>
        <v>0.86680500585434561</v>
      </c>
      <c r="N420" s="169">
        <f t="shared" si="102"/>
        <v>0.86714225456763694</v>
      </c>
      <c r="O420" s="169">
        <f t="shared" si="102"/>
        <v>0.86747695149155934</v>
      </c>
      <c r="P420" s="169">
        <f t="shared" si="102"/>
        <v>0.86797606069984834</v>
      </c>
      <c r="Q420" s="169">
        <f t="shared" si="102"/>
        <v>0.86850714817730812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0.83902612717966174</v>
      </c>
      <c r="D423" s="65">
        <f t="shared" si="102"/>
        <v>0.84288782741570922</v>
      </c>
      <c r="E423" s="65">
        <f t="shared" si="102"/>
        <v>0.846928802353896</v>
      </c>
      <c r="F423" s="65">
        <f t="shared" si="102"/>
        <v>0.85093224545052037</v>
      </c>
      <c r="G423" s="65">
        <f t="shared" si="102"/>
        <v>0.85450521170198435</v>
      </c>
      <c r="H423" s="65">
        <f t="shared" si="102"/>
        <v>0.85819410095134685</v>
      </c>
      <c r="I423" s="65">
        <f t="shared" si="102"/>
        <v>0.86236533298229767</v>
      </c>
      <c r="J423" s="65">
        <f t="shared" si="102"/>
        <v>0.86554324721225839</v>
      </c>
      <c r="K423" s="65">
        <f t="shared" si="102"/>
        <v>0.86588247595479217</v>
      </c>
      <c r="L423" s="65">
        <f t="shared" si="102"/>
        <v>0.86640124265762408</v>
      </c>
      <c r="M423" s="65">
        <f t="shared" si="102"/>
        <v>0.86680500585434561</v>
      </c>
      <c r="N423" s="65">
        <f t="shared" si="102"/>
        <v>0.86714225456763694</v>
      </c>
      <c r="O423" s="65">
        <f t="shared" si="102"/>
        <v>0.86747695149155934</v>
      </c>
      <c r="P423" s="65">
        <f t="shared" si="102"/>
        <v>0.86797606069984834</v>
      </c>
      <c r="Q423" s="65">
        <f t="shared" si="102"/>
        <v>0.86850714817730812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30217.23874518304</v>
      </c>
      <c r="D449" s="168">
        <f t="shared" ref="D449:Q449" si="110">SUM(D450,D453,D455,D468)</f>
        <v>30568.052679711476</v>
      </c>
      <c r="E449" s="168">
        <f t="shared" si="110"/>
        <v>30961.186041687823</v>
      </c>
      <c r="F449" s="168">
        <f t="shared" si="110"/>
        <v>29912.800922047292</v>
      </c>
      <c r="G449" s="168">
        <f t="shared" si="110"/>
        <v>29536.498279643907</v>
      </c>
      <c r="H449" s="168">
        <f t="shared" si="110"/>
        <v>30392.096022206708</v>
      </c>
      <c r="I449" s="168">
        <f t="shared" si="110"/>
        <v>30942.272065564404</v>
      </c>
      <c r="J449" s="168">
        <f t="shared" si="110"/>
        <v>30204.154345091039</v>
      </c>
      <c r="K449" s="168">
        <f t="shared" si="110"/>
        <v>32016.879668120499</v>
      </c>
      <c r="L449" s="168">
        <f t="shared" si="110"/>
        <v>35358.302820174984</v>
      </c>
      <c r="M449" s="168">
        <f t="shared" si="110"/>
        <v>30504.138126546339</v>
      </c>
      <c r="N449" s="168">
        <f t="shared" si="110"/>
        <v>33140.52949331102</v>
      </c>
      <c r="O449" s="168">
        <f t="shared" si="110"/>
        <v>31015.076190525942</v>
      </c>
      <c r="P449" s="168">
        <f t="shared" si="110"/>
        <v>31553.25211290659</v>
      </c>
      <c r="Q449" s="168">
        <f t="shared" si="110"/>
        <v>30457.811493487668</v>
      </c>
    </row>
    <row r="450" spans="1:17" ht="12" customHeight="1" x14ac:dyDescent="0.25">
      <c r="A450" s="158" t="s">
        <v>65</v>
      </c>
      <c r="B450" s="157"/>
      <c r="C450" s="157">
        <f>SUM(C451:C452)</f>
        <v>25049.706779689161</v>
      </c>
      <c r="D450" s="157">
        <f t="shared" ref="D450:Q450" si="111">SUM(D451:D452)</f>
        <v>25487.536713749334</v>
      </c>
      <c r="E450" s="157">
        <f t="shared" si="111"/>
        <v>26283.268220527865</v>
      </c>
      <c r="F450" s="157">
        <f t="shared" si="111"/>
        <v>24986.807392128154</v>
      </c>
      <c r="G450" s="157">
        <f t="shared" si="111"/>
        <v>24725.711230030069</v>
      </c>
      <c r="H450" s="157">
        <f t="shared" si="111"/>
        <v>25562.300385551396</v>
      </c>
      <c r="I450" s="157">
        <f t="shared" si="111"/>
        <v>25963.325392019091</v>
      </c>
      <c r="J450" s="157">
        <f t="shared" si="111"/>
        <v>25236.908725311405</v>
      </c>
      <c r="K450" s="157">
        <f t="shared" si="111"/>
        <v>26971.809996599801</v>
      </c>
      <c r="L450" s="157">
        <f t="shared" si="111"/>
        <v>30178.719400133534</v>
      </c>
      <c r="M450" s="157">
        <f t="shared" si="111"/>
        <v>25394.361060162115</v>
      </c>
      <c r="N450" s="157">
        <f t="shared" si="111"/>
        <v>27971.494158867423</v>
      </c>
      <c r="O450" s="157">
        <f t="shared" si="111"/>
        <v>25802.924062135291</v>
      </c>
      <c r="P450" s="157">
        <f t="shared" si="111"/>
        <v>26315.397797742033</v>
      </c>
      <c r="Q450" s="157">
        <f t="shared" si="111"/>
        <v>25226.885520455126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24948.592782868858</v>
      </c>
      <c r="D451" s="156">
        <f t="shared" si="112"/>
        <v>25381.544531181917</v>
      </c>
      <c r="E451" s="156">
        <f t="shared" si="112"/>
        <v>26174.737030427066</v>
      </c>
      <c r="F451" s="156">
        <f t="shared" si="112"/>
        <v>24878.638045025658</v>
      </c>
      <c r="G451" s="156">
        <f t="shared" si="112"/>
        <v>24597.427953203089</v>
      </c>
      <c r="H451" s="156">
        <f t="shared" si="112"/>
        <v>25426.398058262614</v>
      </c>
      <c r="I451" s="156">
        <f t="shared" si="112"/>
        <v>25865.020442808618</v>
      </c>
      <c r="J451" s="156">
        <f t="shared" si="112"/>
        <v>25135.158109779426</v>
      </c>
      <c r="K451" s="156">
        <f t="shared" si="112"/>
        <v>26794.054929806109</v>
      </c>
      <c r="L451" s="156">
        <f t="shared" si="112"/>
        <v>29962.328687024637</v>
      </c>
      <c r="M451" s="156">
        <f t="shared" si="112"/>
        <v>25173.332824317469</v>
      </c>
      <c r="N451" s="156">
        <f t="shared" si="112"/>
        <v>27711.567503398819</v>
      </c>
      <c r="O451" s="156">
        <f t="shared" si="112"/>
        <v>25574.806775203422</v>
      </c>
      <c r="P451" s="156">
        <f t="shared" si="112"/>
        <v>26104.871622585335</v>
      </c>
      <c r="Q451" s="156">
        <f t="shared" si="112"/>
        <v>24995.021646962268</v>
      </c>
    </row>
    <row r="452" spans="1:17" ht="12" customHeight="1" x14ac:dyDescent="0.25">
      <c r="A452" s="23" t="s">
        <v>60</v>
      </c>
      <c r="B452" s="156"/>
      <c r="C452" s="156">
        <f t="shared" si="112"/>
        <v>101.11399682030385</v>
      </c>
      <c r="D452" s="156">
        <f t="shared" si="112"/>
        <v>105.99218256741632</v>
      </c>
      <c r="E452" s="156">
        <f t="shared" si="112"/>
        <v>108.53119010079919</v>
      </c>
      <c r="F452" s="156">
        <f t="shared" si="112"/>
        <v>108.1693471024966</v>
      </c>
      <c r="G452" s="156">
        <f t="shared" si="112"/>
        <v>128.28327682698176</v>
      </c>
      <c r="H452" s="156">
        <f t="shared" si="112"/>
        <v>135.90232728878144</v>
      </c>
      <c r="I452" s="156">
        <f t="shared" si="112"/>
        <v>98.304949210471989</v>
      </c>
      <c r="J452" s="156">
        <f t="shared" si="112"/>
        <v>101.75061553197753</v>
      </c>
      <c r="K452" s="156">
        <f t="shared" si="112"/>
        <v>177.75506679369332</v>
      </c>
      <c r="L452" s="156">
        <f t="shared" si="112"/>
        <v>216.39071310889582</v>
      </c>
      <c r="M452" s="156">
        <f t="shared" si="112"/>
        <v>221.02823584464696</v>
      </c>
      <c r="N452" s="156">
        <f t="shared" si="112"/>
        <v>259.92665546860252</v>
      </c>
      <c r="O452" s="156">
        <f t="shared" si="112"/>
        <v>228.11728693186993</v>
      </c>
      <c r="P452" s="156">
        <f t="shared" si="112"/>
        <v>210.52617515669698</v>
      </c>
      <c r="Q452" s="156">
        <f t="shared" si="112"/>
        <v>231.86387349285741</v>
      </c>
    </row>
    <row r="453" spans="1:17" ht="12" customHeight="1" x14ac:dyDescent="0.25">
      <c r="A453" s="158" t="s">
        <v>112</v>
      </c>
      <c r="B453" s="157"/>
      <c r="C453" s="157">
        <f>C454</f>
        <v>34.5808788963555</v>
      </c>
      <c r="D453" s="157">
        <f t="shared" ref="D453:Q453" si="113">D454</f>
        <v>21.175800458956488</v>
      </c>
      <c r="E453" s="157">
        <f t="shared" si="113"/>
        <v>19.40018664099545</v>
      </c>
      <c r="F453" s="157">
        <f t="shared" si="113"/>
        <v>12.582195046804738</v>
      </c>
      <c r="G453" s="157">
        <f t="shared" si="113"/>
        <v>15.360865577870188</v>
      </c>
      <c r="H453" s="157">
        <f t="shared" si="113"/>
        <v>32.308982226854994</v>
      </c>
      <c r="I453" s="157">
        <f t="shared" si="113"/>
        <v>43.2923793775403</v>
      </c>
      <c r="J453" s="157">
        <f t="shared" si="113"/>
        <v>38.136910451269451</v>
      </c>
      <c r="K453" s="157">
        <f t="shared" si="113"/>
        <v>46.833601038894052</v>
      </c>
      <c r="L453" s="157">
        <f t="shared" si="113"/>
        <v>80.25381870353408</v>
      </c>
      <c r="M453" s="157">
        <f t="shared" si="113"/>
        <v>70.60851859002112</v>
      </c>
      <c r="N453" s="157">
        <f t="shared" si="113"/>
        <v>52.144914996685458</v>
      </c>
      <c r="O453" s="157">
        <f t="shared" si="113"/>
        <v>79.643925698629673</v>
      </c>
      <c r="P453" s="157">
        <f t="shared" si="113"/>
        <v>40.002760571851859</v>
      </c>
      <c r="Q453" s="157">
        <f t="shared" si="113"/>
        <v>40.971472459652091</v>
      </c>
    </row>
    <row r="454" spans="1:17" ht="12" customHeight="1" x14ac:dyDescent="0.25">
      <c r="A454" s="23" t="s">
        <v>60</v>
      </c>
      <c r="B454" s="156"/>
      <c r="C454" s="156">
        <f t="shared" si="112"/>
        <v>34.5808788963555</v>
      </c>
      <c r="D454" s="156">
        <f t="shared" si="112"/>
        <v>21.175800458956488</v>
      </c>
      <c r="E454" s="156">
        <f t="shared" si="112"/>
        <v>19.40018664099545</v>
      </c>
      <c r="F454" s="156">
        <f t="shared" si="112"/>
        <v>12.582195046804738</v>
      </c>
      <c r="G454" s="156">
        <f t="shared" si="112"/>
        <v>15.360865577870188</v>
      </c>
      <c r="H454" s="156">
        <f t="shared" si="112"/>
        <v>32.308982226854994</v>
      </c>
      <c r="I454" s="156">
        <f t="shared" si="112"/>
        <v>43.2923793775403</v>
      </c>
      <c r="J454" s="156">
        <f t="shared" si="112"/>
        <v>38.136910451269451</v>
      </c>
      <c r="K454" s="156">
        <f t="shared" si="112"/>
        <v>46.833601038894052</v>
      </c>
      <c r="L454" s="156">
        <f t="shared" si="112"/>
        <v>80.25381870353408</v>
      </c>
      <c r="M454" s="156">
        <f t="shared" si="112"/>
        <v>70.60851859002112</v>
      </c>
      <c r="N454" s="156">
        <f t="shared" si="112"/>
        <v>52.144914996685458</v>
      </c>
      <c r="O454" s="156">
        <f t="shared" si="112"/>
        <v>79.643925698629673</v>
      </c>
      <c r="P454" s="156">
        <f t="shared" si="112"/>
        <v>40.002760571851859</v>
      </c>
      <c r="Q454" s="156">
        <f t="shared" si="112"/>
        <v>40.971472459652091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4299.1433611017992</v>
      </c>
      <c r="D455" s="157">
        <f t="shared" ref="D455:Q455" si="114">IF(D359=0,0,D359/0.086*1000000/SUM(D$62:D$67))</f>
        <v>4223.3207539669056</v>
      </c>
      <c r="E455" s="157">
        <f t="shared" si="114"/>
        <v>3822.6312520348606</v>
      </c>
      <c r="F455" s="157">
        <f t="shared" si="114"/>
        <v>4071.4446219152001</v>
      </c>
      <c r="G455" s="157">
        <f t="shared" si="114"/>
        <v>3936.7257350960163</v>
      </c>
      <c r="H455" s="157">
        <f t="shared" si="114"/>
        <v>3916.9203932415262</v>
      </c>
      <c r="I455" s="157">
        <f t="shared" si="114"/>
        <v>4057.0195214034952</v>
      </c>
      <c r="J455" s="157">
        <f t="shared" si="114"/>
        <v>4031.5524238340477</v>
      </c>
      <c r="K455" s="157">
        <f t="shared" si="114"/>
        <v>4035.3539068836162</v>
      </c>
      <c r="L455" s="157">
        <f t="shared" si="114"/>
        <v>4073.8398227144703</v>
      </c>
      <c r="M455" s="157">
        <f t="shared" si="114"/>
        <v>4000.3074421272227</v>
      </c>
      <c r="N455" s="157">
        <f t="shared" si="114"/>
        <v>4021.0876640073375</v>
      </c>
      <c r="O455" s="157">
        <f t="shared" si="114"/>
        <v>4039.9111927267004</v>
      </c>
      <c r="P455" s="157">
        <f t="shared" si="114"/>
        <v>4107.2431774032693</v>
      </c>
      <c r="Q455" s="157">
        <f t="shared" si="114"/>
        <v>4109.6897942232781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4493.6982142473362</v>
      </c>
      <c r="D456" s="132">
        <f t="shared" ref="D456:Q456" si="115">IF(D360=0,0,D360/0.086*1000000/D$62)</f>
        <v>4457.2714801882457</v>
      </c>
      <c r="E456" s="132">
        <f t="shared" si="115"/>
        <v>4407.0311529714336</v>
      </c>
      <c r="F456" s="132">
        <f t="shared" si="115"/>
        <v>4381.7158837619791</v>
      </c>
      <c r="G456" s="132">
        <f t="shared" si="115"/>
        <v>4360.5724103681187</v>
      </c>
      <c r="H456" s="132">
        <f t="shared" si="115"/>
        <v>4330.0552525776329</v>
      </c>
      <c r="I456" s="132">
        <f t="shared" si="115"/>
        <v>4305.3029871660892</v>
      </c>
      <c r="J456" s="132">
        <f t="shared" si="115"/>
        <v>4311.9632976755174</v>
      </c>
      <c r="K456" s="132">
        <f t="shared" si="115"/>
        <v>4270.9847672988626</v>
      </c>
      <c r="L456" s="132">
        <f t="shared" si="115"/>
        <v>4219.5804424273283</v>
      </c>
      <c r="M456" s="132">
        <f t="shared" si="115"/>
        <v>4221.5442635894751</v>
      </c>
      <c r="N456" s="132">
        <f t="shared" si="115"/>
        <v>4266.9513128238068</v>
      </c>
      <c r="O456" s="132">
        <f t="shared" si="115"/>
        <v>4201.1083188902176</v>
      </c>
      <c r="P456" s="132">
        <f t="shared" si="115"/>
        <v>4240.3178779198697</v>
      </c>
      <c r="Q456" s="132">
        <f t="shared" si="115"/>
        <v>4185.5741824731795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4301.241227487164</v>
      </c>
      <c r="D457" s="132">
        <f t="shared" ref="D457:Q457" si="116">IF(D361=0,0,D361/0.086*1000000/D$63)</f>
        <v>4276.8751636574389</v>
      </c>
      <c r="E457" s="132">
        <f t="shared" si="116"/>
        <v>4231.2343688695391</v>
      </c>
      <c r="F457" s="132">
        <f t="shared" si="116"/>
        <v>4230.2939283710457</v>
      </c>
      <c r="G457" s="132">
        <f t="shared" si="116"/>
        <v>4261.342343879418</v>
      </c>
      <c r="H457" s="132">
        <f t="shared" si="116"/>
        <v>4278.3238143792651</v>
      </c>
      <c r="I457" s="132">
        <f t="shared" si="116"/>
        <v>4258.5215744869729</v>
      </c>
      <c r="J457" s="132">
        <f t="shared" si="116"/>
        <v>4299.9318240224929</v>
      </c>
      <c r="K457" s="132">
        <f t="shared" si="116"/>
        <v>4250.8552416793282</v>
      </c>
      <c r="L457" s="132">
        <f t="shared" si="116"/>
        <v>4200.6947585000216</v>
      </c>
      <c r="M457" s="132">
        <f t="shared" si="116"/>
        <v>4185.2878634150484</v>
      </c>
      <c r="N457" s="132">
        <f t="shared" si="116"/>
        <v>4206.5935646002044</v>
      </c>
      <c r="O457" s="132">
        <f t="shared" si="116"/>
        <v>4120.6290439761151</v>
      </c>
      <c r="P457" s="132">
        <f t="shared" si="116"/>
        <v>4134.4508629213979</v>
      </c>
      <c r="Q457" s="132">
        <f t="shared" si="116"/>
        <v>4057.6739079041927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4081.3416371096969</v>
      </c>
      <c r="D458" s="165">
        <f t="shared" si="117"/>
        <v>4056.3086313210811</v>
      </c>
      <c r="E458" s="165">
        <f t="shared" si="117"/>
        <v>4011.0807831384673</v>
      </c>
      <c r="F458" s="165">
        <f t="shared" si="117"/>
        <v>4008.2423246986859</v>
      </c>
      <c r="G458" s="165">
        <f t="shared" si="117"/>
        <v>4036.1361123839561</v>
      </c>
      <c r="H458" s="165">
        <f t="shared" si="117"/>
        <v>4050.6050229032962</v>
      </c>
      <c r="I458" s="165">
        <f t="shared" si="117"/>
        <v>4032.5881879295725</v>
      </c>
      <c r="J458" s="165">
        <f t="shared" si="117"/>
        <v>4067.6173687421574</v>
      </c>
      <c r="K458" s="165">
        <f t="shared" si="117"/>
        <v>4019.5407325193632</v>
      </c>
      <c r="L458" s="165">
        <f t="shared" si="117"/>
        <v>3970.4046036151535</v>
      </c>
      <c r="M458" s="165">
        <f t="shared" si="117"/>
        <v>3955.8029714680392</v>
      </c>
      <c r="N458" s="165">
        <f t="shared" si="117"/>
        <v>3977.9714171247228</v>
      </c>
      <c r="O458" s="165">
        <f t="shared" si="117"/>
        <v>3892.3484578351422</v>
      </c>
      <c r="P458" s="165">
        <f t="shared" si="117"/>
        <v>3906.8310650451012</v>
      </c>
      <c r="Q458" s="165">
        <f t="shared" si="117"/>
        <v>3833.8314589352394</v>
      </c>
    </row>
    <row r="459" spans="1:17" ht="12" customHeight="1" x14ac:dyDescent="0.25">
      <c r="A459" s="147" t="s">
        <v>59</v>
      </c>
      <c r="B459" s="164"/>
      <c r="C459" s="164">
        <f t="shared" si="117"/>
        <v>219.8995903774674</v>
      </c>
      <c r="D459" s="164">
        <f t="shared" si="117"/>
        <v>220.56653233635785</v>
      </c>
      <c r="E459" s="164">
        <f t="shared" si="117"/>
        <v>220.15358573107181</v>
      </c>
      <c r="F459" s="164">
        <f t="shared" si="117"/>
        <v>222.05160367235965</v>
      </c>
      <c r="G459" s="164">
        <f t="shared" si="117"/>
        <v>225.20623149546287</v>
      </c>
      <c r="H459" s="164">
        <f t="shared" si="117"/>
        <v>227.71879147596863</v>
      </c>
      <c r="I459" s="164">
        <f t="shared" si="117"/>
        <v>225.93338655740021</v>
      </c>
      <c r="J459" s="164">
        <f t="shared" si="117"/>
        <v>232.31445528033578</v>
      </c>
      <c r="K459" s="164">
        <f t="shared" si="117"/>
        <v>231.31450915996584</v>
      </c>
      <c r="L459" s="164">
        <f t="shared" si="117"/>
        <v>230.29015488486789</v>
      </c>
      <c r="M459" s="164">
        <f t="shared" si="117"/>
        <v>229.4848919470088</v>
      </c>
      <c r="N459" s="164">
        <f t="shared" si="117"/>
        <v>228.62214747548214</v>
      </c>
      <c r="O459" s="164">
        <f t="shared" si="117"/>
        <v>228.28058614097264</v>
      </c>
      <c r="P459" s="164">
        <f t="shared" si="117"/>
        <v>227.6197978762961</v>
      </c>
      <c r="Q459" s="164">
        <f t="shared" si="117"/>
        <v>223.84244896895373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3226.8674811558271</v>
      </c>
      <c r="D464" s="162">
        <f t="shared" ref="D464:Q464" si="121">IF(D368=0,0,D368/0.086*1000000/D$66)</f>
        <v>3202.0852673754316</v>
      </c>
      <c r="E464" s="162">
        <f t="shared" si="121"/>
        <v>3095.1235584101523</v>
      </c>
      <c r="F464" s="162">
        <f t="shared" si="121"/>
        <v>3089.4985596541496</v>
      </c>
      <c r="G464" s="162">
        <f t="shared" si="121"/>
        <v>3137.9874051037859</v>
      </c>
      <c r="H464" s="162">
        <f t="shared" si="121"/>
        <v>3176.9010746852509</v>
      </c>
      <c r="I464" s="162">
        <f t="shared" si="121"/>
        <v>3093.7135306875125</v>
      </c>
      <c r="J464" s="162">
        <f t="shared" si="121"/>
        <v>3179.4737167719381</v>
      </c>
      <c r="K464" s="162">
        <f t="shared" si="121"/>
        <v>3395.9508366726732</v>
      </c>
      <c r="L464" s="162">
        <f t="shared" si="121"/>
        <v>3555.9694140274783</v>
      </c>
      <c r="M464" s="162">
        <f t="shared" si="121"/>
        <v>3571.7100689585909</v>
      </c>
      <c r="N464" s="162">
        <f t="shared" si="121"/>
        <v>3720.5323846774245</v>
      </c>
      <c r="O464" s="162">
        <f t="shared" si="121"/>
        <v>3706.9686285093403</v>
      </c>
      <c r="P464" s="162">
        <f t="shared" si="121"/>
        <v>3696.5998823480854</v>
      </c>
      <c r="Q464" s="162">
        <f t="shared" si="121"/>
        <v>3616.6366762317707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3140.3706436622874</v>
      </c>
      <c r="D465" s="160">
        <f t="shared" ref="D465:Q465" si="122">IF(D369=0,0,D369/0.086*1000000/D$67)</f>
        <v>3117.8971039510484</v>
      </c>
      <c r="E465" s="160">
        <f t="shared" si="122"/>
        <v>3017.9688595362359</v>
      </c>
      <c r="F465" s="160">
        <f t="shared" si="122"/>
        <v>3014.1448763274184</v>
      </c>
      <c r="G465" s="160">
        <f t="shared" si="122"/>
        <v>3075.6111730235925</v>
      </c>
      <c r="H465" s="160">
        <f t="shared" si="122"/>
        <v>3126.7196060343176</v>
      </c>
      <c r="I465" s="160">
        <f t="shared" si="122"/>
        <v>3053.403639775227</v>
      </c>
      <c r="J465" s="160">
        <f t="shared" si="122"/>
        <v>3143.4642513551089</v>
      </c>
      <c r="K465" s="160">
        <f t="shared" si="122"/>
        <v>3322.8125906533432</v>
      </c>
      <c r="L465" s="160">
        <f t="shared" si="122"/>
        <v>3453.9000074267287</v>
      </c>
      <c r="M465" s="160">
        <f t="shared" si="122"/>
        <v>3462.1260326755114</v>
      </c>
      <c r="N465" s="160">
        <f t="shared" si="122"/>
        <v>3588.3642407992534</v>
      </c>
      <c r="O465" s="160">
        <f t="shared" si="122"/>
        <v>3570.6598585326228</v>
      </c>
      <c r="P465" s="160">
        <f t="shared" si="122"/>
        <v>3566.6008535469082</v>
      </c>
      <c r="Q465" s="160">
        <f t="shared" si="122"/>
        <v>3485.8688551361165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2910.0276325655273</v>
      </c>
      <c r="D466" s="156">
        <f t="shared" si="123"/>
        <v>2888.5267097006849</v>
      </c>
      <c r="E466" s="156">
        <f t="shared" si="123"/>
        <v>2789.2678366974483</v>
      </c>
      <c r="F466" s="156">
        <f t="shared" si="123"/>
        <v>2785.6068303971324</v>
      </c>
      <c r="G466" s="156">
        <f t="shared" si="123"/>
        <v>2845.4999965883712</v>
      </c>
      <c r="H466" s="156">
        <f t="shared" si="123"/>
        <v>2895.4008201105539</v>
      </c>
      <c r="I466" s="156">
        <f t="shared" si="123"/>
        <v>2823.8111222089101</v>
      </c>
      <c r="J466" s="156">
        <f t="shared" si="123"/>
        <v>2909.3897135788388</v>
      </c>
      <c r="K466" s="156">
        <f t="shared" si="123"/>
        <v>3089.6106627104123</v>
      </c>
      <c r="L466" s="156">
        <f t="shared" si="123"/>
        <v>3222.5502107284519</v>
      </c>
      <c r="M466" s="156">
        <f t="shared" si="123"/>
        <v>3232.1801540359625</v>
      </c>
      <c r="N466" s="156">
        <f t="shared" si="123"/>
        <v>3359.2088752461036</v>
      </c>
      <c r="O466" s="156">
        <f t="shared" si="123"/>
        <v>3342.0390735734873</v>
      </c>
      <c r="P466" s="156">
        <f t="shared" si="123"/>
        <v>3338.352986271891</v>
      </c>
      <c r="Q466" s="156">
        <f t="shared" si="123"/>
        <v>3262.2879786676226</v>
      </c>
    </row>
    <row r="467" spans="1:17" ht="12" customHeight="1" x14ac:dyDescent="0.25">
      <c r="A467" s="148" t="s">
        <v>59</v>
      </c>
      <c r="B467" s="156"/>
      <c r="C467" s="156">
        <f t="shared" si="123"/>
        <v>230.34301109675991</v>
      </c>
      <c r="D467" s="156">
        <f t="shared" si="123"/>
        <v>229.37039425036301</v>
      </c>
      <c r="E467" s="156">
        <f t="shared" si="123"/>
        <v>228.70102283878776</v>
      </c>
      <c r="F467" s="156">
        <f t="shared" si="123"/>
        <v>228.53804593028644</v>
      </c>
      <c r="G467" s="156">
        <f t="shared" si="123"/>
        <v>230.11117643522127</v>
      </c>
      <c r="H467" s="156">
        <f t="shared" si="123"/>
        <v>231.31878592376327</v>
      </c>
      <c r="I467" s="156">
        <f t="shared" si="123"/>
        <v>229.59251756631753</v>
      </c>
      <c r="J467" s="156">
        <f t="shared" si="123"/>
        <v>234.07453777626992</v>
      </c>
      <c r="K467" s="156">
        <f t="shared" si="123"/>
        <v>233.20192794293024</v>
      </c>
      <c r="L467" s="156">
        <f t="shared" si="123"/>
        <v>231.34979669827723</v>
      </c>
      <c r="M467" s="156">
        <f t="shared" si="123"/>
        <v>229.94587863954928</v>
      </c>
      <c r="N467" s="156">
        <f t="shared" si="123"/>
        <v>229.15536555314918</v>
      </c>
      <c r="O467" s="156">
        <f t="shared" si="123"/>
        <v>228.62078495913548</v>
      </c>
      <c r="P467" s="156">
        <f t="shared" si="123"/>
        <v>228.24786727501638</v>
      </c>
      <c r="Q467" s="156">
        <f t="shared" si="123"/>
        <v>223.58087646849475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833.80772549572453</v>
      </c>
      <c r="D468" s="157">
        <f t="shared" ref="D468:Q468" si="124">IF(D372=0,0,D372/0.086*1000000/SUM(D$69:D$71))</f>
        <v>836.01941153627843</v>
      </c>
      <c r="E468" s="157">
        <f t="shared" si="124"/>
        <v>835.88638248410086</v>
      </c>
      <c r="F468" s="157">
        <f t="shared" si="124"/>
        <v>841.96671295713168</v>
      </c>
      <c r="G468" s="157">
        <f t="shared" si="124"/>
        <v>858.70044893995146</v>
      </c>
      <c r="H468" s="157">
        <f t="shared" si="124"/>
        <v>880.56626118692884</v>
      </c>
      <c r="I468" s="157">
        <f t="shared" si="124"/>
        <v>878.63477276428011</v>
      </c>
      <c r="J468" s="157">
        <f t="shared" si="124"/>
        <v>897.55628549431526</v>
      </c>
      <c r="K468" s="157">
        <f t="shared" si="124"/>
        <v>962.88216359818864</v>
      </c>
      <c r="L468" s="157">
        <f t="shared" si="124"/>
        <v>1025.4897786234446</v>
      </c>
      <c r="M468" s="157">
        <f t="shared" si="124"/>
        <v>1038.8611056669783</v>
      </c>
      <c r="N468" s="157">
        <f t="shared" si="124"/>
        <v>1095.8027554395728</v>
      </c>
      <c r="O468" s="157">
        <f t="shared" si="124"/>
        <v>1092.5970099653205</v>
      </c>
      <c r="P468" s="157">
        <f t="shared" si="124"/>
        <v>1090.6083771894328</v>
      </c>
      <c r="Q468" s="157">
        <f t="shared" si="124"/>
        <v>1080.2647063496124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833.80772549572453</v>
      </c>
      <c r="D471" s="57">
        <f t="shared" ref="D471:Q471" si="127">IF(D375=0,0,D375/0.086*1000000/D$71)</f>
        <v>836.01941153627843</v>
      </c>
      <c r="E471" s="57">
        <f t="shared" si="127"/>
        <v>835.88638248410086</v>
      </c>
      <c r="F471" s="57">
        <f t="shared" si="127"/>
        <v>841.96671295713168</v>
      </c>
      <c r="G471" s="57">
        <f t="shared" si="127"/>
        <v>858.70044893995146</v>
      </c>
      <c r="H471" s="57">
        <f t="shared" si="127"/>
        <v>880.56626118692884</v>
      </c>
      <c r="I471" s="57">
        <f t="shared" si="127"/>
        <v>878.63477276428011</v>
      </c>
      <c r="J471" s="57">
        <f t="shared" si="127"/>
        <v>897.55628549431526</v>
      </c>
      <c r="K471" s="57">
        <f t="shared" si="127"/>
        <v>962.88216359818864</v>
      </c>
      <c r="L471" s="57">
        <f t="shared" si="127"/>
        <v>1025.4897786234446</v>
      </c>
      <c r="M471" s="57">
        <f t="shared" si="127"/>
        <v>1038.8611056669783</v>
      </c>
      <c r="N471" s="57">
        <f t="shared" si="127"/>
        <v>1095.8027554395728</v>
      </c>
      <c r="O471" s="57">
        <f t="shared" si="127"/>
        <v>1092.5970099653205</v>
      </c>
      <c r="P471" s="57">
        <f t="shared" si="127"/>
        <v>1090.6083771894328</v>
      </c>
      <c r="Q471" s="57">
        <f t="shared" si="127"/>
        <v>1080.2647063496124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17939.518824228715</v>
      </c>
      <c r="D473" s="168">
        <f t="shared" si="128"/>
        <v>18302.175880605664</v>
      </c>
      <c r="E473" s="168">
        <f t="shared" si="128"/>
        <v>18865.40158689666</v>
      </c>
      <c r="F473" s="168">
        <f t="shared" si="128"/>
        <v>18211.383054873058</v>
      </c>
      <c r="G473" s="168">
        <f t="shared" si="128"/>
        <v>18148.365408578044</v>
      </c>
      <c r="H473" s="168">
        <f t="shared" si="128"/>
        <v>18780.447045479079</v>
      </c>
      <c r="I473" s="168">
        <f t="shared" si="128"/>
        <v>19182.578870561352</v>
      </c>
      <c r="J473" s="168">
        <f t="shared" si="128"/>
        <v>18804.786375821244</v>
      </c>
      <c r="K473" s="168">
        <f t="shared" si="128"/>
        <v>20137.144611796226</v>
      </c>
      <c r="L473" s="168">
        <f t="shared" si="128"/>
        <v>22333.709458872374</v>
      </c>
      <c r="M473" s="168">
        <f t="shared" si="128"/>
        <v>19454.911319357365</v>
      </c>
      <c r="N473" s="168">
        <f t="shared" si="128"/>
        <v>21209.929032640939</v>
      </c>
      <c r="O473" s="168">
        <f t="shared" si="128"/>
        <v>19968.440466992619</v>
      </c>
      <c r="P473" s="168">
        <f t="shared" si="128"/>
        <v>20198.103435028803</v>
      </c>
      <c r="Q473" s="168">
        <f t="shared" si="128"/>
        <v>19484.864206250495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14790.329865713935</v>
      </c>
      <c r="D474" s="157">
        <f t="shared" si="129"/>
        <v>15170.441969868223</v>
      </c>
      <c r="E474" s="157">
        <f t="shared" si="129"/>
        <v>15745.258680377161</v>
      </c>
      <c r="F474" s="157">
        <f t="shared" si="129"/>
        <v>15093.820819987843</v>
      </c>
      <c r="G474" s="157">
        <f t="shared" si="129"/>
        <v>14979.125455386884</v>
      </c>
      <c r="H474" s="157">
        <f t="shared" si="129"/>
        <v>15527.517545893987</v>
      </c>
      <c r="I474" s="157">
        <f t="shared" si="129"/>
        <v>15927.895612395509</v>
      </c>
      <c r="J474" s="157">
        <f t="shared" si="129"/>
        <v>15495.949071458113</v>
      </c>
      <c r="K474" s="157">
        <f t="shared" si="129"/>
        <v>16705.251255560208</v>
      </c>
      <c r="L474" s="157">
        <f t="shared" si="129"/>
        <v>18734.557449738208</v>
      </c>
      <c r="M474" s="157">
        <f t="shared" si="129"/>
        <v>15788.684140078782</v>
      </c>
      <c r="N474" s="157">
        <f t="shared" si="129"/>
        <v>17422.790360343824</v>
      </c>
      <c r="O474" s="157">
        <f t="shared" si="129"/>
        <v>16183.63729658494</v>
      </c>
      <c r="P474" s="157">
        <f t="shared" si="129"/>
        <v>16584.403737579443</v>
      </c>
      <c r="Q474" s="157">
        <f t="shared" si="129"/>
        <v>15980.61777995348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14676.663882408542</v>
      </c>
      <c r="D475" s="156">
        <f t="shared" si="130"/>
        <v>15051.767490566654</v>
      </c>
      <c r="E475" s="156">
        <f t="shared" si="130"/>
        <v>15624.091937703251</v>
      </c>
      <c r="F475" s="156">
        <f t="shared" si="130"/>
        <v>14974.054203254358</v>
      </c>
      <c r="G475" s="156">
        <f t="shared" si="130"/>
        <v>14838.379798329099</v>
      </c>
      <c r="H475" s="156">
        <f t="shared" si="130"/>
        <v>15379.719083490432</v>
      </c>
      <c r="I475" s="156">
        <f t="shared" si="130"/>
        <v>15820.803664875622</v>
      </c>
      <c r="J475" s="156">
        <f t="shared" si="130"/>
        <v>15387.186256545223</v>
      </c>
      <c r="K475" s="156">
        <f t="shared" si="130"/>
        <v>16515.736864918461</v>
      </c>
      <c r="L475" s="156">
        <f t="shared" si="130"/>
        <v>18505.416600091034</v>
      </c>
      <c r="M475" s="156">
        <f t="shared" si="130"/>
        <v>15556.501962812254</v>
      </c>
      <c r="N475" s="156">
        <f t="shared" si="130"/>
        <v>17151.611562685928</v>
      </c>
      <c r="O475" s="156">
        <f t="shared" si="130"/>
        <v>15945.808684848271</v>
      </c>
      <c r="P475" s="156">
        <f t="shared" si="130"/>
        <v>16365.618311901795</v>
      </c>
      <c r="Q475" s="156">
        <f t="shared" si="130"/>
        <v>15740.564703569951</v>
      </c>
    </row>
    <row r="476" spans="1:17" ht="12" customHeight="1" x14ac:dyDescent="0.25">
      <c r="A476" s="23" t="s">
        <v>60</v>
      </c>
      <c r="B476" s="156"/>
      <c r="C476" s="156">
        <f t="shared" si="130"/>
        <v>113.66598330539226</v>
      </c>
      <c r="D476" s="156">
        <f t="shared" si="130"/>
        <v>118.67447930157043</v>
      </c>
      <c r="E476" s="156">
        <f t="shared" si="130"/>
        <v>121.16674267390927</v>
      </c>
      <c r="F476" s="156">
        <f t="shared" si="130"/>
        <v>119.76661673348525</v>
      </c>
      <c r="G476" s="156">
        <f t="shared" si="130"/>
        <v>140.74565705778579</v>
      </c>
      <c r="H476" s="156">
        <f t="shared" si="130"/>
        <v>147.79846240355465</v>
      </c>
      <c r="I476" s="156">
        <f t="shared" si="130"/>
        <v>107.09194751988538</v>
      </c>
      <c r="J476" s="156">
        <f t="shared" si="130"/>
        <v>108.76281491289079</v>
      </c>
      <c r="K476" s="156">
        <f t="shared" si="130"/>
        <v>189.51439064174579</v>
      </c>
      <c r="L476" s="156">
        <f t="shared" si="130"/>
        <v>229.140849647175</v>
      </c>
      <c r="M476" s="156">
        <f t="shared" si="130"/>
        <v>232.18217726652858</v>
      </c>
      <c r="N476" s="156">
        <f t="shared" si="130"/>
        <v>271.17879765789735</v>
      </c>
      <c r="O476" s="156">
        <f t="shared" si="130"/>
        <v>237.82861173667033</v>
      </c>
      <c r="P476" s="156">
        <f t="shared" si="130"/>
        <v>218.78542567764649</v>
      </c>
      <c r="Q476" s="156">
        <f t="shared" si="130"/>
        <v>240.05307638352824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67.787277838863531</v>
      </c>
      <c r="D477" s="157">
        <f t="shared" si="131"/>
        <v>42.595877530573226</v>
      </c>
      <c r="E477" s="157">
        <f t="shared" si="131"/>
        <v>40.219463149078642</v>
      </c>
      <c r="F477" s="157">
        <f t="shared" si="131"/>
        <v>26.848692734905292</v>
      </c>
      <c r="G477" s="157">
        <f t="shared" si="131"/>
        <v>33.762851868878577</v>
      </c>
      <c r="H477" s="157">
        <f t="shared" si="131"/>
        <v>74.67949796363952</v>
      </c>
      <c r="I477" s="157">
        <f t="shared" si="131"/>
        <v>106.90418616860642</v>
      </c>
      <c r="J477" s="157">
        <f t="shared" si="131"/>
        <v>97.829378365325482</v>
      </c>
      <c r="K477" s="157">
        <f t="shared" si="131"/>
        <v>128.09427912142129</v>
      </c>
      <c r="L477" s="157">
        <f t="shared" si="131"/>
        <v>235.6798285387014</v>
      </c>
      <c r="M477" s="157">
        <f t="shared" si="131"/>
        <v>221.99332658279562</v>
      </c>
      <c r="N477" s="157">
        <f t="shared" si="131"/>
        <v>172.51293523237868</v>
      </c>
      <c r="O477" s="157">
        <f t="shared" si="131"/>
        <v>275.27984496369669</v>
      </c>
      <c r="P477" s="157">
        <f t="shared" si="131"/>
        <v>143.07014793009432</v>
      </c>
      <c r="Q477" s="157">
        <f t="shared" si="131"/>
        <v>150.99530198546324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67.787277838863531</v>
      </c>
      <c r="D478" s="156">
        <f t="shared" si="132"/>
        <v>42.595877530573226</v>
      </c>
      <c r="E478" s="156">
        <f t="shared" si="132"/>
        <v>40.219463149078642</v>
      </c>
      <c r="F478" s="156">
        <f t="shared" si="132"/>
        <v>26.848692734905292</v>
      </c>
      <c r="G478" s="156">
        <f t="shared" si="132"/>
        <v>33.762851868878577</v>
      </c>
      <c r="H478" s="156">
        <f t="shared" si="132"/>
        <v>74.67949796363952</v>
      </c>
      <c r="I478" s="156">
        <f t="shared" si="132"/>
        <v>106.90418616860642</v>
      </c>
      <c r="J478" s="156">
        <f t="shared" si="132"/>
        <v>97.829378365325482</v>
      </c>
      <c r="K478" s="156">
        <f t="shared" si="132"/>
        <v>128.09427912142129</v>
      </c>
      <c r="L478" s="156">
        <f t="shared" si="132"/>
        <v>235.6798285387014</v>
      </c>
      <c r="M478" s="156">
        <f t="shared" si="132"/>
        <v>221.99332658279562</v>
      </c>
      <c r="N478" s="156">
        <f t="shared" si="132"/>
        <v>172.51293523237868</v>
      </c>
      <c r="O478" s="156">
        <f t="shared" si="132"/>
        <v>275.27984496369669</v>
      </c>
      <c r="P478" s="156">
        <f t="shared" si="132"/>
        <v>143.07014793009432</v>
      </c>
      <c r="Q478" s="156">
        <f t="shared" si="132"/>
        <v>150.99530198546324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2381.8152139407571</v>
      </c>
      <c r="D479" s="157">
        <f t="shared" si="133"/>
        <v>2384.4674477396943</v>
      </c>
      <c r="E479" s="157">
        <f t="shared" si="133"/>
        <v>2371.9871905492305</v>
      </c>
      <c r="F479" s="157">
        <f t="shared" si="133"/>
        <v>2374.2569164991055</v>
      </c>
      <c r="G479" s="157">
        <f t="shared" si="133"/>
        <v>2401.7130924122584</v>
      </c>
      <c r="H479" s="157">
        <f t="shared" si="133"/>
        <v>2422.5532307740486</v>
      </c>
      <c r="I479" s="157">
        <f t="shared" si="133"/>
        <v>2390.074903612543</v>
      </c>
      <c r="J479" s="157">
        <f t="shared" si="133"/>
        <v>2434.134144095281</v>
      </c>
      <c r="K479" s="157">
        <f t="shared" si="133"/>
        <v>2470.0562852454896</v>
      </c>
      <c r="L479" s="157">
        <f t="shared" si="133"/>
        <v>2474.9865620634187</v>
      </c>
      <c r="M479" s="157">
        <f t="shared" si="133"/>
        <v>2543.7438459162704</v>
      </c>
      <c r="N479" s="157">
        <f t="shared" si="133"/>
        <v>2664.4088651514357</v>
      </c>
      <c r="O479" s="157">
        <f t="shared" si="133"/>
        <v>2561.7206020304729</v>
      </c>
      <c r="P479" s="157">
        <f t="shared" si="133"/>
        <v>2524.0075865201247</v>
      </c>
      <c r="Q479" s="157">
        <f t="shared" si="133"/>
        <v>2415.0335049232535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2368.7829200131755</v>
      </c>
      <c r="D480" s="132">
        <f t="shared" si="134"/>
        <v>2369.6300518070902</v>
      </c>
      <c r="E480" s="132">
        <f t="shared" si="134"/>
        <v>2360.046364326146</v>
      </c>
      <c r="F480" s="132">
        <f t="shared" si="134"/>
        <v>2366.2693528566265</v>
      </c>
      <c r="G480" s="132">
        <f t="shared" si="134"/>
        <v>2369.9706279243851</v>
      </c>
      <c r="H480" s="132">
        <f t="shared" si="134"/>
        <v>2368.1821433226273</v>
      </c>
      <c r="I480" s="132">
        <f t="shared" si="134"/>
        <v>2370.9964857777213</v>
      </c>
      <c r="J480" s="132">
        <f t="shared" si="134"/>
        <v>2387.209288079589</v>
      </c>
      <c r="K480" s="132">
        <f t="shared" si="134"/>
        <v>2378.154802206132</v>
      </c>
      <c r="L480" s="132">
        <f t="shared" si="134"/>
        <v>2361.4633583593945</v>
      </c>
      <c r="M480" s="132">
        <f t="shared" si="134"/>
        <v>2367.6822742757699</v>
      </c>
      <c r="N480" s="132">
        <f t="shared" si="134"/>
        <v>2396.1008078725099</v>
      </c>
      <c r="O480" s="132">
        <f t="shared" si="134"/>
        <v>2359.9871511390415</v>
      </c>
      <c r="P480" s="132">
        <f t="shared" si="134"/>
        <v>2381.1100497196226</v>
      </c>
      <c r="Q480" s="132">
        <f t="shared" si="134"/>
        <v>2348.2740157948242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2382.1382228219654</v>
      </c>
      <c r="D481" s="132">
        <f t="shared" si="135"/>
        <v>2390.4314015924642</v>
      </c>
      <c r="E481" s="132">
        <f t="shared" si="135"/>
        <v>2382.5419797110894</v>
      </c>
      <c r="F481" s="132">
        <f t="shared" si="135"/>
        <v>2403.495914297529</v>
      </c>
      <c r="G481" s="132">
        <f t="shared" si="135"/>
        <v>2433.7840627907985</v>
      </c>
      <c r="H481" s="132">
        <f t="shared" si="135"/>
        <v>2456.3871033702158</v>
      </c>
      <c r="I481" s="132">
        <f t="shared" si="135"/>
        <v>2463.3697116247695</v>
      </c>
      <c r="J481" s="132">
        <f t="shared" si="135"/>
        <v>2489.7575632570752</v>
      </c>
      <c r="K481" s="132">
        <f t="shared" si="135"/>
        <v>2469.45678529825</v>
      </c>
      <c r="L481" s="132">
        <f t="shared" si="135"/>
        <v>2446.988366770197</v>
      </c>
      <c r="M481" s="132">
        <f t="shared" si="135"/>
        <v>2445.1749703330102</v>
      </c>
      <c r="N481" s="132">
        <f t="shared" si="135"/>
        <v>2463.8140001227175</v>
      </c>
      <c r="O481" s="132">
        <f t="shared" si="135"/>
        <v>2423.3122565556178</v>
      </c>
      <c r="P481" s="132">
        <f t="shared" si="135"/>
        <v>2435.3634459168247</v>
      </c>
      <c r="Q481" s="132">
        <f t="shared" si="135"/>
        <v>2393.6649658203814</v>
      </c>
    </row>
    <row r="482" spans="1:17" ht="12" customHeight="1" x14ac:dyDescent="0.25">
      <c r="A482" s="166" t="s">
        <v>55</v>
      </c>
      <c r="B482" s="165"/>
      <c r="C482" s="165">
        <f t="shared" si="135"/>
        <v>2145.2032531353907</v>
      </c>
      <c r="D482" s="165">
        <f t="shared" si="135"/>
        <v>2153.7739666981688</v>
      </c>
      <c r="E482" s="165">
        <f t="shared" si="135"/>
        <v>2146.0780723555458</v>
      </c>
      <c r="F482" s="165">
        <f t="shared" si="135"/>
        <v>2167.3155399165744</v>
      </c>
      <c r="G482" s="165">
        <f t="shared" si="135"/>
        <v>2197.4528256275539</v>
      </c>
      <c r="H482" s="165">
        <f t="shared" si="135"/>
        <v>2220.3373991695398</v>
      </c>
      <c r="I482" s="165">
        <f t="shared" si="135"/>
        <v>2229.4245436555602</v>
      </c>
      <c r="J482" s="165">
        <f t="shared" si="135"/>
        <v>2253.286787108218</v>
      </c>
      <c r="K482" s="165">
        <f t="shared" si="135"/>
        <v>2233.7584189693175</v>
      </c>
      <c r="L482" s="165">
        <f t="shared" si="135"/>
        <v>2212.6513835454243</v>
      </c>
      <c r="M482" s="165">
        <f t="shared" si="135"/>
        <v>2211.6720449066402</v>
      </c>
      <c r="N482" s="165">
        <f t="shared" si="135"/>
        <v>2231.0621935502854</v>
      </c>
      <c r="O482" s="165">
        <f t="shared" si="135"/>
        <v>2190.7220744747369</v>
      </c>
      <c r="P482" s="165">
        <f t="shared" si="135"/>
        <v>2203.7182377221852</v>
      </c>
      <c r="Q482" s="165">
        <f t="shared" si="135"/>
        <v>2166.0648577253473</v>
      </c>
    </row>
    <row r="483" spans="1:17" ht="12" customHeight="1" x14ac:dyDescent="0.25">
      <c r="A483" s="147" t="s">
        <v>59</v>
      </c>
      <c r="B483" s="164"/>
      <c r="C483" s="164">
        <f t="shared" si="135"/>
        <v>236.93496968657445</v>
      </c>
      <c r="D483" s="164">
        <f t="shared" si="135"/>
        <v>236.65743489429568</v>
      </c>
      <c r="E483" s="164">
        <f t="shared" si="135"/>
        <v>236.46390735554363</v>
      </c>
      <c r="F483" s="164">
        <f t="shared" si="135"/>
        <v>236.18037438095496</v>
      </c>
      <c r="G483" s="164">
        <f t="shared" si="135"/>
        <v>236.33123716324471</v>
      </c>
      <c r="H483" s="164">
        <f t="shared" si="135"/>
        <v>236.04970420067622</v>
      </c>
      <c r="I483" s="164">
        <f t="shared" si="135"/>
        <v>233.94516796920914</v>
      </c>
      <c r="J483" s="164">
        <f t="shared" si="135"/>
        <v>236.47077614885742</v>
      </c>
      <c r="K483" s="164">
        <f t="shared" si="135"/>
        <v>235.69836632893188</v>
      </c>
      <c r="L483" s="164">
        <f t="shared" si="135"/>
        <v>234.33698322477272</v>
      </c>
      <c r="M483" s="164">
        <f t="shared" si="135"/>
        <v>233.5029254263695</v>
      </c>
      <c r="N483" s="164">
        <f t="shared" si="135"/>
        <v>232.75180657243266</v>
      </c>
      <c r="O483" s="164">
        <f t="shared" si="135"/>
        <v>232.59018208088054</v>
      </c>
      <c r="P483" s="164">
        <f t="shared" si="135"/>
        <v>231.64520819463942</v>
      </c>
      <c r="Q483" s="164">
        <f t="shared" si="135"/>
        <v>227.60010809503368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2453.6986193973903</v>
      </c>
      <c r="D488" s="162">
        <f t="shared" si="138"/>
        <v>2448.7032541398203</v>
      </c>
      <c r="E488" s="162">
        <f t="shared" si="138"/>
        <v>2386.6885038387427</v>
      </c>
      <c r="F488" s="162">
        <f t="shared" si="138"/>
        <v>2397.6508944096595</v>
      </c>
      <c r="G488" s="162">
        <f t="shared" si="138"/>
        <v>2453.2005577896703</v>
      </c>
      <c r="H488" s="162">
        <f t="shared" si="138"/>
        <v>2503.3939169086534</v>
      </c>
      <c r="I488" s="162">
        <f t="shared" si="138"/>
        <v>2455.4788105046109</v>
      </c>
      <c r="J488" s="162">
        <f t="shared" si="138"/>
        <v>2544.7349440921957</v>
      </c>
      <c r="K488" s="162">
        <f t="shared" si="138"/>
        <v>2713.4623547382939</v>
      </c>
      <c r="L488" s="162">
        <f t="shared" si="138"/>
        <v>2845.7835581293243</v>
      </c>
      <c r="M488" s="162">
        <f t="shared" si="138"/>
        <v>2873.2106886683991</v>
      </c>
      <c r="N488" s="162">
        <f t="shared" si="138"/>
        <v>2998.3745238708989</v>
      </c>
      <c r="O488" s="162">
        <f t="shared" si="138"/>
        <v>2999.6961780155179</v>
      </c>
      <c r="P488" s="162">
        <f t="shared" si="138"/>
        <v>3005.8130498726991</v>
      </c>
      <c r="Q488" s="162">
        <f t="shared" si="138"/>
        <v>2957.4459995520401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2445.2544893925087</v>
      </c>
      <c r="D489" s="160">
        <f t="shared" si="139"/>
        <v>2440.5320544897431</v>
      </c>
      <c r="E489" s="160">
        <f t="shared" si="139"/>
        <v>2384.6828603894478</v>
      </c>
      <c r="F489" s="160">
        <f t="shared" si="139"/>
        <v>2394.7317678258314</v>
      </c>
      <c r="G489" s="160">
        <f t="shared" si="139"/>
        <v>2456.3737746516704</v>
      </c>
      <c r="H489" s="160">
        <f t="shared" si="139"/>
        <v>2514.6944224539188</v>
      </c>
      <c r="I489" s="160">
        <f t="shared" si="139"/>
        <v>2473.9428942947779</v>
      </c>
      <c r="J489" s="160">
        <f t="shared" si="139"/>
        <v>2550.9922670013334</v>
      </c>
      <c r="K489" s="160">
        <f t="shared" si="139"/>
        <v>2699.2236363722072</v>
      </c>
      <c r="L489" s="160">
        <f t="shared" si="139"/>
        <v>2814.2740469196792</v>
      </c>
      <c r="M489" s="160">
        <f t="shared" si="139"/>
        <v>2832.4430137832678</v>
      </c>
      <c r="N489" s="160">
        <f t="shared" si="139"/>
        <v>2943.5974695914865</v>
      </c>
      <c r="O489" s="160">
        <f t="shared" si="139"/>
        <v>2939.8085231614882</v>
      </c>
      <c r="P489" s="160">
        <f t="shared" si="139"/>
        <v>2939.5932902267732</v>
      </c>
      <c r="Q489" s="160">
        <f t="shared" si="139"/>
        <v>2887.8067308359286</v>
      </c>
    </row>
    <row r="490" spans="1:17" ht="12" customHeight="1" x14ac:dyDescent="0.25">
      <c r="A490" s="148" t="s">
        <v>60</v>
      </c>
      <c r="B490" s="156"/>
      <c r="C490" s="156">
        <f t="shared" si="139"/>
        <v>2208.3287574576971</v>
      </c>
      <c r="D490" s="156">
        <f t="shared" si="139"/>
        <v>2203.8914896112697</v>
      </c>
      <c r="E490" s="156">
        <f t="shared" si="139"/>
        <v>2148.2212566757648</v>
      </c>
      <c r="F490" s="156">
        <f t="shared" si="139"/>
        <v>2158.5655660939178</v>
      </c>
      <c r="G490" s="156">
        <f t="shared" si="139"/>
        <v>2220.0523833625198</v>
      </c>
      <c r="H490" s="156">
        <f t="shared" si="139"/>
        <v>2278.6420016154002</v>
      </c>
      <c r="I490" s="156">
        <f t="shared" si="139"/>
        <v>2239.9674763879566</v>
      </c>
      <c r="J490" s="156">
        <f t="shared" si="139"/>
        <v>2314.4938331124026</v>
      </c>
      <c r="K490" s="156">
        <f t="shared" si="139"/>
        <v>2463.487022022849</v>
      </c>
      <c r="L490" s="156">
        <f t="shared" si="139"/>
        <v>2579.9109927641248</v>
      </c>
      <c r="M490" s="156">
        <f t="shared" si="139"/>
        <v>2598.922434208434</v>
      </c>
      <c r="N490" s="156">
        <f t="shared" si="139"/>
        <v>2710.8323295178425</v>
      </c>
      <c r="O490" s="156">
        <f t="shared" si="139"/>
        <v>2707.2082221368328</v>
      </c>
      <c r="P490" s="156">
        <f t="shared" si="139"/>
        <v>2707.9457619826603</v>
      </c>
      <c r="Q490" s="156">
        <f t="shared" si="139"/>
        <v>2660.2008699429521</v>
      </c>
    </row>
    <row r="491" spans="1:17" ht="12" customHeight="1" x14ac:dyDescent="0.25">
      <c r="A491" s="148" t="s">
        <v>59</v>
      </c>
      <c r="B491" s="156"/>
      <c r="C491" s="156">
        <f t="shared" si="139"/>
        <v>236.92573193481164</v>
      </c>
      <c r="D491" s="156">
        <f t="shared" si="139"/>
        <v>236.64056487847338</v>
      </c>
      <c r="E491" s="156">
        <f t="shared" si="139"/>
        <v>236.4616037136829</v>
      </c>
      <c r="F491" s="156">
        <f t="shared" si="139"/>
        <v>236.16620173191379</v>
      </c>
      <c r="G491" s="156">
        <f t="shared" si="139"/>
        <v>236.32139128915065</v>
      </c>
      <c r="H491" s="156">
        <f t="shared" si="139"/>
        <v>236.052420838519</v>
      </c>
      <c r="I491" s="156">
        <f t="shared" si="139"/>
        <v>233.97541790682129</v>
      </c>
      <c r="J491" s="156">
        <f t="shared" si="139"/>
        <v>236.49843388893063</v>
      </c>
      <c r="K491" s="156">
        <f t="shared" si="139"/>
        <v>235.73661434935812</v>
      </c>
      <c r="L491" s="156">
        <f t="shared" si="139"/>
        <v>234.36305415555486</v>
      </c>
      <c r="M491" s="156">
        <f t="shared" si="139"/>
        <v>233.52057957483404</v>
      </c>
      <c r="N491" s="156">
        <f t="shared" si="139"/>
        <v>232.7651400736442</v>
      </c>
      <c r="O491" s="156">
        <f t="shared" si="139"/>
        <v>232.6003010246551</v>
      </c>
      <c r="P491" s="156">
        <f t="shared" si="139"/>
        <v>231.6475282441121</v>
      </c>
      <c r="Q491" s="156">
        <f t="shared" si="139"/>
        <v>227.60586089297664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699.58646673516034</v>
      </c>
      <c r="D492" s="157">
        <f t="shared" si="140"/>
        <v>704.67058546717351</v>
      </c>
      <c r="E492" s="157">
        <f t="shared" si="140"/>
        <v>707.93625282119012</v>
      </c>
      <c r="F492" s="157">
        <f t="shared" si="140"/>
        <v>716.45662565120585</v>
      </c>
      <c r="G492" s="157">
        <f t="shared" si="140"/>
        <v>733.76400891002231</v>
      </c>
      <c r="H492" s="157">
        <f t="shared" si="140"/>
        <v>755.69677084740533</v>
      </c>
      <c r="I492" s="157">
        <f t="shared" si="140"/>
        <v>757.70416838469396</v>
      </c>
      <c r="J492" s="157">
        <f t="shared" si="140"/>
        <v>776.87378190252252</v>
      </c>
      <c r="K492" s="157">
        <f t="shared" si="140"/>
        <v>833.74279186910667</v>
      </c>
      <c r="L492" s="157">
        <f t="shared" si="140"/>
        <v>888.48561853204455</v>
      </c>
      <c r="M492" s="157">
        <f t="shared" si="140"/>
        <v>900.49000677951722</v>
      </c>
      <c r="N492" s="157">
        <f t="shared" si="140"/>
        <v>950.21687191330011</v>
      </c>
      <c r="O492" s="157">
        <f t="shared" si="140"/>
        <v>947.80272341350894</v>
      </c>
      <c r="P492" s="157">
        <f t="shared" si="140"/>
        <v>946.6219629991383</v>
      </c>
      <c r="Q492" s="157">
        <f t="shared" si="140"/>
        <v>938.21761938829923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699.58646673516034</v>
      </c>
      <c r="D495" s="57">
        <f t="shared" si="143"/>
        <v>704.67058546717351</v>
      </c>
      <c r="E495" s="57">
        <f t="shared" si="143"/>
        <v>707.93625282119012</v>
      </c>
      <c r="F495" s="57">
        <f t="shared" si="143"/>
        <v>716.45662565120585</v>
      </c>
      <c r="G495" s="57">
        <f t="shared" si="143"/>
        <v>733.76400891002231</v>
      </c>
      <c r="H495" s="57">
        <f t="shared" si="143"/>
        <v>755.69677084740533</v>
      </c>
      <c r="I495" s="57">
        <f t="shared" si="143"/>
        <v>757.70416838469396</v>
      </c>
      <c r="J495" s="57">
        <f t="shared" si="143"/>
        <v>776.87378190252252</v>
      </c>
      <c r="K495" s="57">
        <f t="shared" si="143"/>
        <v>833.74279186910667</v>
      </c>
      <c r="L495" s="57">
        <f t="shared" si="143"/>
        <v>888.48561853204455</v>
      </c>
      <c r="M495" s="57">
        <f t="shared" si="143"/>
        <v>900.49000677951722</v>
      </c>
      <c r="N495" s="57">
        <f t="shared" si="143"/>
        <v>950.21687191330011</v>
      </c>
      <c r="O495" s="57">
        <f t="shared" si="143"/>
        <v>947.80272341350894</v>
      </c>
      <c r="P495" s="57">
        <f t="shared" si="143"/>
        <v>946.6219629991383</v>
      </c>
      <c r="Q495" s="57">
        <f t="shared" si="143"/>
        <v>938.21761938829923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340.62715274107796</v>
      </c>
      <c r="D521" s="184">
        <f>D449/RES_summary!D$21</f>
        <v>340.41105388826662</v>
      </c>
      <c r="E521" s="184">
        <f>E449/RES_summary!E$21</f>
        <v>338.15525384019412</v>
      </c>
      <c r="F521" s="184">
        <f>F449/RES_summary!F$21</f>
        <v>323.14479658243539</v>
      </c>
      <c r="G521" s="184">
        <f>G449/RES_summary!G$21</f>
        <v>317.0329032331752</v>
      </c>
      <c r="H521" s="184">
        <f>H449/RES_summary!H$21</f>
        <v>318.05188910957099</v>
      </c>
      <c r="I521" s="184">
        <f>I449/RES_summary!I$21</f>
        <v>319.05170470367284</v>
      </c>
      <c r="J521" s="184">
        <f>J449/RES_summary!J$21</f>
        <v>308.12831493751276</v>
      </c>
      <c r="K521" s="184">
        <f>K449/RES_summary!K$21</f>
        <v>320.2980401503537</v>
      </c>
      <c r="L521" s="184">
        <f>L449/RES_summary!L$21</f>
        <v>352.59986883835666</v>
      </c>
      <c r="M521" s="184">
        <f>M449/RES_summary!M$21</f>
        <v>299.71994515190573</v>
      </c>
      <c r="N521" s="184">
        <f>N449/RES_summary!N$21</f>
        <v>321.71942988776385</v>
      </c>
      <c r="O521" s="184">
        <f>O449/RES_summary!O$21</f>
        <v>298.0903760074799</v>
      </c>
      <c r="P521" s="184">
        <f>P449/RES_summary!P$21</f>
        <v>301.12271751757083</v>
      </c>
      <c r="Q521" s="184">
        <f>Q449/RES_summary!Q$21</f>
        <v>288.99886074477291</v>
      </c>
    </row>
    <row r="522" spans="1:17" ht="12" customHeight="1" x14ac:dyDescent="0.25">
      <c r="A522" s="158" t="s">
        <v>65</v>
      </c>
      <c r="B522" s="157"/>
      <c r="C522" s="178">
        <f>C450/RES_summary!C$21</f>
        <v>282.37557936112171</v>
      </c>
      <c r="D522" s="178">
        <f>D450/RES_summary!D$21</f>
        <v>283.83356063442869</v>
      </c>
      <c r="E522" s="178">
        <f>E450/RES_summary!E$21</f>
        <v>287.06346148676141</v>
      </c>
      <c r="F522" s="178">
        <f>F450/RES_summary!F$21</f>
        <v>269.92981409582825</v>
      </c>
      <c r="G522" s="178">
        <f>G450/RES_summary!G$21</f>
        <v>265.39584826695517</v>
      </c>
      <c r="H522" s="178">
        <f>H450/RES_summary!H$21</f>
        <v>267.50829958126144</v>
      </c>
      <c r="I522" s="178">
        <f>I450/RES_summary!I$21</f>
        <v>267.71283015505173</v>
      </c>
      <c r="J522" s="178">
        <f>J450/RES_summary!J$21</f>
        <v>257.45485441892038</v>
      </c>
      <c r="K522" s="178">
        <f>K450/RES_summary!K$21</f>
        <v>269.8269778557023</v>
      </c>
      <c r="L522" s="178">
        <f>L450/RES_summary!L$21</f>
        <v>300.94805614157002</v>
      </c>
      <c r="M522" s="178">
        <f>M450/RES_summary!M$21</f>
        <v>249.51357329108762</v>
      </c>
      <c r="N522" s="178">
        <f>N450/RES_summary!N$21</f>
        <v>271.53981217216426</v>
      </c>
      <c r="O522" s="178">
        <f>O450/RES_summary!O$21</f>
        <v>247.99562923930154</v>
      </c>
      <c r="P522" s="178">
        <f>P450/RES_summary!P$21</f>
        <v>251.13620837107524</v>
      </c>
      <c r="Q522" s="178">
        <f>Q450/RES_summary!Q$21</f>
        <v>239.36523400931694</v>
      </c>
    </row>
    <row r="523" spans="1:17" ht="12" customHeight="1" x14ac:dyDescent="0.25">
      <c r="A523" s="23" t="s">
        <v>157</v>
      </c>
      <c r="B523" s="156"/>
      <c r="C523" s="177">
        <f>C451/RES_summary!C$21</f>
        <v>281.23576069239374</v>
      </c>
      <c r="D523" s="177">
        <f>D451/RES_summary!D$21</f>
        <v>282.65321359205268</v>
      </c>
      <c r="E523" s="177">
        <f>E451/RES_summary!E$21</f>
        <v>285.87809371407019</v>
      </c>
      <c r="F523" s="177">
        <f>F451/RES_summary!F$21</f>
        <v>268.76127218104796</v>
      </c>
      <c r="G523" s="177">
        <f>G451/RES_summary!G$21</f>
        <v>264.01890712438404</v>
      </c>
      <c r="H523" s="177">
        <f>H451/RES_summary!H$21</f>
        <v>266.08608796752469</v>
      </c>
      <c r="I523" s="177">
        <f>I451/RES_summary!I$21</f>
        <v>266.69918896025035</v>
      </c>
      <c r="J523" s="177">
        <f>J451/RES_summary!J$21</f>
        <v>256.41684337747506</v>
      </c>
      <c r="K523" s="177">
        <f>K451/RES_summary!K$21</f>
        <v>268.04870963871844</v>
      </c>
      <c r="L523" s="177">
        <f>L451/RES_summary!L$21</f>
        <v>298.79016588738904</v>
      </c>
      <c r="M523" s="177">
        <f>M451/RES_summary!M$21</f>
        <v>247.34184923025509</v>
      </c>
      <c r="N523" s="177">
        <f>N451/RES_summary!N$21</f>
        <v>269.01651345942429</v>
      </c>
      <c r="O523" s="177">
        <f>O451/RES_summary!O$21</f>
        <v>245.80316105326179</v>
      </c>
      <c r="P523" s="177">
        <f>P451/RES_summary!P$21</f>
        <v>249.12709014310553</v>
      </c>
      <c r="Q523" s="177">
        <f>Q451/RES_summary!Q$21</f>
        <v>237.16519428218049</v>
      </c>
    </row>
    <row r="524" spans="1:17" ht="12" customHeight="1" x14ac:dyDescent="0.25">
      <c r="A524" s="23" t="s">
        <v>60</v>
      </c>
      <c r="B524" s="156"/>
      <c r="C524" s="177">
        <f>C452/RES_summary!C$21</f>
        <v>1.1398186687279945</v>
      </c>
      <c r="D524" s="177">
        <f>D452/RES_summary!D$21</f>
        <v>1.1803470423760178</v>
      </c>
      <c r="E524" s="177">
        <f>E452/RES_summary!E$21</f>
        <v>1.1853677726912242</v>
      </c>
      <c r="F524" s="177">
        <f>F452/RES_summary!F$21</f>
        <v>1.1685419147803013</v>
      </c>
      <c r="G524" s="177">
        <f>G452/RES_summary!G$21</f>
        <v>1.3769411425711313</v>
      </c>
      <c r="H524" s="177">
        <f>H452/RES_summary!H$21</f>
        <v>1.422211613736726</v>
      </c>
      <c r="I524" s="177">
        <f>I452/RES_summary!I$21</f>
        <v>1.0136411948014121</v>
      </c>
      <c r="J524" s="177">
        <f>J452/RES_summary!J$21</f>
        <v>1.0380110414453136</v>
      </c>
      <c r="K524" s="177">
        <f>K452/RES_summary!K$21</f>
        <v>1.7782682169838522</v>
      </c>
      <c r="L524" s="177">
        <f>L452/RES_summary!L$21</f>
        <v>2.157890254180971</v>
      </c>
      <c r="M524" s="177">
        <f>M452/RES_summary!M$21</f>
        <v>2.171724060832545</v>
      </c>
      <c r="N524" s="177">
        <f>N452/RES_summary!N$21</f>
        <v>2.5232987127399493</v>
      </c>
      <c r="O524" s="177">
        <f>O452/RES_summary!O$21</f>
        <v>2.1924681860397577</v>
      </c>
      <c r="P524" s="177">
        <f>P452/RES_summary!P$21</f>
        <v>2.0091182279697199</v>
      </c>
      <c r="Q524" s="177">
        <f>Q452/RES_summary!Q$21</f>
        <v>2.2000397271364465</v>
      </c>
    </row>
    <row r="525" spans="1:17" ht="12" customHeight="1" x14ac:dyDescent="0.25">
      <c r="A525" s="158" t="s">
        <v>112</v>
      </c>
      <c r="B525" s="157"/>
      <c r="C525" s="178">
        <f>C453/RES_summary!C$21</f>
        <v>0.38981676708059021</v>
      </c>
      <c r="D525" s="178">
        <f>D453/RES_summary!D$21</f>
        <v>0.23581732950707074</v>
      </c>
      <c r="E525" s="178">
        <f>E453/RES_summary!E$21</f>
        <v>0.21188707142225913</v>
      </c>
      <c r="F525" s="178">
        <f>F453/RES_summary!F$21</f>
        <v>0.13592411053568321</v>
      </c>
      <c r="G525" s="178">
        <f>G453/RES_summary!G$21</f>
        <v>0.1648773583185042</v>
      </c>
      <c r="H525" s="178">
        <f>H453/RES_summary!H$21</f>
        <v>0.33811201520784973</v>
      </c>
      <c r="I525" s="178">
        <f>I453/RES_summary!I$21</f>
        <v>0.44639603102883568</v>
      </c>
      <c r="J525" s="178">
        <f>J453/RES_summary!J$21</f>
        <v>0.38905449296852529</v>
      </c>
      <c r="K525" s="178">
        <f>K453/RES_summary!K$21</f>
        <v>0.46852506494808988</v>
      </c>
      <c r="L525" s="178">
        <f>L453/RES_summary!L$21</f>
        <v>0.80030668023175588</v>
      </c>
      <c r="M525" s="178">
        <f>M453/RES_summary!M$21</f>
        <v>0.69376755479091734</v>
      </c>
      <c r="N525" s="178">
        <f>N453/RES_summary!N$21</f>
        <v>0.50620894055617227</v>
      </c>
      <c r="O525" s="178">
        <f>O453/RES_summary!O$21</f>
        <v>0.76546927089182559</v>
      </c>
      <c r="P525" s="178">
        <f>P453/RES_summary!P$21</f>
        <v>0.38175906332880216</v>
      </c>
      <c r="Q525" s="178">
        <f>Q453/RES_summary!Q$21</f>
        <v>0.38875770396067399</v>
      </c>
    </row>
    <row r="526" spans="1:17" ht="12" customHeight="1" x14ac:dyDescent="0.25">
      <c r="A526" s="23" t="s">
        <v>60</v>
      </c>
      <c r="B526" s="156"/>
      <c r="C526" s="177">
        <f>C454/RES_summary!C$21</f>
        <v>0.38981676708059021</v>
      </c>
      <c r="D526" s="177">
        <f>D454/RES_summary!D$21</f>
        <v>0.23581732950707074</v>
      </c>
      <c r="E526" s="177">
        <f>E454/RES_summary!E$21</f>
        <v>0.21188707142225913</v>
      </c>
      <c r="F526" s="177">
        <f>F454/RES_summary!F$21</f>
        <v>0.13592411053568321</v>
      </c>
      <c r="G526" s="177">
        <f>G454/RES_summary!G$21</f>
        <v>0.1648773583185042</v>
      </c>
      <c r="H526" s="177">
        <f>H454/RES_summary!H$21</f>
        <v>0.33811201520784973</v>
      </c>
      <c r="I526" s="177">
        <f>I454/RES_summary!I$21</f>
        <v>0.44639603102883568</v>
      </c>
      <c r="J526" s="177">
        <f>J454/RES_summary!J$21</f>
        <v>0.38905449296852529</v>
      </c>
      <c r="K526" s="177">
        <f>K454/RES_summary!K$21</f>
        <v>0.46852506494808988</v>
      </c>
      <c r="L526" s="177">
        <f>L454/RES_summary!L$21</f>
        <v>0.80030668023175588</v>
      </c>
      <c r="M526" s="177">
        <f>M454/RES_summary!M$21</f>
        <v>0.69376755479091734</v>
      </c>
      <c r="N526" s="177">
        <f>N454/RES_summary!N$21</f>
        <v>0.50620894055617227</v>
      </c>
      <c r="O526" s="177">
        <f>O454/RES_summary!O$21</f>
        <v>0.76546927089182559</v>
      </c>
      <c r="P526" s="177">
        <f>P454/RES_summary!P$21</f>
        <v>0.38175906332880216</v>
      </c>
      <c r="Q526" s="177">
        <f>Q454/RES_summary!Q$21</f>
        <v>0.38875770396067399</v>
      </c>
    </row>
    <row r="527" spans="1:17" ht="12" customHeight="1" x14ac:dyDescent="0.25">
      <c r="A527" s="158" t="s">
        <v>63</v>
      </c>
      <c r="B527" s="157"/>
      <c r="C527" s="178">
        <f>C455/RES_summary!C$21</f>
        <v>48.462567167930125</v>
      </c>
      <c r="D527" s="178">
        <f>D455/RES_summary!D$21</f>
        <v>47.031621013930838</v>
      </c>
      <c r="E527" s="178">
        <f>E455/RES_summary!E$21</f>
        <v>41.750430349432442</v>
      </c>
      <c r="F527" s="178">
        <f>F455/RES_summary!F$21</f>
        <v>43.983381816168318</v>
      </c>
      <c r="G527" s="178">
        <f>G455/RES_summary!G$21</f>
        <v>42.255232059461747</v>
      </c>
      <c r="H527" s="178">
        <f>H455/RES_summary!H$21</f>
        <v>40.990392029954414</v>
      </c>
      <c r="I527" s="178">
        <f>I455/RES_summary!I$21</f>
        <v>41.832706776578256</v>
      </c>
      <c r="J527" s="178">
        <f>J455/RES_summary!J$21</f>
        <v>41.127966727534812</v>
      </c>
      <c r="K527" s="178">
        <f>K455/RES_summary!K$21</f>
        <v>40.36982869929281</v>
      </c>
      <c r="L527" s="178">
        <f>L455/RES_summary!L$21</f>
        <v>40.625122604526858</v>
      </c>
      <c r="M527" s="178">
        <f>M455/RES_summary!M$21</f>
        <v>39.305222202023856</v>
      </c>
      <c r="N527" s="178">
        <f>N455/RES_summary!N$21</f>
        <v>39.035647606483458</v>
      </c>
      <c r="O527" s="178">
        <f>O455/RES_summary!O$21</f>
        <v>38.828169857747731</v>
      </c>
      <c r="P527" s="178">
        <f>P455/RES_summary!P$21</f>
        <v>39.196727572156618</v>
      </c>
      <c r="Q527" s="178">
        <f>Q455/RES_summary!Q$21</f>
        <v>38.994780330782937</v>
      </c>
    </row>
    <row r="528" spans="1:17" ht="12" customHeight="1" x14ac:dyDescent="0.25">
      <c r="A528" s="167" t="s">
        <v>156</v>
      </c>
      <c r="B528" s="132"/>
      <c r="C528" s="183">
        <f>C456/RES_summary!C$21</f>
        <v>50.655708183817524</v>
      </c>
      <c r="D528" s="183">
        <f>D456/RES_summary!D$21</f>
        <v>49.636936246320161</v>
      </c>
      <c r="E528" s="183">
        <f>E456/RES_summary!E$21</f>
        <v>48.133192837255351</v>
      </c>
      <c r="F528" s="183">
        <f>F456/RES_summary!F$21</f>
        <v>47.335209151098837</v>
      </c>
      <c r="G528" s="183">
        <f>G456/RES_summary!G$21</f>
        <v>46.804631948203856</v>
      </c>
      <c r="H528" s="183">
        <f>H456/RES_summary!H$21</f>
        <v>45.313829359609343</v>
      </c>
      <c r="I528" s="183">
        <f>I456/RES_summary!I$21</f>
        <v>44.392805234553165</v>
      </c>
      <c r="J528" s="183">
        <f>J456/RES_summary!J$21</f>
        <v>43.988584146574397</v>
      </c>
      <c r="K528" s="183">
        <f>K456/RES_summary!K$21</f>
        <v>42.727088481391228</v>
      </c>
      <c r="L528" s="183">
        <f>L456/RES_summary!L$21</f>
        <v>42.07847639406036</v>
      </c>
      <c r="M528" s="183">
        <f>M456/RES_summary!M$21</f>
        <v>41.478995731345194</v>
      </c>
      <c r="N528" s="183">
        <f>N456/RES_summary!N$21</f>
        <v>41.422426397791696</v>
      </c>
      <c r="O528" s="183">
        <f>O456/RES_summary!O$21</f>
        <v>40.377458715019216</v>
      </c>
      <c r="P528" s="183">
        <f>P456/RES_summary!P$21</f>
        <v>40.466701751331783</v>
      </c>
      <c r="Q528" s="183">
        <f>Q456/RES_summary!Q$21</f>
        <v>39.714809140378293</v>
      </c>
    </row>
    <row r="529" spans="1:17" ht="12" customHeight="1" x14ac:dyDescent="0.25">
      <c r="A529" s="167" t="s">
        <v>155</v>
      </c>
      <c r="B529" s="132"/>
      <c r="C529" s="183">
        <f>C457/RES_summary!C$21</f>
        <v>48.486215597877816</v>
      </c>
      <c r="D529" s="183">
        <f>D457/RES_summary!D$21</f>
        <v>47.628012064225587</v>
      </c>
      <c r="E529" s="183">
        <f>E457/RES_summary!E$21</f>
        <v>46.213156373787065</v>
      </c>
      <c r="F529" s="183">
        <f>F457/RES_summary!F$21</f>
        <v>45.699413924151273</v>
      </c>
      <c r="G529" s="183">
        <f>G457/RES_summary!G$21</f>
        <v>45.739536290313531</v>
      </c>
      <c r="H529" s="183">
        <f>H457/RES_summary!H$21</f>
        <v>44.772462234639619</v>
      </c>
      <c r="I529" s="183">
        <f>I457/RES_summary!I$21</f>
        <v>43.910433111649851</v>
      </c>
      <c r="J529" s="183">
        <f>J457/RES_summary!J$21</f>
        <v>43.865844815402752</v>
      </c>
      <c r="K529" s="183">
        <f>K457/RES_summary!K$21</f>
        <v>42.525711967754482</v>
      </c>
      <c r="L529" s="183">
        <f>L457/RES_summary!L$21</f>
        <v>41.890144682847925</v>
      </c>
      <c r="M529" s="183">
        <f>M457/RES_summary!M$21</f>
        <v>41.122756645795427</v>
      </c>
      <c r="N529" s="183">
        <f>N457/RES_summary!N$21</f>
        <v>40.836489460612526</v>
      </c>
      <c r="O529" s="183">
        <f>O457/RES_summary!O$21</f>
        <v>39.603960782188658</v>
      </c>
      <c r="P529" s="183">
        <f>P457/RES_summary!P$21</f>
        <v>39.456379165953223</v>
      </c>
      <c r="Q529" s="183">
        <f>Q457/RES_summary!Q$21</f>
        <v>38.501227736235577</v>
      </c>
    </row>
    <row r="530" spans="1:17" ht="12" customHeight="1" x14ac:dyDescent="0.25">
      <c r="A530" s="166" t="s">
        <v>55</v>
      </c>
      <c r="B530" s="165"/>
      <c r="C530" s="182">
        <f>C458/RES_summary!C$21</f>
        <v>46.007373239353363</v>
      </c>
      <c r="D530" s="182">
        <f>D458/RES_summary!D$21</f>
        <v>45.171745500181942</v>
      </c>
      <c r="E530" s="182">
        <f>E458/RES_summary!E$21</f>
        <v>43.808658963174906</v>
      </c>
      <c r="F530" s="182">
        <f>F458/RES_summary!F$21</f>
        <v>43.300614143197919</v>
      </c>
      <c r="G530" s="182">
        <f>G458/RES_summary!G$21</f>
        <v>43.322263101012851</v>
      </c>
      <c r="H530" s="182">
        <f>H458/RES_summary!H$21</f>
        <v>42.389395539872652</v>
      </c>
      <c r="I530" s="182">
        <f>I458/RES_summary!I$21</f>
        <v>41.580790609060813</v>
      </c>
      <c r="J530" s="182">
        <f>J458/RES_summary!J$21</f>
        <v>41.495884020496739</v>
      </c>
      <c r="K530" s="182">
        <f>K458/RES_summary!K$21</f>
        <v>40.2116331221495</v>
      </c>
      <c r="L530" s="182">
        <f>L458/RES_summary!L$21</f>
        <v>39.593646493437163</v>
      </c>
      <c r="M530" s="182">
        <f>M458/RES_summary!M$21</f>
        <v>38.867941284607056</v>
      </c>
      <c r="N530" s="182">
        <f>N458/RES_summary!N$21</f>
        <v>38.617086570252141</v>
      </c>
      <c r="O530" s="182">
        <f>O458/RES_summary!O$21</f>
        <v>37.409923103868948</v>
      </c>
      <c r="P530" s="182">
        <f>P458/RES_summary!P$21</f>
        <v>37.284131061318888</v>
      </c>
      <c r="Q530" s="182">
        <f>Q458/RES_summary!Q$21</f>
        <v>36.377299273674204</v>
      </c>
    </row>
    <row r="531" spans="1:17" ht="12" customHeight="1" x14ac:dyDescent="0.25">
      <c r="A531" s="147" t="s">
        <v>59</v>
      </c>
      <c r="B531" s="164"/>
      <c r="C531" s="181">
        <f>C459/RES_summary!C$21</f>
        <v>2.4788423585244548</v>
      </c>
      <c r="D531" s="181">
        <f>D459/RES_summary!D$21</f>
        <v>2.4562665640436441</v>
      </c>
      <c r="E531" s="181">
        <f>E459/RES_summary!E$21</f>
        <v>2.4044974106121537</v>
      </c>
      <c r="F531" s="181">
        <f>F459/RES_summary!F$21</f>
        <v>2.3987997809533503</v>
      </c>
      <c r="G531" s="181">
        <f>G459/RES_summary!G$21</f>
        <v>2.4172731893006891</v>
      </c>
      <c r="H531" s="181">
        <f>H459/RES_summary!H$21</f>
        <v>2.3830666947669625</v>
      </c>
      <c r="I531" s="181">
        <f>I459/RES_summary!I$21</f>
        <v>2.3296425025890404</v>
      </c>
      <c r="J531" s="181">
        <f>J459/RES_summary!J$21</f>
        <v>2.3699607949060182</v>
      </c>
      <c r="K531" s="181">
        <f>K459/RES_summary!K$21</f>
        <v>2.3140788456049881</v>
      </c>
      <c r="L531" s="181">
        <f>L459/RES_summary!L$21</f>
        <v>2.296498189410761</v>
      </c>
      <c r="M531" s="181">
        <f>M459/RES_summary!M$21</f>
        <v>2.2548153611883697</v>
      </c>
      <c r="N531" s="181">
        <f>N459/RES_summary!N$21</f>
        <v>2.2194028903603948</v>
      </c>
      <c r="O531" s="181">
        <f>O459/RES_summary!O$21</f>
        <v>2.1940376783197095</v>
      </c>
      <c r="P531" s="181">
        <f>P459/RES_summary!P$21</f>
        <v>2.1722481046343289</v>
      </c>
      <c r="Q531" s="181">
        <f>Q459/RES_summary!Q$21</f>
        <v>2.1239284625613801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36.375219180280041</v>
      </c>
      <c r="D536" s="180">
        <f>D464/RES_summary!D$21</f>
        <v>35.658968267574025</v>
      </c>
      <c r="E536" s="180">
        <f>E464/RES_summary!E$21</f>
        <v>33.804657584877638</v>
      </c>
      <c r="F536" s="180">
        <f>F464/RES_summary!F$21</f>
        <v>33.375523281917985</v>
      </c>
      <c r="G536" s="180">
        <f>G464/RES_summary!G$21</f>
        <v>33.681895799910137</v>
      </c>
      <c r="H536" s="180">
        <f>H464/RES_summary!H$21</f>
        <v>33.246123846791725</v>
      </c>
      <c r="I536" s="180">
        <f>I464/RES_summary!I$21</f>
        <v>31.899873859914781</v>
      </c>
      <c r="J536" s="180">
        <f>J464/RES_summary!J$21</f>
        <v>32.435467900999924</v>
      </c>
      <c r="K536" s="180">
        <f>K464/RES_summary!K$21</f>
        <v>33.973216900217182</v>
      </c>
      <c r="L536" s="180">
        <f>L464/RES_summary!L$21</f>
        <v>35.460818222979739</v>
      </c>
      <c r="M536" s="180">
        <f>M464/RES_summary!M$21</f>
        <v>35.094017130585989</v>
      </c>
      <c r="N536" s="180">
        <f>N464/RES_summary!N$21</f>
        <v>36.117937038965408</v>
      </c>
      <c r="O536" s="180">
        <f>O464/RES_summary!O$21</f>
        <v>35.628210794395052</v>
      </c>
      <c r="P536" s="180">
        <f>P464/RES_summary!P$21</f>
        <v>35.277828040187075</v>
      </c>
      <c r="Q536" s="180">
        <f>Q464/RES_summary!Q$21</f>
        <v>34.316447174224052</v>
      </c>
    </row>
    <row r="537" spans="1:17" ht="12" customHeight="1" x14ac:dyDescent="0.25">
      <c r="A537" s="161" t="s">
        <v>141</v>
      </c>
      <c r="B537" s="160"/>
      <c r="C537" s="179">
        <f>C465/RES_summary!C$21</f>
        <v>35.400174050412609</v>
      </c>
      <c r="D537" s="179">
        <f>D465/RES_summary!D$21</f>
        <v>34.7214345052342</v>
      </c>
      <c r="E537" s="179">
        <f>E465/RES_summary!E$21</f>
        <v>32.961980991431133</v>
      </c>
      <c r="F537" s="179">
        <f>F465/RES_summary!F$21</f>
        <v>32.561485481385354</v>
      </c>
      <c r="G537" s="179">
        <f>G465/RES_summary!G$21</f>
        <v>33.012374390774148</v>
      </c>
      <c r="H537" s="179">
        <f>H465/RES_summary!H$21</f>
        <v>32.720977081953251</v>
      </c>
      <c r="I537" s="179">
        <f>I465/RES_summary!I$21</f>
        <v>31.484230839753483</v>
      </c>
      <c r="J537" s="179">
        <f>J465/RES_summary!J$21</f>
        <v>32.068116583233554</v>
      </c>
      <c r="K537" s="179">
        <f>K465/RES_summary!K$21</f>
        <v>33.241539200739453</v>
      </c>
      <c r="L537" s="179">
        <f>L465/RES_summary!L$21</f>
        <v>34.442962259618902</v>
      </c>
      <c r="M537" s="179">
        <f>M465/RES_summary!M$21</f>
        <v>34.017293664148951</v>
      </c>
      <c r="N537" s="179">
        <f>N465/RES_summary!N$21</f>
        <v>34.834883914953267</v>
      </c>
      <c r="O537" s="179">
        <f>O465/RES_summary!O$21</f>
        <v>34.318127522444598</v>
      </c>
      <c r="P537" s="179">
        <f>P465/RES_summary!P$21</f>
        <v>34.037205974126145</v>
      </c>
      <c r="Q537" s="179">
        <f>Q465/RES_summary!Q$21</f>
        <v>33.075657062734891</v>
      </c>
    </row>
    <row r="538" spans="1:17" ht="12" customHeight="1" x14ac:dyDescent="0.25">
      <c r="A538" s="148" t="s">
        <v>60</v>
      </c>
      <c r="B538" s="156"/>
      <c r="C538" s="177">
        <f>C466/RES_summary!C$21</f>
        <v>32.803607081294579</v>
      </c>
      <c r="D538" s="177">
        <f>D466/RES_summary!D$21</f>
        <v>32.167126631728188</v>
      </c>
      <c r="E538" s="177">
        <f>E466/RES_summary!E$21</f>
        <v>30.464129251273889</v>
      </c>
      <c r="F538" s="177">
        <f>F466/RES_summary!F$21</f>
        <v>30.092613356840925</v>
      </c>
      <c r="G538" s="177">
        <f>G466/RES_summary!G$21</f>
        <v>30.54245349355196</v>
      </c>
      <c r="H538" s="177">
        <f>H466/RES_summary!H$21</f>
        <v>30.300236610620548</v>
      </c>
      <c r="I538" s="177">
        <f>I466/RES_summary!I$21</f>
        <v>29.116858335189953</v>
      </c>
      <c r="J538" s="177">
        <f>J466/RES_summary!J$21</f>
        <v>29.680200269777767</v>
      </c>
      <c r="K538" s="177">
        <f>K466/RES_summary!K$21</f>
        <v>30.908578548306526</v>
      </c>
      <c r="L538" s="177">
        <f>L466/RES_summary!L$21</f>
        <v>32.135897116066602</v>
      </c>
      <c r="M538" s="177">
        <f>M466/RES_summary!M$21</f>
        <v>31.757948855000748</v>
      </c>
      <c r="N538" s="177">
        <f>N466/RES_summary!N$21</f>
        <v>32.61030468557307</v>
      </c>
      <c r="O538" s="177">
        <f>O466/RES_summary!O$21</f>
        <v>32.12082014415703</v>
      </c>
      <c r="P538" s="177">
        <f>P466/RES_summary!P$21</f>
        <v>31.858964003520228</v>
      </c>
      <c r="Q538" s="177">
        <f>Q466/RES_summary!Q$21</f>
        <v>30.954210530126073</v>
      </c>
    </row>
    <row r="539" spans="1:17" ht="12" customHeight="1" x14ac:dyDescent="0.25">
      <c r="A539" s="148" t="s">
        <v>59</v>
      </c>
      <c r="B539" s="156"/>
      <c r="C539" s="177">
        <f>C467/RES_summary!C$21</f>
        <v>2.5965669691180304</v>
      </c>
      <c r="D539" s="177">
        <f>D467/RES_summary!D$21</f>
        <v>2.5543078735060023</v>
      </c>
      <c r="E539" s="177">
        <f>E467/RES_summary!E$21</f>
        <v>2.4978517401572509</v>
      </c>
      <c r="F539" s="177">
        <f>F467/RES_summary!F$21</f>
        <v>2.4688721245444367</v>
      </c>
      <c r="G539" s="177">
        <f>G467/RES_summary!G$21</f>
        <v>2.4699208972221856</v>
      </c>
      <c r="H539" s="177">
        <f>H467/RES_summary!H$21</f>
        <v>2.4207404713327003</v>
      </c>
      <c r="I539" s="177">
        <f>I467/RES_summary!I$21</f>
        <v>2.3673725045635363</v>
      </c>
      <c r="J539" s="177">
        <f>J467/RES_summary!J$21</f>
        <v>2.3879163134557815</v>
      </c>
      <c r="K539" s="177">
        <f>K467/RES_summary!K$21</f>
        <v>2.3329606524329161</v>
      </c>
      <c r="L539" s="177">
        <f>L467/RES_summary!L$21</f>
        <v>2.3070651435523097</v>
      </c>
      <c r="M539" s="177">
        <f>M467/RES_summary!M$21</f>
        <v>2.2593448091482102</v>
      </c>
      <c r="N539" s="177">
        <f>N467/RES_summary!N$21</f>
        <v>2.2245792293801898</v>
      </c>
      <c r="O539" s="177">
        <f>O467/RES_summary!O$21</f>
        <v>2.1973073782875736</v>
      </c>
      <c r="P539" s="177">
        <f>P467/RES_summary!P$21</f>
        <v>2.1782419706059102</v>
      </c>
      <c r="Q539" s="177">
        <f>Q467/RES_summary!Q$21</f>
        <v>2.1214465326088301</v>
      </c>
    </row>
    <row r="540" spans="1:17" ht="12" customHeight="1" x14ac:dyDescent="0.25">
      <c r="A540" s="158" t="s">
        <v>62</v>
      </c>
      <c r="B540" s="157"/>
      <c r="C540" s="178">
        <f>C468/RES_summary!C$21</f>
        <v>9.3991894449455096</v>
      </c>
      <c r="D540" s="178">
        <f>D468/RES_summary!D$21</f>
        <v>9.3100549103999768</v>
      </c>
      <c r="E540" s="178">
        <f>E468/RES_summary!E$21</f>
        <v>9.1294749325779954</v>
      </c>
      <c r="F540" s="178">
        <f>F468/RES_summary!F$21</f>
        <v>9.0956765599031222</v>
      </c>
      <c r="G540" s="178">
        <f>G468/RES_summary!G$21</f>
        <v>9.2169455484398011</v>
      </c>
      <c r="H540" s="178">
        <f>H468/RES_summary!H$21</f>
        <v>9.2150854831472593</v>
      </c>
      <c r="I540" s="178">
        <f>I468/RES_summary!I$21</f>
        <v>9.0597717410140159</v>
      </c>
      <c r="J540" s="178">
        <f>J468/RES_summary!J$21</f>
        <v>9.1564392980889746</v>
      </c>
      <c r="K540" s="178">
        <f>K468/RES_summary!K$21</f>
        <v>9.6327085304105395</v>
      </c>
      <c r="L540" s="178">
        <f>L468/RES_summary!L$21</f>
        <v>10.226383412028047</v>
      </c>
      <c r="M540" s="178">
        <f>M468/RES_summary!M$21</f>
        <v>10.207382104003335</v>
      </c>
      <c r="N540" s="178">
        <f>N468/RES_summary!N$21</f>
        <v>10.637761168559962</v>
      </c>
      <c r="O540" s="178">
        <f>O468/RES_summary!O$21</f>
        <v>10.501107639538825</v>
      </c>
      <c r="P540" s="178">
        <f>P468/RES_summary!P$21</f>
        <v>10.408022511010135</v>
      </c>
      <c r="Q540" s="178">
        <f>Q468/RES_summary!Q$21</f>
        <v>10.250088700712347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9.3991894449455096</v>
      </c>
      <c r="D543" s="176">
        <f>D471/RES_summary!D$21</f>
        <v>9.3100549103999768</v>
      </c>
      <c r="E543" s="176">
        <f>E471/RES_summary!E$21</f>
        <v>9.1294749325779954</v>
      </c>
      <c r="F543" s="176">
        <f>F471/RES_summary!F$21</f>
        <v>9.0956765599031222</v>
      </c>
      <c r="G543" s="176">
        <f>G471/RES_summary!G$21</f>
        <v>9.2169455484398011</v>
      </c>
      <c r="H543" s="176">
        <f>H471/RES_summary!H$21</f>
        <v>9.2150854831472593</v>
      </c>
      <c r="I543" s="176">
        <f>I471/RES_summary!I$21</f>
        <v>9.0597717410140159</v>
      </c>
      <c r="J543" s="176">
        <f>J471/RES_summary!J$21</f>
        <v>9.1564392980889746</v>
      </c>
      <c r="K543" s="176">
        <f>K471/RES_summary!K$21</f>
        <v>9.6327085304105395</v>
      </c>
      <c r="L543" s="176">
        <f>L471/RES_summary!L$21</f>
        <v>10.226383412028047</v>
      </c>
      <c r="M543" s="176">
        <f>M471/RES_summary!M$21</f>
        <v>10.207382104003335</v>
      </c>
      <c r="N543" s="176">
        <f>N471/RES_summary!N$21</f>
        <v>10.637761168559962</v>
      </c>
      <c r="O543" s="176">
        <f>O471/RES_summary!O$21</f>
        <v>10.501107639538825</v>
      </c>
      <c r="P543" s="176">
        <f>P471/RES_summary!P$21</f>
        <v>10.408022511010135</v>
      </c>
      <c r="Q543" s="176">
        <f>Q471/RES_summary!Q$21</f>
        <v>10.250088700712347</v>
      </c>
    </row>
    <row r="545" spans="1:17" ht="12" customHeight="1" x14ac:dyDescent="0.25">
      <c r="A545" s="152" t="s">
        <v>185</v>
      </c>
      <c r="B545" s="168"/>
      <c r="C545" s="184">
        <f>C473/RES_summary!C$21</f>
        <v>202.22520231489079</v>
      </c>
      <c r="D545" s="184">
        <f>D473/RES_summary!D$21</f>
        <v>203.81615555447263</v>
      </c>
      <c r="E545" s="184">
        <f>E473/RES_summary!E$21</f>
        <v>206.04619777241814</v>
      </c>
      <c r="F545" s="184">
        <f>F473/RES_summary!F$21</f>
        <v>196.73562793694379</v>
      </c>
      <c r="G545" s="184">
        <f>G473/RES_summary!G$21</f>
        <v>194.79726133897663</v>
      </c>
      <c r="H545" s="184">
        <f>H473/RES_summary!H$21</f>
        <v>196.53651583531629</v>
      </c>
      <c r="I545" s="184">
        <f>I473/RES_summary!I$21</f>
        <v>197.79525163171363</v>
      </c>
      <c r="J545" s="184">
        <f>J473/RES_summary!J$21</f>
        <v>191.83742317498186</v>
      </c>
      <c r="K545" s="184">
        <f>K473/RES_summary!K$21</f>
        <v>201.45273431516813</v>
      </c>
      <c r="L545" s="184">
        <f>L473/RES_summary!L$21</f>
        <v>222.71609205685832</v>
      </c>
      <c r="M545" s="184">
        <f>M473/RES_summary!M$21</f>
        <v>191.15521079084377</v>
      </c>
      <c r="N545" s="184">
        <f>N473/RES_summary!N$21</f>
        <v>205.90033957418927</v>
      </c>
      <c r="O545" s="184">
        <f>O473/RES_summary!O$21</f>
        <v>191.91956487622832</v>
      </c>
      <c r="P545" s="184">
        <f>P473/RES_summary!P$21</f>
        <v>192.75692322595873</v>
      </c>
      <c r="Q545" s="184">
        <f>Q473/RES_summary!Q$21</f>
        <v>184.8820805321817</v>
      </c>
    </row>
    <row r="546" spans="1:17" ht="12" customHeight="1" x14ac:dyDescent="0.25">
      <c r="A546" s="158" t="s">
        <v>65</v>
      </c>
      <c r="B546" s="157"/>
      <c r="C546" s="178">
        <f>C474/RES_summary!C$21</f>
        <v>166.7256228388035</v>
      </c>
      <c r="D546" s="178">
        <f>D474/RES_summary!D$21</f>
        <v>168.94063200634267</v>
      </c>
      <c r="E546" s="178">
        <f>E474/RES_summary!E$21</f>
        <v>171.96828114638359</v>
      </c>
      <c r="F546" s="178">
        <f>F474/RES_summary!F$21</f>
        <v>163.05693576597622</v>
      </c>
      <c r="G546" s="178">
        <f>G474/RES_summary!G$21</f>
        <v>160.77991324679516</v>
      </c>
      <c r="H546" s="178">
        <f>H474/RES_summary!H$21</f>
        <v>162.49475801356769</v>
      </c>
      <c r="I546" s="178">
        <f>I474/RES_summary!I$21</f>
        <v>164.23558802368908</v>
      </c>
      <c r="J546" s="178">
        <f>J474/RES_summary!J$21</f>
        <v>158.08224991811178</v>
      </c>
      <c r="K546" s="178">
        <f>K474/RES_summary!K$21</f>
        <v>167.11994712910362</v>
      </c>
      <c r="L546" s="178">
        <f>L474/RES_summary!L$21</f>
        <v>186.82464860143585</v>
      </c>
      <c r="M546" s="178">
        <f>M474/RES_summary!M$21</f>
        <v>155.13251103354324</v>
      </c>
      <c r="N546" s="178">
        <f>N474/RES_summary!N$21</f>
        <v>169.13580644253705</v>
      </c>
      <c r="O546" s="178">
        <f>O474/RES_summary!O$21</f>
        <v>155.54327505993058</v>
      </c>
      <c r="P546" s="178">
        <f>P474/RES_summary!P$21</f>
        <v>158.2702380090245</v>
      </c>
      <c r="Q546" s="178">
        <f>Q474/RES_summary!Q$21</f>
        <v>151.63204793593576</v>
      </c>
    </row>
    <row r="547" spans="1:17" ht="12" customHeight="1" x14ac:dyDescent="0.25">
      <c r="A547" s="23" t="s">
        <v>157</v>
      </c>
      <c r="B547" s="156"/>
      <c r="C547" s="177">
        <f>C475/RES_summary!C$21</f>
        <v>165.44431051958958</v>
      </c>
      <c r="D547" s="177">
        <f>D475/RES_summary!D$21</f>
        <v>167.61905274213584</v>
      </c>
      <c r="E547" s="177">
        <f>E475/RES_summary!E$21</f>
        <v>170.64490901940121</v>
      </c>
      <c r="F547" s="177">
        <f>F475/RES_summary!F$21</f>
        <v>161.76310978483303</v>
      </c>
      <c r="G547" s="177">
        <f>G475/RES_summary!G$21</f>
        <v>159.26920592285884</v>
      </c>
      <c r="H547" s="177">
        <f>H475/RES_summary!H$21</f>
        <v>160.94805389218715</v>
      </c>
      <c r="I547" s="177">
        <f>I475/RES_summary!I$21</f>
        <v>163.13134240320403</v>
      </c>
      <c r="J547" s="177">
        <f>J475/RES_summary!J$21</f>
        <v>156.97270377740296</v>
      </c>
      <c r="K547" s="177">
        <f>K475/RES_summary!K$21</f>
        <v>165.22403820443472</v>
      </c>
      <c r="L547" s="177">
        <f>L475/RES_summary!L$21</f>
        <v>184.5396115072628</v>
      </c>
      <c r="M547" s="177">
        <f>M475/RES_summary!M$21</f>
        <v>152.85119335963023</v>
      </c>
      <c r="N547" s="177">
        <f>N475/RES_summary!N$21</f>
        <v>166.50327493160398</v>
      </c>
      <c r="O547" s="177">
        <f>O475/RES_summary!O$21</f>
        <v>153.25746992882546</v>
      </c>
      <c r="P547" s="177">
        <f>P475/RES_summary!P$21</f>
        <v>156.18229912723982</v>
      </c>
      <c r="Q547" s="177">
        <f>Q475/RES_summary!Q$21</f>
        <v>149.35430497965174</v>
      </c>
    </row>
    <row r="548" spans="1:17" ht="12" customHeight="1" x14ac:dyDescent="0.25">
      <c r="A548" s="23" t="s">
        <v>60</v>
      </c>
      <c r="B548" s="156"/>
      <c r="C548" s="177">
        <f>C476/RES_summary!C$21</f>
        <v>1.2813123192139022</v>
      </c>
      <c r="D548" s="177">
        <f>D476/RES_summary!D$21</f>
        <v>1.3215792642068351</v>
      </c>
      <c r="E548" s="177">
        <f>E476/RES_summary!E$21</f>
        <v>1.3233721269823697</v>
      </c>
      <c r="F548" s="177">
        <f>F476/RES_summary!F$21</f>
        <v>1.2938259811431845</v>
      </c>
      <c r="G548" s="177">
        <f>G476/RES_summary!G$21</f>
        <v>1.5107073239363236</v>
      </c>
      <c r="H548" s="177">
        <f>H476/RES_summary!H$21</f>
        <v>1.5467041213805475</v>
      </c>
      <c r="I548" s="177">
        <f>I476/RES_summary!I$21</f>
        <v>1.1042456204850275</v>
      </c>
      <c r="J548" s="177">
        <f>J476/RES_summary!J$21</f>
        <v>1.1095461407088305</v>
      </c>
      <c r="K548" s="177">
        <f>K476/RES_summary!K$21</f>
        <v>1.895908924668894</v>
      </c>
      <c r="L548" s="177">
        <f>L476/RES_summary!L$21</f>
        <v>2.2850370941730529</v>
      </c>
      <c r="M548" s="177">
        <f>M476/RES_summary!M$21</f>
        <v>2.2813176739130148</v>
      </c>
      <c r="N548" s="177">
        <f>N476/RES_summary!N$21</f>
        <v>2.6325315109330694</v>
      </c>
      <c r="O548" s="177">
        <f>O476/RES_summary!O$21</f>
        <v>2.2858051311051386</v>
      </c>
      <c r="P548" s="177">
        <f>P476/RES_summary!P$21</f>
        <v>2.0879388817846531</v>
      </c>
      <c r="Q548" s="177">
        <f>Q476/RES_summary!Q$21</f>
        <v>2.277742956284007</v>
      </c>
    </row>
    <row r="549" spans="1:17" ht="12" customHeight="1" x14ac:dyDescent="0.25">
      <c r="A549" s="158" t="s">
        <v>112</v>
      </c>
      <c r="B549" s="157"/>
      <c r="C549" s="178">
        <f>C477/RES_summary!C$21</f>
        <v>0.76413955745712492</v>
      </c>
      <c r="D549" s="178">
        <f>D477/RES_summary!D$21</f>
        <v>0.47435496508097585</v>
      </c>
      <c r="E549" s="178">
        <f>E477/RES_summary!E$21</f>
        <v>0.43927331311470669</v>
      </c>
      <c r="F549" s="178">
        <f>F477/RES_summary!F$21</f>
        <v>0.29004356278554327</v>
      </c>
      <c r="G549" s="178">
        <f>G477/RES_summary!G$21</f>
        <v>0.36239688429143263</v>
      </c>
      <c r="H549" s="178">
        <f>H477/RES_summary!H$21</f>
        <v>0.78151751651926138</v>
      </c>
      <c r="I549" s="178">
        <f>I477/RES_summary!I$21</f>
        <v>1.1023095771629312</v>
      </c>
      <c r="J549" s="178">
        <f>J477/RES_summary!J$21</f>
        <v>0.99800845813090244</v>
      </c>
      <c r="K549" s="178">
        <f>K477/RES_summary!K$21</f>
        <v>1.2814598731154903</v>
      </c>
      <c r="L549" s="178">
        <f>L477/RES_summary!L$21</f>
        <v>2.350245062757264</v>
      </c>
      <c r="M549" s="178">
        <f>M477/RES_summary!M$21</f>
        <v>2.1812066084759021</v>
      </c>
      <c r="N549" s="178">
        <f>N477/RES_summary!N$21</f>
        <v>1.6747096084396509</v>
      </c>
      <c r="O549" s="178">
        <f>O477/RES_summary!O$21</f>
        <v>2.6457543418053944</v>
      </c>
      <c r="P549" s="178">
        <f>P477/RES_summary!P$21</f>
        <v>1.3653639119730758</v>
      </c>
      <c r="Q549" s="178">
        <f>Q477/RES_summary!Q$21</f>
        <v>1.4327185083846934</v>
      </c>
    </row>
    <row r="550" spans="1:17" ht="12" customHeight="1" x14ac:dyDescent="0.25">
      <c r="A550" s="23" t="s">
        <v>60</v>
      </c>
      <c r="B550" s="156"/>
      <c r="C550" s="177">
        <f>C478/RES_summary!C$21</f>
        <v>0.76413955745712492</v>
      </c>
      <c r="D550" s="177">
        <f>D478/RES_summary!D$21</f>
        <v>0.47435496508097585</v>
      </c>
      <c r="E550" s="177">
        <f>E478/RES_summary!E$21</f>
        <v>0.43927331311470669</v>
      </c>
      <c r="F550" s="177">
        <f>F478/RES_summary!F$21</f>
        <v>0.29004356278554327</v>
      </c>
      <c r="G550" s="177">
        <f>G478/RES_summary!G$21</f>
        <v>0.36239688429143263</v>
      </c>
      <c r="H550" s="177">
        <f>H478/RES_summary!H$21</f>
        <v>0.78151751651926138</v>
      </c>
      <c r="I550" s="177">
        <f>I478/RES_summary!I$21</f>
        <v>1.1023095771629312</v>
      </c>
      <c r="J550" s="177">
        <f>J478/RES_summary!J$21</f>
        <v>0.99800845813090244</v>
      </c>
      <c r="K550" s="177">
        <f>K478/RES_summary!K$21</f>
        <v>1.2814598731154903</v>
      </c>
      <c r="L550" s="177">
        <f>L478/RES_summary!L$21</f>
        <v>2.350245062757264</v>
      </c>
      <c r="M550" s="177">
        <f>M478/RES_summary!M$21</f>
        <v>2.1812066084759021</v>
      </c>
      <c r="N550" s="177">
        <f>N478/RES_summary!N$21</f>
        <v>1.6747096084396509</v>
      </c>
      <c r="O550" s="177">
        <f>O478/RES_summary!O$21</f>
        <v>2.6457543418053944</v>
      </c>
      <c r="P550" s="177">
        <f>P478/RES_summary!P$21</f>
        <v>1.3653639119730758</v>
      </c>
      <c r="Q550" s="177">
        <f>Q478/RES_summary!Q$21</f>
        <v>1.4327185083846934</v>
      </c>
    </row>
    <row r="551" spans="1:17" ht="12" customHeight="1" x14ac:dyDescent="0.25">
      <c r="A551" s="158" t="s">
        <v>63</v>
      </c>
      <c r="B551" s="157"/>
      <c r="C551" s="178">
        <f>C479/RES_summary!C$21</f>
        <v>26.849274400009609</v>
      </c>
      <c r="D551" s="178">
        <f>D479/RES_summary!D$21</f>
        <v>26.553836626500999</v>
      </c>
      <c r="E551" s="178">
        <f>E479/RES_summary!E$21</f>
        <v>25.906628042151649</v>
      </c>
      <c r="F551" s="178">
        <f>F479/RES_summary!F$21</f>
        <v>25.648844129172005</v>
      </c>
      <c r="G551" s="178">
        <f>G479/RES_summary!G$21</f>
        <v>25.779023200774812</v>
      </c>
      <c r="H551" s="178">
        <f>H479/RES_summary!H$21</f>
        <v>25.35190830382999</v>
      </c>
      <c r="I551" s="178">
        <f>I479/RES_summary!I$21</f>
        <v>24.644520956678459</v>
      </c>
      <c r="J551" s="178">
        <f>J479/RES_summary!J$21</f>
        <v>24.831870595769303</v>
      </c>
      <c r="K551" s="178">
        <f>K479/RES_summary!K$21</f>
        <v>24.710533800486274</v>
      </c>
      <c r="L551" s="178">
        <f>L479/RES_summary!L$21</f>
        <v>24.68104709659076</v>
      </c>
      <c r="M551" s="178">
        <f>M479/RES_summary!M$21</f>
        <v>24.993683244406487</v>
      </c>
      <c r="N551" s="178">
        <f>N479/RES_summary!N$21</f>
        <v>25.865371319955425</v>
      </c>
      <c r="O551" s="178">
        <f>O479/RES_summary!O$21</f>
        <v>24.621066632060472</v>
      </c>
      <c r="P551" s="178">
        <f>P479/RES_summary!P$21</f>
        <v>24.087406926179217</v>
      </c>
      <c r="Q551" s="178">
        <f>Q479/RES_summary!Q$21</f>
        <v>22.915038781841119</v>
      </c>
    </row>
    <row r="552" spans="1:17" ht="12" customHeight="1" x14ac:dyDescent="0.25">
      <c r="A552" s="167" t="s">
        <v>156</v>
      </c>
      <c r="B552" s="132"/>
      <c r="C552" s="183">
        <f>C480/RES_summary!C$21</f>
        <v>26.702366430963476</v>
      </c>
      <c r="D552" s="183">
        <f>D480/RES_summary!D$21</f>
        <v>26.388604852030539</v>
      </c>
      <c r="E552" s="183">
        <f>E480/RES_summary!E$21</f>
        <v>25.776211425776165</v>
      </c>
      <c r="F552" s="183">
        <f>F480/RES_summary!F$21</f>
        <v>25.562555331437398</v>
      </c>
      <c r="G552" s="183">
        <f>G480/RES_summary!G$21</f>
        <v>25.438312342734406</v>
      </c>
      <c r="H552" s="183">
        <f>H480/RES_summary!H$21</f>
        <v>24.782917370653454</v>
      </c>
      <c r="I552" s="183">
        <f>I480/RES_summary!I$21</f>
        <v>24.447799729473456</v>
      </c>
      <c r="J552" s="183">
        <f>J480/RES_summary!J$21</f>
        <v>24.353165691549709</v>
      </c>
      <c r="K552" s="183">
        <f>K480/RES_summary!K$21</f>
        <v>23.791147988703788</v>
      </c>
      <c r="L552" s="183">
        <f>L480/RES_summary!L$21</f>
        <v>23.548971642072356</v>
      </c>
      <c r="M552" s="183">
        <f>M480/RES_summary!M$21</f>
        <v>23.263781406939835</v>
      </c>
      <c r="N552" s="183">
        <f>N480/RES_summary!N$21</f>
        <v>23.26070819170058</v>
      </c>
      <c r="O552" s="183">
        <f>O480/RES_summary!O$21</f>
        <v>22.682177304170239</v>
      </c>
      <c r="P552" s="183">
        <f>P480/RES_summary!P$21</f>
        <v>22.723690297098905</v>
      </c>
      <c r="Q552" s="183">
        <f>Q480/RES_summary!Q$21</f>
        <v>22.281591552510662</v>
      </c>
    </row>
    <row r="553" spans="1:17" ht="12" customHeight="1" x14ac:dyDescent="0.25">
      <c r="A553" s="167" t="s">
        <v>155</v>
      </c>
      <c r="B553" s="132"/>
      <c r="C553" s="183">
        <f>C481/RES_summary!C$21</f>
        <v>26.852915553208415</v>
      </c>
      <c r="D553" s="183">
        <f>D481/RES_summary!D$21</f>
        <v>26.620252234902182</v>
      </c>
      <c r="E553" s="183">
        <f>E481/RES_summary!E$21</f>
        <v>26.021906487991949</v>
      </c>
      <c r="F553" s="183">
        <f>F481/RES_summary!F$21</f>
        <v>25.964709902506588</v>
      </c>
      <c r="G553" s="183">
        <f>G481/RES_summary!G$21</f>
        <v>26.123260109034888</v>
      </c>
      <c r="H553" s="183">
        <f>H481/RES_summary!H$21</f>
        <v>25.705978226721811</v>
      </c>
      <c r="I553" s="183">
        <f>I481/RES_summary!I$21</f>
        <v>25.40027778645096</v>
      </c>
      <c r="J553" s="183">
        <f>J481/RES_summary!J$21</f>
        <v>25.39931407462214</v>
      </c>
      <c r="K553" s="183">
        <f>K481/RES_summary!K$21</f>
        <v>24.704536380995009</v>
      </c>
      <c r="L553" s="183">
        <f>L481/RES_summary!L$21</f>
        <v>24.401843650703995</v>
      </c>
      <c r="M553" s="183">
        <f>M481/RES_summary!M$21</f>
        <v>24.025189794077207</v>
      </c>
      <c r="N553" s="183">
        <f>N481/RES_summary!N$21</f>
        <v>23.918049819601073</v>
      </c>
      <c r="O553" s="183">
        <f>O481/RES_summary!O$21</f>
        <v>23.290804036807661</v>
      </c>
      <c r="P553" s="183">
        <f>P481/RES_summary!P$21</f>
        <v>23.241447707301845</v>
      </c>
      <c r="Q553" s="183">
        <f>Q481/RES_summary!Q$21</f>
        <v>22.712283457223311</v>
      </c>
    </row>
    <row r="554" spans="1:17" ht="12" customHeight="1" x14ac:dyDescent="0.25">
      <c r="A554" s="166" t="s">
        <v>55</v>
      </c>
      <c r="B554" s="165"/>
      <c r="C554" s="182">
        <f>C482/RES_summary!C$21</f>
        <v>24.182040004660912</v>
      </c>
      <c r="D554" s="182">
        <f>D482/RES_summary!D$21</f>
        <v>23.984794632582275</v>
      </c>
      <c r="E554" s="182">
        <f>E482/RES_summary!E$21</f>
        <v>23.439269230226905</v>
      </c>
      <c r="F554" s="182">
        <f>F482/RES_summary!F$21</f>
        <v>23.413278519167129</v>
      </c>
      <c r="G554" s="182">
        <f>G482/RES_summary!G$21</f>
        <v>23.586575579501865</v>
      </c>
      <c r="H554" s="182">
        <f>H482/RES_summary!H$21</f>
        <v>23.235728912889545</v>
      </c>
      <c r="I554" s="182">
        <f>I482/RES_summary!I$21</f>
        <v>22.988024268363947</v>
      </c>
      <c r="J554" s="182">
        <f>J482/RES_summary!J$21</f>
        <v>22.986952485079566</v>
      </c>
      <c r="K554" s="182">
        <f>K482/RES_summary!K$21</f>
        <v>22.346601267256649</v>
      </c>
      <c r="L554" s="182">
        <f>L482/RES_summary!L$21</f>
        <v>22.064989702445907</v>
      </c>
      <c r="M554" s="182">
        <f>M482/RES_summary!M$21</f>
        <v>21.730895042615405</v>
      </c>
      <c r="N554" s="182">
        <f>N482/RES_summary!N$21</f>
        <v>21.6585572990925</v>
      </c>
      <c r="O554" s="182">
        <f>O482/RES_summary!O$21</f>
        <v>21.055346209581142</v>
      </c>
      <c r="P554" s="182">
        <f>P482/RES_summary!P$21</f>
        <v>21.030783832088765</v>
      </c>
      <c r="Q554" s="182">
        <f>Q482/RES_summary!Q$21</f>
        <v>20.552700456359446</v>
      </c>
    </row>
    <row r="555" spans="1:17" ht="12" customHeight="1" x14ac:dyDescent="0.25">
      <c r="A555" s="147" t="s">
        <v>59</v>
      </c>
      <c r="B555" s="164"/>
      <c r="C555" s="181">
        <f>C483/RES_summary!C$21</f>
        <v>2.6708755485474982</v>
      </c>
      <c r="D555" s="181">
        <f>D483/RES_summary!D$21</f>
        <v>2.6354576023199074</v>
      </c>
      <c r="E555" s="181">
        <f>E483/RES_summary!E$21</f>
        <v>2.582637257765044</v>
      </c>
      <c r="F555" s="181">
        <f>F483/RES_summary!F$21</f>
        <v>2.5514313833394642</v>
      </c>
      <c r="G555" s="181">
        <f>G483/RES_summary!G$21</f>
        <v>2.5366845295330265</v>
      </c>
      <c r="H555" s="181">
        <f>H483/RES_summary!H$21</f>
        <v>2.4702493138322676</v>
      </c>
      <c r="I555" s="181">
        <f>I483/RES_summary!I$21</f>
        <v>2.4122535180870135</v>
      </c>
      <c r="J555" s="181">
        <f>J483/RES_summary!J$21</f>
        <v>2.412361589542579</v>
      </c>
      <c r="K555" s="181">
        <f>K483/RES_summary!K$21</f>
        <v>2.3579351137383573</v>
      </c>
      <c r="L555" s="181">
        <f>L483/RES_summary!L$21</f>
        <v>2.3368539482580895</v>
      </c>
      <c r="M555" s="181">
        <f>M483/RES_summary!M$21</f>
        <v>2.2942947514617984</v>
      </c>
      <c r="N555" s="181">
        <f>N483/RES_summary!N$21</f>
        <v>2.2594925205085761</v>
      </c>
      <c r="O555" s="181">
        <f>O483/RES_summary!O$21</f>
        <v>2.2354578272265138</v>
      </c>
      <c r="P555" s="181">
        <f>P483/RES_summary!P$21</f>
        <v>2.2106638752130769</v>
      </c>
      <c r="Q555" s="181">
        <f>Q483/RES_summary!Q$21</f>
        <v>2.159583000863861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27.659588007302027</v>
      </c>
      <c r="D560" s="180">
        <f>D488/RES_summary!D$21</f>
        <v>27.269177534315606</v>
      </c>
      <c r="E560" s="180">
        <f>E488/RES_summary!E$21</f>
        <v>26.067194446827024</v>
      </c>
      <c r="F560" s="180">
        <f>F488/RES_summary!F$21</f>
        <v>25.901566776337692</v>
      </c>
      <c r="G560" s="180">
        <f>G488/RES_summary!G$21</f>
        <v>26.331668963795682</v>
      </c>
      <c r="H560" s="180">
        <f>H488/RES_summary!H$21</f>
        <v>26.197902371604659</v>
      </c>
      <c r="I560" s="180">
        <f>I488/RES_summary!I$21</f>
        <v>25.318913190835612</v>
      </c>
      <c r="J560" s="180">
        <f>J488/RES_summary!J$21</f>
        <v>25.960166979916501</v>
      </c>
      <c r="K560" s="180">
        <f>K488/RES_summary!K$21</f>
        <v>27.145577059772844</v>
      </c>
      <c r="L560" s="180">
        <f>L488/RES_summary!L$21</f>
        <v>28.37870681864888</v>
      </c>
      <c r="M560" s="180">
        <f>M488/RES_summary!M$21</f>
        <v>28.230876297669774</v>
      </c>
      <c r="N560" s="180">
        <f>N488/RES_summary!N$21</f>
        <v>29.107420948251292</v>
      </c>
      <c r="O560" s="180">
        <f>O488/RES_summary!O$21</f>
        <v>28.830513138832401</v>
      </c>
      <c r="P560" s="180">
        <f>P488/RES_summary!P$21</f>
        <v>28.68542965678057</v>
      </c>
      <c r="Q560" s="180">
        <f>Q488/RES_summary!Q$21</f>
        <v>28.061718248124063</v>
      </c>
    </row>
    <row r="561" spans="1:17" ht="12" customHeight="1" x14ac:dyDescent="0.25">
      <c r="A561" s="161" t="s">
        <v>141</v>
      </c>
      <c r="B561" s="160"/>
      <c r="C561" s="179">
        <f>C489/RES_summary!C$21</f>
        <v>27.564400621545381</v>
      </c>
      <c r="D561" s="179">
        <f>D489/RES_summary!D$21</f>
        <v>27.178181659846299</v>
      </c>
      <c r="E561" s="179">
        <f>E489/RES_summary!E$21</f>
        <v>26.045288991758344</v>
      </c>
      <c r="F561" s="179">
        <f>F489/RES_summary!F$21</f>
        <v>25.870031763331465</v>
      </c>
      <c r="G561" s="179">
        <f>G489/RES_summary!G$21</f>
        <v>26.365728998428889</v>
      </c>
      <c r="H561" s="179">
        <f>H489/RES_summary!H$21</f>
        <v>26.316161643157983</v>
      </c>
      <c r="I561" s="179">
        <f>I489/RES_summary!I$21</f>
        <v>25.509299901823148</v>
      </c>
      <c r="J561" s="179">
        <f>J489/RES_summary!J$21</f>
        <v>26.024001190998323</v>
      </c>
      <c r="K561" s="179">
        <f>K489/RES_summary!K$21</f>
        <v>27.003132398263514</v>
      </c>
      <c r="L561" s="179">
        <f>L489/RES_summary!L$21</f>
        <v>28.064487847897201</v>
      </c>
      <c r="M561" s="179">
        <f>M489/RES_summary!M$21</f>
        <v>27.830311455291593</v>
      </c>
      <c r="N561" s="179">
        <f>N489/RES_summary!N$21</f>
        <v>28.575659900882975</v>
      </c>
      <c r="O561" s="179">
        <f>O489/RES_summary!O$21</f>
        <v>28.254924239937576</v>
      </c>
      <c r="P561" s="179">
        <f>P489/RES_summary!P$21</f>
        <v>28.0534734353873</v>
      </c>
      <c r="Q561" s="179">
        <f>Q489/RES_summary!Q$21</f>
        <v>27.400946238081303</v>
      </c>
    </row>
    <row r="562" spans="1:17" ht="12" customHeight="1" x14ac:dyDescent="0.25">
      <c r="A562" s="148" t="s">
        <v>60</v>
      </c>
      <c r="B562" s="156"/>
      <c r="C562" s="177">
        <f>C490/RES_summary!C$21</f>
        <v>24.893629206572339</v>
      </c>
      <c r="D562" s="177">
        <f>D490/RES_summary!D$21</f>
        <v>24.542911924903006</v>
      </c>
      <c r="E562" s="177">
        <f>E490/RES_summary!E$21</f>
        <v>23.462676894159873</v>
      </c>
      <c r="F562" s="177">
        <f>F490/RES_summary!F$21</f>
        <v>23.318753485607331</v>
      </c>
      <c r="G562" s="177">
        <f>G490/RES_summary!G$21</f>
        <v>23.829150150551804</v>
      </c>
      <c r="H562" s="177">
        <f>H490/RES_summary!H$21</f>
        <v>23.845883899835457</v>
      </c>
      <c r="I562" s="177">
        <f>I490/RES_summary!I$21</f>
        <v>23.096734470824828</v>
      </c>
      <c r="J562" s="177">
        <f>J490/RES_summary!J$21</f>
        <v>23.611357450439485</v>
      </c>
      <c r="K562" s="177">
        <f>K490/RES_summary!K$21</f>
        <v>24.644814649923998</v>
      </c>
      <c r="L562" s="177">
        <f>L490/RES_summary!L$21</f>
        <v>25.727373915249562</v>
      </c>
      <c r="M562" s="177">
        <f>M490/RES_summary!M$21</f>
        <v>25.535843242105113</v>
      </c>
      <c r="N562" s="177">
        <f>N490/RES_summary!N$21</f>
        <v>26.31603794229741</v>
      </c>
      <c r="O562" s="177">
        <f>O490/RES_summary!O$21</f>
        <v>26.019369158081215</v>
      </c>
      <c r="P562" s="177">
        <f>P490/RES_summary!P$21</f>
        <v>25.84278741920442</v>
      </c>
      <c r="Q562" s="177">
        <f>Q490/RES_summary!Q$21</f>
        <v>25.241308651809952</v>
      </c>
    </row>
    <row r="563" spans="1:17" ht="12" customHeight="1" x14ac:dyDescent="0.25">
      <c r="A563" s="148" t="s">
        <v>59</v>
      </c>
      <c r="B563" s="156"/>
      <c r="C563" s="177">
        <f>C491/RES_summary!C$21</f>
        <v>2.6707714149730433</v>
      </c>
      <c r="D563" s="177">
        <f>D491/RES_summary!D$21</f>
        <v>2.6352697349432921</v>
      </c>
      <c r="E563" s="177">
        <f>E491/RES_summary!E$21</f>
        <v>2.5826120975984694</v>
      </c>
      <c r="F563" s="177">
        <f>F491/RES_summary!F$21</f>
        <v>2.551278277724133</v>
      </c>
      <c r="G563" s="177">
        <f>G491/RES_summary!G$21</f>
        <v>2.536578847877085</v>
      </c>
      <c r="H563" s="177">
        <f>H491/RES_summary!H$21</f>
        <v>2.47027774332253</v>
      </c>
      <c r="I563" s="177">
        <f>I491/RES_summary!I$21</f>
        <v>2.4125654309983178</v>
      </c>
      <c r="J563" s="177">
        <f>J491/RES_summary!J$21</f>
        <v>2.4126437405588388</v>
      </c>
      <c r="K563" s="177">
        <f>K491/RES_summary!K$21</f>
        <v>2.3583177483395157</v>
      </c>
      <c r="L563" s="177">
        <f>L491/RES_summary!L$21</f>
        <v>2.3371139326476409</v>
      </c>
      <c r="M563" s="177">
        <f>M491/RES_summary!M$21</f>
        <v>2.2944682131864846</v>
      </c>
      <c r="N563" s="177">
        <f>N491/RES_summary!N$21</f>
        <v>2.2596219585855706</v>
      </c>
      <c r="O563" s="177">
        <f>O491/RES_summary!O$21</f>
        <v>2.2355550818563596</v>
      </c>
      <c r="P563" s="177">
        <f>P491/RES_summary!P$21</f>
        <v>2.2106860161828727</v>
      </c>
      <c r="Q563" s="177">
        <f>Q491/RES_summary!Q$21</f>
        <v>2.1596375862713506</v>
      </c>
    </row>
    <row r="564" spans="1:17" ht="12" customHeight="1" x14ac:dyDescent="0.25">
      <c r="A564" s="158" t="s">
        <v>62</v>
      </c>
      <c r="B564" s="157"/>
      <c r="C564" s="178">
        <f>C492/RES_summary!C$21</f>
        <v>7.8861655186205866</v>
      </c>
      <c r="D564" s="178">
        <f>D492/RES_summary!D$21</f>
        <v>7.8473319565479933</v>
      </c>
      <c r="E564" s="178">
        <f>E492/RES_summary!E$21</f>
        <v>7.7320152707681968</v>
      </c>
      <c r="F564" s="178">
        <f>F492/RES_summary!F$21</f>
        <v>7.7398044790100293</v>
      </c>
      <c r="G564" s="178">
        <f>G492/RES_summary!G$21</f>
        <v>7.8759280071152151</v>
      </c>
      <c r="H564" s="178">
        <f>H492/RES_summary!H$21</f>
        <v>7.908332001399371</v>
      </c>
      <c r="I564" s="178">
        <f>I492/RES_summary!I$21</f>
        <v>7.812833074183164</v>
      </c>
      <c r="J564" s="178">
        <f>J492/RES_summary!J$21</f>
        <v>7.9252942029698641</v>
      </c>
      <c r="K564" s="178">
        <f>K492/RES_summary!K$21</f>
        <v>8.3407935124627244</v>
      </c>
      <c r="L564" s="178">
        <f>L492/RES_summary!L$21</f>
        <v>8.8601512960744166</v>
      </c>
      <c r="M564" s="178">
        <f>M492/RES_summary!M$21</f>
        <v>8.8478099044181544</v>
      </c>
      <c r="N564" s="178">
        <f>N492/RES_summary!N$21</f>
        <v>9.2244522032571457</v>
      </c>
      <c r="O564" s="178">
        <f>O492/RES_summary!O$21</f>
        <v>9.1094688424318626</v>
      </c>
      <c r="P564" s="178">
        <f>P492/RES_summary!P$21</f>
        <v>9.0339143787819225</v>
      </c>
      <c r="Q564" s="178">
        <f>Q492/RES_summary!Q$21</f>
        <v>8.9022753060201314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7.8861655186205866</v>
      </c>
      <c r="D567" s="176">
        <f>D495/RES_summary!D$21</f>
        <v>7.8473319565479933</v>
      </c>
      <c r="E567" s="176">
        <f>E495/RES_summary!E$21</f>
        <v>7.7320152707681968</v>
      </c>
      <c r="F567" s="176">
        <f>F495/RES_summary!F$21</f>
        <v>7.7398044790100293</v>
      </c>
      <c r="G567" s="176">
        <f>G495/RES_summary!G$21</f>
        <v>7.8759280071152151</v>
      </c>
      <c r="H567" s="176">
        <f>H495/RES_summary!H$21</f>
        <v>7.908332001399371</v>
      </c>
      <c r="I567" s="176">
        <f>I495/RES_summary!I$21</f>
        <v>7.812833074183164</v>
      </c>
      <c r="J567" s="176">
        <f>J495/RES_summary!J$21</f>
        <v>7.9252942029698641</v>
      </c>
      <c r="K567" s="176">
        <f>K495/RES_summary!K$21</f>
        <v>8.3407935124627244</v>
      </c>
      <c r="L567" s="176">
        <f>L495/RES_summary!L$21</f>
        <v>8.8601512960744166</v>
      </c>
      <c r="M567" s="176">
        <f>M495/RES_summary!M$21</f>
        <v>8.8478099044181544</v>
      </c>
      <c r="N567" s="176">
        <f>N495/RES_summary!N$21</f>
        <v>9.2244522032571457</v>
      </c>
      <c r="O567" s="176">
        <f>O495/RES_summary!O$21</f>
        <v>9.1094688424318626</v>
      </c>
      <c r="P567" s="176">
        <f>P495/RES_summary!P$21</f>
        <v>9.0339143787819225</v>
      </c>
      <c r="Q567" s="176">
        <f>Q495/RES_summary!Q$21</f>
        <v>8.9022753060201314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868703</v>
      </c>
      <c r="C5" s="151">
        <f>RES_hhdet_num!C$124</f>
        <v>847799.99999999988</v>
      </c>
      <c r="D5" s="151">
        <f>RES_hhdet_num!D$124</f>
        <v>876203.99999999977</v>
      </c>
      <c r="E5" s="151">
        <f>RES_hhdet_num!E$124</f>
        <v>903552.99999999988</v>
      </c>
      <c r="F5" s="151">
        <f>RES_hhdet_num!F$124</f>
        <v>932845.99999999988</v>
      </c>
      <c r="G5" s="151">
        <f>RES_hhdet_num!G$124</f>
        <v>928105.99999999988</v>
      </c>
      <c r="H5" s="151">
        <f>RES_hhdet_num!H$124</f>
        <v>945733.99999999965</v>
      </c>
      <c r="I5" s="151">
        <f>RES_hhdet_num!I$124</f>
        <v>956342.00000000035</v>
      </c>
      <c r="J5" s="151">
        <f>RES_hhdet_num!J$124</f>
        <v>983334.00000000035</v>
      </c>
      <c r="K5" s="151">
        <f>RES_hhdet_num!K$124</f>
        <v>1006479.0000000006</v>
      </c>
      <c r="L5" s="151">
        <f>RES_hhdet_num!L$124</f>
        <v>1014647.0000000002</v>
      </c>
      <c r="M5" s="151">
        <f>RES_hhdet_num!M$124</f>
        <v>1030786.9999999994</v>
      </c>
      <c r="N5" s="151">
        <f>RES_hhdet_num!N$124</f>
        <v>1042562.9999999991</v>
      </c>
      <c r="O5" s="151">
        <f>RES_hhdet_num!O$124</f>
        <v>1056186.9999999993</v>
      </c>
      <c r="P5" s="151">
        <f>RES_hhdet_num!P$124</f>
        <v>1054765.9999999993</v>
      </c>
      <c r="Q5" s="151">
        <f>RES_hhdet_num!Q$124</f>
        <v>1063670.9999999993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868703</v>
      </c>
      <c r="C7" s="67">
        <f>RES_hhdet_num!C$126</f>
        <v>847799.99999999988</v>
      </c>
      <c r="D7" s="67">
        <f>RES_hhdet_num!D$126</f>
        <v>876203.99999999977</v>
      </c>
      <c r="E7" s="67">
        <f>RES_hhdet_num!E$126</f>
        <v>903552.99999999988</v>
      </c>
      <c r="F7" s="67">
        <f>RES_hhdet_num!F$126</f>
        <v>932845.99999999988</v>
      </c>
      <c r="G7" s="67">
        <f>RES_hhdet_num!G$126</f>
        <v>928105.99999999988</v>
      </c>
      <c r="H7" s="67">
        <f>RES_hhdet_num!H$126</f>
        <v>945733.99999999965</v>
      </c>
      <c r="I7" s="67">
        <f>RES_hhdet_num!I$126</f>
        <v>956342.00000000035</v>
      </c>
      <c r="J7" s="67">
        <f>RES_hhdet_num!J$126</f>
        <v>983334.00000000035</v>
      </c>
      <c r="K7" s="67">
        <f>RES_hhdet_num!K$126</f>
        <v>1006479.0000000006</v>
      </c>
      <c r="L7" s="67">
        <f>RES_hhdet_num!L$126</f>
        <v>1014647.0000000002</v>
      </c>
      <c r="M7" s="67">
        <f>RES_hhdet_num!M$126</f>
        <v>1030786.9999999994</v>
      </c>
      <c r="N7" s="67">
        <f>RES_hhdet_num!N$126</f>
        <v>1042562.9999999991</v>
      </c>
      <c r="O7" s="67">
        <f>RES_hhdet_num!O$126</f>
        <v>1056186.9999999993</v>
      </c>
      <c r="P7" s="67">
        <f>RES_hhdet_num!P$126</f>
        <v>1054765.9999999993</v>
      </c>
      <c r="Q7" s="67">
        <f>RES_hhdet_num!Q$126</f>
        <v>1063670.9999999993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22083</v>
      </c>
      <c r="C9" s="67">
        <f>RES_hhdet_num!C$129</f>
        <v>22548</v>
      </c>
      <c r="D9" s="67">
        <f>RES_hhdet_num!D$129</f>
        <v>23769</v>
      </c>
      <c r="E9" s="67">
        <f>RES_hhdet_num!E$129</f>
        <v>24469</v>
      </c>
      <c r="F9" s="67">
        <f>RES_hhdet_num!F$129</f>
        <v>24949</v>
      </c>
      <c r="G9" s="67">
        <f>RES_hhdet_num!G$129</f>
        <v>24930</v>
      </c>
      <c r="H9" s="67">
        <f>RES_hhdet_num!H$129</f>
        <v>27320.999999999996</v>
      </c>
      <c r="I9" s="67">
        <f>RES_hhdet_num!I$129</f>
        <v>30246.000000000004</v>
      </c>
      <c r="J9" s="67">
        <f>RES_hhdet_num!J$129</f>
        <v>33671.000000000007</v>
      </c>
      <c r="K9" s="67">
        <f>RES_hhdet_num!K$129</f>
        <v>35288.000000000007</v>
      </c>
      <c r="L9" s="67">
        <f>RES_hhdet_num!L$129</f>
        <v>39234</v>
      </c>
      <c r="M9" s="67">
        <f>RES_hhdet_num!M$129</f>
        <v>44528.999999999985</v>
      </c>
      <c r="N9" s="67">
        <f>RES_hhdet_num!N$129</f>
        <v>46501.999999999985</v>
      </c>
      <c r="O9" s="67">
        <f>RES_hhdet_num!O$129</f>
        <v>50163.999999999978</v>
      </c>
      <c r="P9" s="67">
        <f>RES_hhdet_num!P$129</f>
        <v>48897.999999999985</v>
      </c>
      <c r="Q9" s="67">
        <f>RES_hhdet_num!Q$129</f>
        <v>48153.999999999985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763122</v>
      </c>
      <c r="C11" s="67">
        <f>RES_hhdet_num!C$131</f>
        <v>763504.99999999988</v>
      </c>
      <c r="D11" s="67">
        <f>RES_hhdet_num!D$131</f>
        <v>794051.99999999977</v>
      </c>
      <c r="E11" s="67">
        <f>RES_hhdet_num!E$131</f>
        <v>818839.99999999988</v>
      </c>
      <c r="F11" s="67">
        <f>RES_hhdet_num!F$131</f>
        <v>852042.99999999988</v>
      </c>
      <c r="G11" s="67">
        <f>RES_hhdet_num!G$131</f>
        <v>851048.99999999988</v>
      </c>
      <c r="H11" s="67">
        <f>RES_hhdet_num!H$131</f>
        <v>875376.99999999965</v>
      </c>
      <c r="I11" s="67">
        <f>RES_hhdet_num!I$131</f>
        <v>895152.00000000035</v>
      </c>
      <c r="J11" s="67">
        <f>RES_hhdet_num!J$131</f>
        <v>926032.00000000035</v>
      </c>
      <c r="K11" s="67">
        <f>RES_hhdet_num!K$131</f>
        <v>947279.00000000058</v>
      </c>
      <c r="L11" s="67">
        <f>RES_hhdet_num!L$131</f>
        <v>956258.00000000023</v>
      </c>
      <c r="M11" s="67">
        <f>RES_hhdet_num!M$131</f>
        <v>968860.99999999942</v>
      </c>
      <c r="N11" s="67">
        <f>RES_hhdet_num!N$131</f>
        <v>978255.99999999907</v>
      </c>
      <c r="O11" s="67">
        <f>RES_hhdet_num!O$131</f>
        <v>992550.9999999993</v>
      </c>
      <c r="P11" s="67">
        <f>RES_hhdet_num!P$131</f>
        <v>990781.99999999942</v>
      </c>
      <c r="Q11" s="67">
        <f>RES_hhdet_num!Q$131</f>
        <v>996076.99999999942</v>
      </c>
    </row>
    <row r="12" spans="1:17" ht="12" customHeight="1" x14ac:dyDescent="0.25">
      <c r="A12" s="23" t="s">
        <v>147</v>
      </c>
      <c r="B12" s="67">
        <f>RES_hhdet_num!B$132</f>
        <v>6303</v>
      </c>
      <c r="C12" s="67">
        <f>RES_hhdet_num!C$132</f>
        <v>6523</v>
      </c>
      <c r="D12" s="67">
        <f>RES_hhdet_num!D$132</f>
        <v>6661</v>
      </c>
      <c r="E12" s="67">
        <f>RES_hhdet_num!E$132</f>
        <v>6745</v>
      </c>
      <c r="F12" s="67">
        <f>RES_hhdet_num!F$132</f>
        <v>6890</v>
      </c>
      <c r="G12" s="67">
        <f>RES_hhdet_num!G$132</f>
        <v>8184</v>
      </c>
      <c r="H12" s="67">
        <f>RES_hhdet_num!H$132</f>
        <v>10530.999999999998</v>
      </c>
      <c r="I12" s="67">
        <f>RES_hhdet_num!I$132</f>
        <v>10772.000000000004</v>
      </c>
      <c r="J12" s="67">
        <f>RES_hhdet_num!J$132</f>
        <v>14586.000000000004</v>
      </c>
      <c r="K12" s="67">
        <f>RES_hhdet_num!K$132</f>
        <v>14839.000000000005</v>
      </c>
      <c r="L12" s="67">
        <f>RES_hhdet_num!L$132</f>
        <v>17423</v>
      </c>
      <c r="M12" s="67">
        <f>RES_hhdet_num!M$132</f>
        <v>19425.999999999989</v>
      </c>
      <c r="N12" s="67">
        <f>RES_hhdet_num!N$132</f>
        <v>21349.999999999989</v>
      </c>
      <c r="O12" s="67">
        <f>RES_hhdet_num!O$132</f>
        <v>23827.999999999982</v>
      </c>
      <c r="P12" s="67">
        <f>RES_hhdet_num!P$132</f>
        <v>26056.999999999985</v>
      </c>
      <c r="Q12" s="67">
        <f>RES_hhdet_num!Q$132</f>
        <v>28721.999999999985</v>
      </c>
    </row>
    <row r="13" spans="1:17" ht="12" customHeight="1" x14ac:dyDescent="0.25">
      <c r="A13" s="23" t="s">
        <v>142</v>
      </c>
      <c r="B13" s="67">
        <f>RES_hhdet_num!B$135</f>
        <v>98465</v>
      </c>
      <c r="C13" s="67">
        <f>RES_hhdet_num!C$135</f>
        <v>77113</v>
      </c>
      <c r="D13" s="67">
        <f>RES_hhdet_num!D$135</f>
        <v>74863</v>
      </c>
      <c r="E13" s="67">
        <f>RES_hhdet_num!E$135</f>
        <v>77331</v>
      </c>
      <c r="F13" s="67">
        <f>RES_hhdet_num!F$135</f>
        <v>73320</v>
      </c>
      <c r="G13" s="67">
        <f>RES_hhdet_num!G$135</f>
        <v>68217</v>
      </c>
      <c r="H13" s="67">
        <f>RES_hhdet_num!H$135</f>
        <v>59114.999999999978</v>
      </c>
      <c r="I13" s="67">
        <f>RES_hhdet_num!I$135</f>
        <v>49819.000000000007</v>
      </c>
      <c r="J13" s="67">
        <f>RES_hhdet_num!J$135</f>
        <v>42054.000000000007</v>
      </c>
      <c r="K13" s="67">
        <f>RES_hhdet_num!K$135</f>
        <v>43677.000000000007</v>
      </c>
      <c r="L13" s="67">
        <f>RES_hhdet_num!L$135</f>
        <v>40233</v>
      </c>
      <c r="M13" s="67">
        <f>RES_hhdet_num!M$135</f>
        <v>41664.999999999978</v>
      </c>
      <c r="N13" s="67">
        <f>RES_hhdet_num!N$135</f>
        <v>42039.999999999978</v>
      </c>
      <c r="O13" s="67">
        <f>RES_hhdet_num!O$135</f>
        <v>38874.999999999971</v>
      </c>
      <c r="P13" s="67">
        <f>RES_hhdet_num!P$135</f>
        <v>36954.999999999978</v>
      </c>
      <c r="Q13" s="67">
        <f>RES_hhdet_num!Q$135</f>
        <v>37782.999999999978</v>
      </c>
    </row>
    <row r="14" spans="1:17" ht="12" customHeight="1" x14ac:dyDescent="0.25">
      <c r="A14" s="23" t="s">
        <v>141</v>
      </c>
      <c r="B14" s="67">
        <f>RES_hhdet_num!B$136</f>
        <v>813</v>
      </c>
      <c r="C14" s="67">
        <f>RES_hhdet_num!C$136</f>
        <v>659</v>
      </c>
      <c r="D14" s="67">
        <f>RES_hhdet_num!D$136</f>
        <v>628</v>
      </c>
      <c r="E14" s="67">
        <f>RES_hhdet_num!E$136</f>
        <v>637</v>
      </c>
      <c r="F14" s="67">
        <f>RES_hhdet_num!F$136</f>
        <v>592.99999999999989</v>
      </c>
      <c r="G14" s="67">
        <f>RES_hhdet_num!G$136</f>
        <v>656.00000000001592</v>
      </c>
      <c r="H14" s="67">
        <f>RES_hhdet_num!H$136</f>
        <v>710.99999999999989</v>
      </c>
      <c r="I14" s="67">
        <f>RES_hhdet_num!I$136</f>
        <v>599.00000000000023</v>
      </c>
      <c r="J14" s="67">
        <f>RES_hhdet_num!J$136</f>
        <v>662.00000000000011</v>
      </c>
      <c r="K14" s="67">
        <f>RES_hhdet_num!K$136</f>
        <v>684.00000000000011</v>
      </c>
      <c r="L14" s="67">
        <f>RES_hhdet_num!L$136</f>
        <v>733</v>
      </c>
      <c r="M14" s="67">
        <f>RES_hhdet_num!M$136</f>
        <v>834.99999999999955</v>
      </c>
      <c r="N14" s="67">
        <f>RES_hhdet_num!N$136</f>
        <v>916.99999999999955</v>
      </c>
      <c r="O14" s="67">
        <f>RES_hhdet_num!O$136</f>
        <v>932.99999999999943</v>
      </c>
      <c r="P14" s="67">
        <f>RES_hhdet_num!P$136</f>
        <v>971.99999999999943</v>
      </c>
      <c r="Q14" s="67">
        <f>RES_hhdet_num!Q$136</f>
        <v>1088.9999999999993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5521</v>
      </c>
      <c r="C16" s="67">
        <f>RES_hhdet_num!C$140</f>
        <v>10945.999999999989</v>
      </c>
      <c r="D16" s="67">
        <f>RES_hhdet_num!D$140</f>
        <v>11147</v>
      </c>
      <c r="E16" s="67">
        <f>RES_hhdet_num!E$140</f>
        <v>12582.000000000002</v>
      </c>
      <c r="F16" s="67">
        <f>RES_hhdet_num!F$140</f>
        <v>12928</v>
      </c>
      <c r="G16" s="67">
        <f>RES_hhdet_num!G$140</f>
        <v>14182.999999999996</v>
      </c>
      <c r="H16" s="67">
        <f>RES_hhdet_num!H$140</f>
        <v>4851.9999999999991</v>
      </c>
      <c r="I16" s="67">
        <f>RES_hhdet_num!I$140</f>
        <v>8014.9999999999818</v>
      </c>
      <c r="J16" s="67">
        <f>RES_hhdet_num!J$140</f>
        <v>14035.999999999993</v>
      </c>
      <c r="K16" s="67">
        <f>RES_hhdet_num!K$140</f>
        <v>17435.000000000007</v>
      </c>
      <c r="L16" s="67">
        <f>RES_hhdet_num!L$140</f>
        <v>11119.000000000002</v>
      </c>
      <c r="M16" s="67">
        <f>RES_hhdet_num!M$140</f>
        <v>9163.9999999999945</v>
      </c>
      <c r="N16" s="67">
        <f>RES_hhdet_num!N$140</f>
        <v>7165.9999999999973</v>
      </c>
      <c r="O16" s="67">
        <f>RES_hhdet_num!O$140</f>
        <v>11276.999999999989</v>
      </c>
      <c r="P16" s="67">
        <f>RES_hhdet_num!P$140</f>
        <v>11339.999999999998</v>
      </c>
      <c r="Q16" s="67">
        <f>RES_hhdet_num!Q$140</f>
        <v>15530.999999999984</v>
      </c>
    </row>
    <row r="17" spans="1:17" ht="12" customHeight="1" x14ac:dyDescent="0.25">
      <c r="A17" s="29" t="s">
        <v>140</v>
      </c>
      <c r="B17" s="83">
        <f>RES_hhdet_num!B$141</f>
        <v>863182</v>
      </c>
      <c r="C17" s="83">
        <f>RES_hhdet_num!C$141</f>
        <v>836854</v>
      </c>
      <c r="D17" s="83">
        <f>RES_hhdet_num!D$141</f>
        <v>865057</v>
      </c>
      <c r="E17" s="83">
        <f>RES_hhdet_num!E$141</f>
        <v>890970.99999999988</v>
      </c>
      <c r="F17" s="83">
        <f>RES_hhdet_num!F$141</f>
        <v>919917.99999999988</v>
      </c>
      <c r="G17" s="83">
        <f>RES_hhdet_num!G$141</f>
        <v>913922.99999999988</v>
      </c>
      <c r="H17" s="83">
        <f>RES_hhdet_num!H$141</f>
        <v>940881.99999999965</v>
      </c>
      <c r="I17" s="83">
        <f>RES_hhdet_num!I$141</f>
        <v>948327.00000000035</v>
      </c>
      <c r="J17" s="83">
        <f>RES_hhdet_num!J$141</f>
        <v>969298.00000000023</v>
      </c>
      <c r="K17" s="83">
        <f>RES_hhdet_num!K$141</f>
        <v>989044.00000000012</v>
      </c>
      <c r="L17" s="83">
        <f>RES_hhdet_num!L$141</f>
        <v>1003527.9999999998</v>
      </c>
      <c r="M17" s="83">
        <f>RES_hhdet_num!M$141</f>
        <v>1021622.9999999994</v>
      </c>
      <c r="N17" s="83">
        <f>RES_hhdet_num!N$141</f>
        <v>1035396.9999999993</v>
      </c>
      <c r="O17" s="83">
        <f>RES_hhdet_num!O$141</f>
        <v>1044909.9999999991</v>
      </c>
      <c r="P17" s="83">
        <f>RES_hhdet_num!P$141</f>
        <v>1043425.9999999993</v>
      </c>
      <c r="Q17" s="83">
        <f>RES_hhdet_num!Q$141</f>
        <v>1048139.9999999994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54293.937500000116</v>
      </c>
      <c r="D21" s="67">
        <f t="shared" si="0"/>
        <v>54293.937500000116</v>
      </c>
      <c r="E21" s="67">
        <f t="shared" si="0"/>
        <v>54293.937499999884</v>
      </c>
      <c r="F21" s="67">
        <f t="shared" si="0"/>
        <v>54293.9375</v>
      </c>
      <c r="G21" s="67">
        <f t="shared" si="0"/>
        <v>54293.9375</v>
      </c>
      <c r="H21" s="67">
        <f t="shared" si="0"/>
        <v>54293.937500000233</v>
      </c>
      <c r="I21" s="67">
        <f t="shared" si="0"/>
        <v>54293.937499999302</v>
      </c>
      <c r="J21" s="67">
        <f t="shared" si="0"/>
        <v>54293.9375</v>
      </c>
      <c r="K21" s="67">
        <f t="shared" si="0"/>
        <v>54293.937499999884</v>
      </c>
      <c r="L21" s="67">
        <f t="shared" si="0"/>
        <v>54293.937500000233</v>
      </c>
      <c r="M21" s="67">
        <f t="shared" si="0"/>
        <v>54293.937500000815</v>
      </c>
      <c r="N21" s="67">
        <f t="shared" si="0"/>
        <v>54293.937500000466</v>
      </c>
      <c r="O21" s="67">
        <f t="shared" si="0"/>
        <v>54293.937499999767</v>
      </c>
      <c r="P21" s="67">
        <f t="shared" si="0"/>
        <v>54293.9375</v>
      </c>
      <c r="Q21" s="67">
        <f t="shared" si="0"/>
        <v>54293.9375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2481</v>
      </c>
      <c r="D23" s="67">
        <f t="shared" si="1"/>
        <v>2070</v>
      </c>
      <c r="E23" s="67">
        <f t="shared" si="1"/>
        <v>2255</v>
      </c>
      <c r="F23" s="67">
        <f t="shared" si="1"/>
        <v>2281</v>
      </c>
      <c r="G23" s="67">
        <f t="shared" si="1"/>
        <v>2844</v>
      </c>
      <c r="H23" s="67">
        <f t="shared" si="1"/>
        <v>3314.0000000000036</v>
      </c>
      <c r="I23" s="67">
        <f t="shared" si="1"/>
        <v>2905.9999999999964</v>
      </c>
      <c r="J23" s="67">
        <f t="shared" si="1"/>
        <v>7436.9999999999927</v>
      </c>
      <c r="K23" s="67">
        <f t="shared" si="1"/>
        <v>4581</v>
      </c>
      <c r="L23" s="67">
        <f t="shared" si="1"/>
        <v>6194.0000000000073</v>
      </c>
      <c r="M23" s="67">
        <f t="shared" si="1"/>
        <v>4709.0000000000146</v>
      </c>
      <c r="N23" s="67">
        <f t="shared" si="1"/>
        <v>4240</v>
      </c>
      <c r="O23" s="67">
        <f t="shared" si="1"/>
        <v>4685.0000000000073</v>
      </c>
      <c r="P23" s="67">
        <f t="shared" si="1"/>
        <v>6344.9999999999927</v>
      </c>
      <c r="Q23" s="67">
        <f t="shared" si="1"/>
        <v>6070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35771.250000000116</v>
      </c>
      <c r="D25" s="67">
        <f t="shared" si="2"/>
        <v>37783.415194594301</v>
      </c>
      <c r="E25" s="67">
        <f t="shared" si="2"/>
        <v>41125.417568602017</v>
      </c>
      <c r="F25" s="67">
        <f t="shared" si="2"/>
        <v>39172.222596384934</v>
      </c>
      <c r="G25" s="67">
        <f t="shared" si="2"/>
        <v>42640.275770026725</v>
      </c>
      <c r="H25" s="67">
        <f t="shared" si="2"/>
        <v>38048.40053718898</v>
      </c>
      <c r="I25" s="67">
        <f t="shared" si="2"/>
        <v>47818.461104319314</v>
      </c>
      <c r="J25" s="67">
        <f t="shared" si="2"/>
        <v>53599.94706127618</v>
      </c>
      <c r="K25" s="67">
        <f t="shared" si="2"/>
        <v>53684.063554404886</v>
      </c>
      <c r="L25" s="67">
        <f t="shared" si="2"/>
        <v>53792.872174226912</v>
      </c>
      <c r="M25" s="67">
        <f t="shared" si="2"/>
        <v>53834.392610284383</v>
      </c>
      <c r="N25" s="67">
        <f t="shared" si="2"/>
        <v>53868.244086575578</v>
      </c>
      <c r="O25" s="67">
        <f t="shared" si="2"/>
        <v>53979.996126024751</v>
      </c>
      <c r="P25" s="67">
        <f t="shared" si="2"/>
        <v>54293.937499999884</v>
      </c>
      <c r="Q25" s="67">
        <f t="shared" si="2"/>
        <v>54293.937500000116</v>
      </c>
    </row>
    <row r="26" spans="1:17" ht="12" customHeight="1" x14ac:dyDescent="0.25">
      <c r="A26" s="23" t="s">
        <v>147</v>
      </c>
      <c r="B26" s="67"/>
      <c r="C26" s="67">
        <f t="shared" si="2"/>
        <v>295.5</v>
      </c>
      <c r="D26" s="67">
        <f t="shared" si="2"/>
        <v>554.37412922595013</v>
      </c>
      <c r="E26" s="67">
        <f t="shared" si="2"/>
        <v>518.79231315783545</v>
      </c>
      <c r="F26" s="67">
        <f t="shared" si="2"/>
        <v>548.94146438255302</v>
      </c>
      <c r="G26" s="67">
        <f t="shared" si="2"/>
        <v>331.37837217462766</v>
      </c>
      <c r="H26" s="67">
        <f t="shared" si="2"/>
        <v>534.64006689310554</v>
      </c>
      <c r="I26" s="67">
        <f t="shared" si="2"/>
        <v>548.18146295419137</v>
      </c>
      <c r="J26" s="67">
        <f t="shared" si="2"/>
        <v>693.99043872372749</v>
      </c>
      <c r="K26" s="67">
        <f t="shared" si="2"/>
        <v>609.8739455948762</v>
      </c>
      <c r="L26" s="67">
        <f t="shared" si="2"/>
        <v>501.06532577346661</v>
      </c>
      <c r="M26" s="67">
        <f t="shared" si="2"/>
        <v>459.54488971642058</v>
      </c>
      <c r="N26" s="67">
        <f t="shared" si="2"/>
        <v>425.69341342474218</v>
      </c>
      <c r="O26" s="67">
        <f t="shared" si="2"/>
        <v>425.39494285617548</v>
      </c>
      <c r="P26" s="67">
        <f t="shared" si="2"/>
        <v>348.27905325440588</v>
      </c>
      <c r="Q26" s="67">
        <f t="shared" si="2"/>
        <v>565.85137364331604</v>
      </c>
    </row>
    <row r="27" spans="1:17" ht="12" customHeight="1" x14ac:dyDescent="0.25">
      <c r="A27" s="23" t="s">
        <v>142</v>
      </c>
      <c r="B27" s="67"/>
      <c r="C27" s="67">
        <f t="shared" si="2"/>
        <v>22971.039430556135</v>
      </c>
      <c r="D27" s="67">
        <f t="shared" si="2"/>
        <v>15811.399629161504</v>
      </c>
      <c r="E27" s="67">
        <f t="shared" si="2"/>
        <v>12526.845923100132</v>
      </c>
      <c r="F27" s="67">
        <f t="shared" si="2"/>
        <v>14445.340278846706</v>
      </c>
      <c r="G27" s="67">
        <f t="shared" si="2"/>
        <v>11263.758450622583</v>
      </c>
      <c r="H27" s="67">
        <f t="shared" si="2"/>
        <v>15629.371250279895</v>
      </c>
      <c r="I27" s="67">
        <f t="shared" si="2"/>
        <v>15203.385879624591</v>
      </c>
      <c r="J27" s="67">
        <f t="shared" si="2"/>
        <v>11529.099575097178</v>
      </c>
      <c r="K27" s="67">
        <f t="shared" si="2"/>
        <v>8030.7448831384827</v>
      </c>
      <c r="L27" s="67">
        <f t="shared" si="2"/>
        <v>10590.85625977676</v>
      </c>
      <c r="M27" s="67">
        <f t="shared" si="2"/>
        <v>10515.040815705419</v>
      </c>
      <c r="N27" s="67">
        <f t="shared" si="2"/>
        <v>11476.683430068959</v>
      </c>
      <c r="O27" s="67">
        <f t="shared" si="2"/>
        <v>13640.119628007502</v>
      </c>
      <c r="P27" s="67">
        <f t="shared" si="2"/>
        <v>9809.3976051072023</v>
      </c>
      <c r="Q27" s="67">
        <f t="shared" si="2"/>
        <v>8769.4249018784103</v>
      </c>
    </row>
    <row r="28" spans="1:17" ht="12" customHeight="1" x14ac:dyDescent="0.25">
      <c r="A28" s="23" t="s">
        <v>141</v>
      </c>
      <c r="B28" s="67"/>
      <c r="C28" s="67">
        <f t="shared" si="2"/>
        <v>167.83614934883224</v>
      </c>
      <c r="D28" s="67">
        <f t="shared" si="2"/>
        <v>144.74854701840331</v>
      </c>
      <c r="E28" s="67">
        <f t="shared" si="2"/>
        <v>122.88169513984894</v>
      </c>
      <c r="F28" s="67">
        <f t="shared" si="2"/>
        <v>127.43316038586283</v>
      </c>
      <c r="G28" s="67">
        <f t="shared" si="2"/>
        <v>76.499999999999773</v>
      </c>
      <c r="H28" s="67">
        <f t="shared" si="2"/>
        <v>81.525645638263654</v>
      </c>
      <c r="I28" s="67">
        <f t="shared" si="2"/>
        <v>183.0276027598934</v>
      </c>
      <c r="J28" s="67">
        <f t="shared" si="2"/>
        <v>59.253196336004635</v>
      </c>
      <c r="K28" s="67">
        <f t="shared" si="2"/>
        <v>151.18166311941582</v>
      </c>
      <c r="L28" s="67">
        <f t="shared" si="2"/>
        <v>130.20768121731828</v>
      </c>
      <c r="M28" s="67">
        <f t="shared" si="2"/>
        <v>239.42827507773973</v>
      </c>
      <c r="N28" s="67">
        <f t="shared" si="2"/>
        <v>258.5155496045013</v>
      </c>
      <c r="O28" s="67">
        <f t="shared" si="2"/>
        <v>251.40287107217989</v>
      </c>
      <c r="P28" s="67">
        <f t="shared" si="2"/>
        <v>207.5089831461022</v>
      </c>
      <c r="Q28" s="67">
        <f t="shared" si="2"/>
        <v>276.62164778195461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517.5</v>
      </c>
      <c r="D30" s="67">
        <f t="shared" si="3"/>
        <v>517.5</v>
      </c>
      <c r="E30" s="67">
        <f t="shared" si="3"/>
        <v>517.5</v>
      </c>
      <c r="F30" s="67">
        <f t="shared" si="3"/>
        <v>517.5</v>
      </c>
      <c r="G30" s="67">
        <f t="shared" si="3"/>
        <v>517.49999999999818</v>
      </c>
      <c r="H30" s="67">
        <f t="shared" si="3"/>
        <v>9479.7736127967546</v>
      </c>
      <c r="I30" s="67">
        <f t="shared" si="3"/>
        <v>517.49999999999636</v>
      </c>
      <c r="J30" s="67">
        <f t="shared" si="3"/>
        <v>517.49999999999636</v>
      </c>
      <c r="K30" s="67">
        <f t="shared" si="3"/>
        <v>747.31865064084559</v>
      </c>
      <c r="L30" s="67">
        <f t="shared" si="3"/>
        <v>6803.876659475327</v>
      </c>
      <c r="M30" s="67">
        <f t="shared" si="3"/>
        <v>2183.0100881769486</v>
      </c>
      <c r="N30" s="67">
        <f t="shared" si="3"/>
        <v>2069.5649129898984</v>
      </c>
      <c r="O30" s="67">
        <f t="shared" si="3"/>
        <v>1079.3996623587118</v>
      </c>
      <c r="P30" s="67">
        <f t="shared" si="3"/>
        <v>764.61017221163274</v>
      </c>
      <c r="Q30" s="67">
        <f t="shared" si="3"/>
        <v>871.70069278458141</v>
      </c>
    </row>
    <row r="31" spans="1:17" ht="12" customHeight="1" x14ac:dyDescent="0.25">
      <c r="A31" s="29" t="s">
        <v>140</v>
      </c>
      <c r="B31" s="83"/>
      <c r="C31" s="83">
        <f t="shared" si="3"/>
        <v>80923.5</v>
      </c>
      <c r="D31" s="83">
        <f t="shared" si="3"/>
        <v>80923.5</v>
      </c>
      <c r="E31" s="83">
        <f t="shared" si="3"/>
        <v>80923.500000000116</v>
      </c>
      <c r="F31" s="83">
        <f t="shared" si="3"/>
        <v>80923.5</v>
      </c>
      <c r="G31" s="83">
        <f t="shared" si="3"/>
        <v>80923.5</v>
      </c>
      <c r="H31" s="83">
        <f t="shared" si="3"/>
        <v>80923.500000000233</v>
      </c>
      <c r="I31" s="83">
        <f t="shared" si="3"/>
        <v>80923.499999999302</v>
      </c>
      <c r="J31" s="83">
        <f t="shared" si="3"/>
        <v>80923.5</v>
      </c>
      <c r="K31" s="83">
        <f t="shared" si="3"/>
        <v>114084.61884935934</v>
      </c>
      <c r="L31" s="83">
        <f t="shared" si="3"/>
        <v>163047.7698652097</v>
      </c>
      <c r="M31" s="83">
        <f t="shared" si="3"/>
        <v>161917.61001556844</v>
      </c>
      <c r="N31" s="83">
        <f t="shared" si="3"/>
        <v>163797.15482985554</v>
      </c>
      <c r="O31" s="83">
        <f t="shared" si="3"/>
        <v>129915.53783764155</v>
      </c>
      <c r="P31" s="83">
        <f t="shared" si="3"/>
        <v>152696.66388720297</v>
      </c>
      <c r="Q31" s="83">
        <f t="shared" si="3"/>
        <v>145471.23680721538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33390.937500000007</v>
      </c>
      <c r="D35" s="67">
        <f>RES_hhdet_in!D$126</f>
        <v>82697.937500000015</v>
      </c>
      <c r="E35" s="67">
        <f>RES_hhdet_in!E$126</f>
        <v>81642.9375</v>
      </c>
      <c r="F35" s="67">
        <f>RES_hhdet_in!F$126</f>
        <v>83586.937499999985</v>
      </c>
      <c r="G35" s="67">
        <f>RES_hhdet_in!G$126</f>
        <v>49553.9375</v>
      </c>
      <c r="H35" s="67">
        <f>RES_hhdet_in!H$126</f>
        <v>71921.9375</v>
      </c>
      <c r="I35" s="67">
        <f>RES_hhdet_in!I$126</f>
        <v>64901.937500000015</v>
      </c>
      <c r="J35" s="67">
        <f>RES_hhdet_in!J$126</f>
        <v>81285.9375</v>
      </c>
      <c r="K35" s="67">
        <f>RES_hhdet_in!K$126</f>
        <v>77438.9375</v>
      </c>
      <c r="L35" s="67">
        <f>RES_hhdet_in!L$126</f>
        <v>62461.9375</v>
      </c>
      <c r="M35" s="67">
        <f>RES_hhdet_in!M$126</f>
        <v>70433.937499999985</v>
      </c>
      <c r="N35" s="67">
        <f>RES_hhdet_in!N$126</f>
        <v>66069.9375</v>
      </c>
      <c r="O35" s="67">
        <f>RES_hhdet_in!O$126</f>
        <v>67917.937499999985</v>
      </c>
      <c r="P35" s="67">
        <f>RES_hhdet_in!P$126</f>
        <v>52872.937500000007</v>
      </c>
      <c r="Q35" s="67">
        <f>RES_hhdet_in!Q$126</f>
        <v>63198.9375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2946</v>
      </c>
      <c r="D37" s="67">
        <f>RES_hhdet_in!D$129</f>
        <v>3291</v>
      </c>
      <c r="E37" s="67">
        <f>RES_hhdet_in!E$129</f>
        <v>2955</v>
      </c>
      <c r="F37" s="67">
        <f>RES_hhdet_in!F$129</f>
        <v>2761</v>
      </c>
      <c r="G37" s="67">
        <f>RES_hhdet_in!G$129</f>
        <v>2825</v>
      </c>
      <c r="H37" s="67">
        <f>RES_hhdet_in!H$129</f>
        <v>5705</v>
      </c>
      <c r="I37" s="67">
        <f>RES_hhdet_in!I$129</f>
        <v>5831</v>
      </c>
      <c r="J37" s="67">
        <f>RES_hhdet_in!J$129</f>
        <v>10862</v>
      </c>
      <c r="K37" s="67">
        <f>RES_hhdet_in!K$129</f>
        <v>6198</v>
      </c>
      <c r="L37" s="67">
        <f>RES_hhdet_in!L$129</f>
        <v>10140</v>
      </c>
      <c r="M37" s="67">
        <f>RES_hhdet_in!M$129</f>
        <v>10004</v>
      </c>
      <c r="N37" s="67">
        <f>RES_hhdet_in!N$129</f>
        <v>6213</v>
      </c>
      <c r="O37" s="67">
        <f>RES_hhdet_in!O$129</f>
        <v>8347</v>
      </c>
      <c r="P37" s="67">
        <f>RES_hhdet_in!P$129</f>
        <v>5079</v>
      </c>
      <c r="Q37" s="67">
        <f>RES_hhdet_in!Q$129</f>
        <v>5326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36154.250000000029</v>
      </c>
      <c r="D39" s="67">
        <f>RES_hhdet_in!D$131</f>
        <v>68330.415194594156</v>
      </c>
      <c r="E39" s="67">
        <f>RES_hhdet_in!E$131</f>
        <v>65913.417568602192</v>
      </c>
      <c r="F39" s="67">
        <f>RES_hhdet_in!F$131</f>
        <v>72375.222596384876</v>
      </c>
      <c r="G39" s="67">
        <f>RES_hhdet_in!G$131</f>
        <v>41646.275770026732</v>
      </c>
      <c r="H39" s="67">
        <f>RES_hhdet_in!H$131</f>
        <v>62376.400537188776</v>
      </c>
      <c r="I39" s="67">
        <f>RES_hhdet_in!I$131</f>
        <v>67593.461104319998</v>
      </c>
      <c r="J39" s="67">
        <f>RES_hhdet_in!J$131</f>
        <v>84479.947061276238</v>
      </c>
      <c r="K39" s="67">
        <f>RES_hhdet_in!K$131</f>
        <v>74931.063554405162</v>
      </c>
      <c r="L39" s="67">
        <f>RES_hhdet_in!L$131</f>
        <v>62771.872174226526</v>
      </c>
      <c r="M39" s="67">
        <f>RES_hhdet_in!M$131</f>
        <v>66437.392610283598</v>
      </c>
      <c r="N39" s="67">
        <f>RES_hhdet_in!N$131</f>
        <v>63263.244086575258</v>
      </c>
      <c r="O39" s="67">
        <f>RES_hhdet_in!O$131</f>
        <v>68274.99612602494</v>
      </c>
      <c r="P39" s="67">
        <f>RES_hhdet_in!P$131</f>
        <v>52524.937499999985</v>
      </c>
      <c r="Q39" s="67">
        <f>RES_hhdet_in!Q$131</f>
        <v>59588.937500000015</v>
      </c>
    </row>
    <row r="40" spans="1:17" ht="12" customHeight="1" x14ac:dyDescent="0.25">
      <c r="A40" s="23" t="s">
        <v>147</v>
      </c>
      <c r="B40" s="67"/>
      <c r="C40" s="67">
        <f>RES_hhdet_in!C$132</f>
        <v>515.50000000000023</v>
      </c>
      <c r="D40" s="67">
        <f>RES_hhdet_in!D$132</f>
        <v>692.3741292259499</v>
      </c>
      <c r="E40" s="67">
        <f>RES_hhdet_in!E$132</f>
        <v>602.792313157835</v>
      </c>
      <c r="F40" s="67">
        <f>RES_hhdet_in!F$132</f>
        <v>693.94146438255336</v>
      </c>
      <c r="G40" s="67">
        <f>RES_hhdet_in!G$132</f>
        <v>1625.3783721746277</v>
      </c>
      <c r="H40" s="67">
        <f>RES_hhdet_in!H$132</f>
        <v>2881.6400668931033</v>
      </c>
      <c r="I40" s="67">
        <f>RES_hhdet_in!I$132</f>
        <v>789.18146295419683</v>
      </c>
      <c r="J40" s="67">
        <f>RES_hhdet_in!J$132</f>
        <v>4507.9904387237275</v>
      </c>
      <c r="K40" s="67">
        <f>RES_hhdet_in!K$132</f>
        <v>862.87394559487859</v>
      </c>
      <c r="L40" s="67">
        <f>RES_hhdet_in!L$132</f>
        <v>3085.0653257734593</v>
      </c>
      <c r="M40" s="67">
        <f>RES_hhdet_in!M$132</f>
        <v>2462.5448897164115</v>
      </c>
      <c r="N40" s="67">
        <f>RES_hhdet_in!N$132</f>
        <v>2349.6934134247417</v>
      </c>
      <c r="O40" s="67">
        <f>RES_hhdet_in!O$132</f>
        <v>2903.3949428561682</v>
      </c>
      <c r="P40" s="67">
        <f>RES_hhdet_in!P$132</f>
        <v>2577.27905325441</v>
      </c>
      <c r="Q40" s="67">
        <f>RES_hhdet_in!Q$132</f>
        <v>3230.8513736433179</v>
      </c>
    </row>
    <row r="41" spans="1:17" ht="12" customHeight="1" x14ac:dyDescent="0.25">
      <c r="A41" s="23" t="s">
        <v>142</v>
      </c>
      <c r="B41" s="67"/>
      <c r="C41" s="67">
        <f>RES_hhdet_in!C$135</f>
        <v>1619.0394305561397</v>
      </c>
      <c r="D41" s="67">
        <f>RES_hhdet_in!D$135</f>
        <v>13561.399629161504</v>
      </c>
      <c r="E41" s="67">
        <f>RES_hhdet_in!E$135</f>
        <v>14994.845923100131</v>
      </c>
      <c r="F41" s="67">
        <f>RES_hhdet_in!F$135</f>
        <v>10434.340278846699</v>
      </c>
      <c r="G41" s="67">
        <f>RES_hhdet_in!G$135</f>
        <v>6160.7584506225894</v>
      </c>
      <c r="H41" s="67">
        <f>RES_hhdet_in!H$135</f>
        <v>6527.371250279878</v>
      </c>
      <c r="I41" s="67">
        <f>RES_hhdet_in!I$135</f>
        <v>5907.3858796246195</v>
      </c>
      <c r="J41" s="67">
        <f>RES_hhdet_in!J$135</f>
        <v>3764.0995750971797</v>
      </c>
      <c r="K41" s="67">
        <f>RES_hhdet_in!K$135</f>
        <v>9653.7448831384845</v>
      </c>
      <c r="L41" s="67">
        <f>RES_hhdet_in!L$135</f>
        <v>7146.8562597767559</v>
      </c>
      <c r="M41" s="67">
        <f>RES_hhdet_in!M$135</f>
        <v>11947.040815705397</v>
      </c>
      <c r="N41" s="67">
        <f>RES_hhdet_in!N$135</f>
        <v>11851.683430068959</v>
      </c>
      <c r="O41" s="67">
        <f>RES_hhdet_in!O$135</f>
        <v>10475.119628007495</v>
      </c>
      <c r="P41" s="67">
        <f>RES_hhdet_in!P$135</f>
        <v>7889.3976051072068</v>
      </c>
      <c r="Q41" s="67">
        <f>RES_hhdet_in!Q$135</f>
        <v>9597.4249018784067</v>
      </c>
    </row>
    <row r="42" spans="1:17" ht="12" customHeight="1" x14ac:dyDescent="0.25">
      <c r="A42" s="23" t="s">
        <v>141</v>
      </c>
      <c r="B42" s="67"/>
      <c r="C42" s="67">
        <f>RES_hhdet_in!C$136</f>
        <v>13.836149348832182</v>
      </c>
      <c r="D42" s="67">
        <f>RES_hhdet_in!D$136</f>
        <v>113.7485470184033</v>
      </c>
      <c r="E42" s="67">
        <f>RES_hhdet_in!E$136</f>
        <v>131.88169513984894</v>
      </c>
      <c r="F42" s="67">
        <f>RES_hhdet_in!F$136</f>
        <v>83.433160385862664</v>
      </c>
      <c r="G42" s="67">
        <f>RES_hhdet_in!G$136</f>
        <v>139.50000000001586</v>
      </c>
      <c r="H42" s="67">
        <f>RES_hhdet_in!H$136</f>
        <v>136.52564563824762</v>
      </c>
      <c r="I42" s="67">
        <f>RES_hhdet_in!I$136</f>
        <v>71.027602759893753</v>
      </c>
      <c r="J42" s="67">
        <f>RES_hhdet_in!J$136</f>
        <v>122.25319633600449</v>
      </c>
      <c r="K42" s="67">
        <f>RES_hhdet_in!K$136</f>
        <v>173.18166311941579</v>
      </c>
      <c r="L42" s="67">
        <f>RES_hhdet_in!L$136</f>
        <v>179.20768121731817</v>
      </c>
      <c r="M42" s="67">
        <f>RES_hhdet_in!M$136</f>
        <v>341.42827507773927</v>
      </c>
      <c r="N42" s="67">
        <f>RES_hhdet_in!N$136</f>
        <v>340.5155496045013</v>
      </c>
      <c r="O42" s="67">
        <f>RES_hhdet_in!O$136</f>
        <v>267.40287107217983</v>
      </c>
      <c r="P42" s="67">
        <f>RES_hhdet_in!P$136</f>
        <v>246.50898314610214</v>
      </c>
      <c r="Q42" s="67">
        <f>RES_hhdet_in!Q$136</f>
        <v>393.62164778195444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5942.49999999999</v>
      </c>
      <c r="D44" s="67">
        <f>RES_hhdet_in!D$140</f>
        <v>718.50000000001069</v>
      </c>
      <c r="E44" s="67">
        <f>RES_hhdet_in!E$140</f>
        <v>1952.5000000000018</v>
      </c>
      <c r="F44" s="67">
        <f>RES_hhdet_in!F$140</f>
        <v>863.49999999999784</v>
      </c>
      <c r="G44" s="67">
        <f>RES_hhdet_in!G$140</f>
        <v>1772.499999999995</v>
      </c>
      <c r="H44" s="67">
        <f>RES_hhdet_in!H$140</f>
        <v>148.77361279675605</v>
      </c>
      <c r="I44" s="67">
        <f>RES_hhdet_in!I$140</f>
        <v>3680.4999999999791</v>
      </c>
      <c r="J44" s="67">
        <f>RES_hhdet_in!J$140</f>
        <v>6538.5000000000082</v>
      </c>
      <c r="K44" s="67">
        <f>RES_hhdet_in!K$140</f>
        <v>4146.3186506408611</v>
      </c>
      <c r="L44" s="67">
        <f>RES_hhdet_in!L$140</f>
        <v>487.87665947532173</v>
      </c>
      <c r="M44" s="67">
        <f>RES_hhdet_in!M$140</f>
        <v>228.01008817694159</v>
      </c>
      <c r="N44" s="67">
        <f>RES_hhdet_in!N$140</f>
        <v>71.564912989900975</v>
      </c>
      <c r="O44" s="67">
        <f>RES_hhdet_in!O$140</f>
        <v>5190.3996623587045</v>
      </c>
      <c r="P44" s="67">
        <f>RES_hhdet_in!P$140</f>
        <v>827.61017221164184</v>
      </c>
      <c r="Q44" s="67">
        <f>RES_hhdet_in!Q$140</f>
        <v>5062.700692784565</v>
      </c>
    </row>
    <row r="45" spans="1:17" ht="12" customHeight="1" x14ac:dyDescent="0.25">
      <c r="A45" s="29" t="s">
        <v>140</v>
      </c>
      <c r="B45" s="83"/>
      <c r="C45" s="83">
        <f>RES_hhdet_in!C$141</f>
        <v>54595.500000000007</v>
      </c>
      <c r="D45" s="83">
        <f>RES_hhdet_in!D$141</f>
        <v>109126.49999999999</v>
      </c>
      <c r="E45" s="83">
        <f>RES_hhdet_in!E$141</f>
        <v>106837.49999999999</v>
      </c>
      <c r="F45" s="83">
        <f>RES_hhdet_in!F$141</f>
        <v>109870.5</v>
      </c>
      <c r="G45" s="83">
        <f>RES_hhdet_in!G$141</f>
        <v>74928.5</v>
      </c>
      <c r="H45" s="83">
        <f>RES_hhdet_in!H$141</f>
        <v>107882.50000000003</v>
      </c>
      <c r="I45" s="83">
        <f>RES_hhdet_in!I$141</f>
        <v>88368.500000000029</v>
      </c>
      <c r="J45" s="83">
        <f>RES_hhdet_in!J$141</f>
        <v>101894.49999999993</v>
      </c>
      <c r="K45" s="83">
        <f>RES_hhdet_in!K$141</f>
        <v>133830.61884935916</v>
      </c>
      <c r="L45" s="83">
        <f>RES_hhdet_in!L$141</f>
        <v>177531.76986520935</v>
      </c>
      <c r="M45" s="83">
        <f>RES_hhdet_in!M$141</f>
        <v>180012.61001556803</v>
      </c>
      <c r="N45" s="83">
        <f>RES_hhdet_in!N$141</f>
        <v>177571.15482985543</v>
      </c>
      <c r="O45" s="83">
        <f>RES_hhdet_in!O$141</f>
        <v>139428.53783764128</v>
      </c>
      <c r="P45" s="83">
        <f>RES_hhdet_in!P$141</f>
        <v>151212.66388720326</v>
      </c>
      <c r="Q45" s="83">
        <f>RES_hhdet_in!Q$141</f>
        <v>150185.23680721543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15925.164412404885</v>
      </c>
      <c r="D49" s="67">
        <f>RES_hhdet_in_new!D$126</f>
        <v>40540.750110844107</v>
      </c>
      <c r="E49" s="67">
        <f>RES_hhdet_in_new!E$126</f>
        <v>40495.669187586187</v>
      </c>
      <c r="F49" s="67">
        <f>RES_hhdet_in_new!F$126</f>
        <v>40406.704203463509</v>
      </c>
      <c r="G49" s="67">
        <f>RES_hhdet_in_new!G$126</f>
        <v>20259.268348653794</v>
      </c>
      <c r="H49" s="67">
        <f>RES_hhdet_in_new!H$126</f>
        <v>31038.294136175868</v>
      </c>
      <c r="I49" s="67">
        <f>RES_hhdet_in_new!I$126</f>
        <v>28727.314862899213</v>
      </c>
      <c r="J49" s="67">
        <f>RES_hhdet_in_new!J$126</f>
        <v>31269.327279605375</v>
      </c>
      <c r="K49" s="67">
        <f>RES_hhdet_in_new!K$126</f>
        <v>34819.291476770311</v>
      </c>
      <c r="L49" s="67">
        <f>RES_hhdet_in_new!L$126</f>
        <v>28732.130028914686</v>
      </c>
      <c r="M49" s="67">
        <f>RES_hhdet_in_new!M$126</f>
        <v>30585.503300188724</v>
      </c>
      <c r="N49" s="67">
        <f>RES_hhdet_in_new!N$126</f>
        <v>30768.811134368127</v>
      </c>
      <c r="O49" s="67">
        <f>RES_hhdet_in_new!O$126</f>
        <v>31365.666305744471</v>
      </c>
      <c r="P49" s="67">
        <f>RES_hhdet_in_new!P$126</f>
        <v>23956.023149336976</v>
      </c>
      <c r="Q49" s="67">
        <f>RES_hhdet_in_new!Q$126</f>
        <v>32845.584947345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1405</v>
      </c>
      <c r="D51" s="67">
        <f>RES_hhdet_in_new!D$129</f>
        <v>1523</v>
      </c>
      <c r="E51" s="67">
        <f>RES_hhdet_in_new!E$129</f>
        <v>1361</v>
      </c>
      <c r="F51" s="67">
        <f>RES_hhdet_in_new!F$129</f>
        <v>961</v>
      </c>
      <c r="G51" s="67">
        <f>RES_hhdet_in_new!G$129</f>
        <v>646</v>
      </c>
      <c r="H51" s="67">
        <f>RES_hhdet_in_new!H$129</f>
        <v>2100.9999999999995</v>
      </c>
      <c r="I51" s="67">
        <f>RES_hhdet_in_new!I$129</f>
        <v>2468.0000000000005</v>
      </c>
      <c r="J51" s="67">
        <f>RES_hhdet_in_new!J$129</f>
        <v>4178.0000000000009</v>
      </c>
      <c r="K51" s="67">
        <f>RES_hhdet_in_new!K$129</f>
        <v>2787.0000000000005</v>
      </c>
      <c r="L51" s="67">
        <f>RES_hhdet_in_new!L$129</f>
        <v>4664</v>
      </c>
      <c r="M51" s="67">
        <f>RES_hhdet_in_new!M$129</f>
        <v>4343.9999999999973</v>
      </c>
      <c r="N51" s="67">
        <f>RES_hhdet_in_new!N$129</f>
        <v>2892.9999999999982</v>
      </c>
      <c r="O51" s="67">
        <f>RES_hhdet_in_new!O$129</f>
        <v>3854.9999999999973</v>
      </c>
      <c r="P51" s="67">
        <f>RES_hhdet_in_new!P$129</f>
        <v>2300.9999999999986</v>
      </c>
      <c r="Q51" s="67">
        <f>RES_hhdet_in_new!Q$129</f>
        <v>2767.9999999999986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15572.124071713226</v>
      </c>
      <c r="D53" s="67">
        <f>RES_hhdet_in_new!D$131</f>
        <v>29815.33550950831</v>
      </c>
      <c r="E53" s="67">
        <f>RES_hhdet_in_new!E$131</f>
        <v>27826.771652842162</v>
      </c>
      <c r="F53" s="67">
        <f>RES_hhdet_in_new!F$131</f>
        <v>31672.283432980214</v>
      </c>
      <c r="G53" s="67">
        <f>RES_hhdet_in_new!G$131</f>
        <v>13613.440049502487</v>
      </c>
      <c r="H53" s="67">
        <f>RES_hhdet_in_new!H$131</f>
        <v>22206.575367862657</v>
      </c>
      <c r="I53" s="67">
        <f>RES_hhdet_in_new!I$131</f>
        <v>22240.268429327953</v>
      </c>
      <c r="J53" s="67">
        <f>RES_hhdet_in_new!J$131</f>
        <v>23203.49451291779</v>
      </c>
      <c r="K53" s="67">
        <f>RES_hhdet_in_new!K$131</f>
        <v>24357.803171763615</v>
      </c>
      <c r="L53" s="67">
        <f>RES_hhdet_in_new!L$131</f>
        <v>18485.264961627872</v>
      </c>
      <c r="M53" s="67">
        <f>RES_hhdet_in_new!M$131</f>
        <v>15973.754868938797</v>
      </c>
      <c r="N53" s="67">
        <f>RES_hhdet_in_new!N$131</f>
        <v>16296.938749870444</v>
      </c>
      <c r="O53" s="67">
        <f>RES_hhdet_in_new!O$131</f>
        <v>17719.74886380864</v>
      </c>
      <c r="P53" s="67">
        <f>RES_hhdet_in_new!P$131</f>
        <v>13242.837507829268</v>
      </c>
      <c r="Q53" s="67">
        <f>RES_hhdet_in_new!Q$131</f>
        <v>19623.68702404133</v>
      </c>
    </row>
    <row r="54" spans="1:17" ht="12" customHeight="1" x14ac:dyDescent="0.25">
      <c r="A54" s="148" t="s">
        <v>147</v>
      </c>
      <c r="B54" s="67"/>
      <c r="C54" s="67">
        <f>RES_hhdet_in_new!C$132</f>
        <v>353.04034069165937</v>
      </c>
      <c r="D54" s="67">
        <f>RES_hhdet_in_new!D$132</f>
        <v>388.10950142916943</v>
      </c>
      <c r="E54" s="67">
        <f>RES_hhdet_in_new!E$132</f>
        <v>313.21642176544913</v>
      </c>
      <c r="F54" s="67">
        <f>RES_hhdet_in_new!F$132</f>
        <v>401.11622048797261</v>
      </c>
      <c r="G54" s="67">
        <f>RES_hhdet_in_new!G$132</f>
        <v>1424.9118433428962</v>
      </c>
      <c r="H54" s="67">
        <f>RES_hhdet_in_new!H$132</f>
        <v>2614.1505479341599</v>
      </c>
      <c r="I54" s="67">
        <f>RES_hhdet_in_new!I$132</f>
        <v>508.63295118674904</v>
      </c>
      <c r="J54" s="67">
        <f>RES_hhdet_in_new!J$132</f>
        <v>4179.4799952543972</v>
      </c>
      <c r="K54" s="67">
        <f>RES_hhdet_in_new!K$132</f>
        <v>634.56175874879557</v>
      </c>
      <c r="L54" s="67">
        <f>RES_hhdet_in_new!L$132</f>
        <v>2920.8011262927394</v>
      </c>
      <c r="M54" s="67">
        <f>RES_hhdet_in_new!M$132</f>
        <v>2323.2793404667996</v>
      </c>
      <c r="N54" s="67">
        <f>RES_hhdet_in_new!N$132</f>
        <v>2279.6734048242311</v>
      </c>
      <c r="O54" s="67">
        <f>RES_hhdet_in_new!O$132</f>
        <v>2903.3949428561664</v>
      </c>
      <c r="P54" s="67">
        <f>RES_hhdet_in_new!P$132</f>
        <v>2577.279053254405</v>
      </c>
      <c r="Q54" s="67">
        <f>RES_hhdet_in_new!Q$132</f>
        <v>3230.851373643316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10251.310377320608</v>
      </c>
      <c r="E55" s="67">
        <f>RES_hhdet_in_new!E$135</f>
        <v>12245.808500253259</v>
      </c>
      <c r="F55" s="67">
        <f>RES_hhdet_in_new!F$135</f>
        <v>8266.4468984570649</v>
      </c>
      <c r="G55" s="67">
        <f>RES_hhdet_in_new!G$135</f>
        <v>5108.788449259976</v>
      </c>
      <c r="H55" s="67">
        <f>RES_hhdet_in_new!H$135</f>
        <v>6089.3293943721364</v>
      </c>
      <c r="I55" s="67">
        <f>RES_hhdet_in_new!I$135</f>
        <v>5907.3858796246195</v>
      </c>
      <c r="J55" s="67">
        <f>RES_hhdet_in_new!J$135</f>
        <v>3764.0995750971797</v>
      </c>
      <c r="K55" s="67">
        <f>RES_hhdet_in_new!K$135</f>
        <v>9653.7448831384845</v>
      </c>
      <c r="L55" s="67">
        <f>RES_hhdet_in_new!L$135</f>
        <v>7146.8562597767559</v>
      </c>
      <c r="M55" s="67">
        <f>RES_hhdet_in_new!M$135</f>
        <v>11947.04081570539</v>
      </c>
      <c r="N55" s="67">
        <f>RES_hhdet_in_new!N$135</f>
        <v>11851.683430068952</v>
      </c>
      <c r="O55" s="67">
        <f>RES_hhdet_in_new!O$135</f>
        <v>10475.119628007487</v>
      </c>
      <c r="P55" s="67">
        <f>RES_hhdet_in_new!P$135</f>
        <v>7889.3976051072023</v>
      </c>
      <c r="Q55" s="67">
        <f>RES_hhdet_in_new!Q$135</f>
        <v>9597.4249018784012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85.994722586021695</v>
      </c>
      <c r="E56" s="67">
        <f>RES_hhdet_in_new!E$136</f>
        <v>109.87261272531491</v>
      </c>
      <c r="F56" s="67">
        <f>RES_hhdet_in_new!F$136</f>
        <v>66.8576515382575</v>
      </c>
      <c r="G56" s="67">
        <f>RES_hhdet_in_new!G$136</f>
        <v>112.12800654843431</v>
      </c>
      <c r="H56" s="67">
        <f>RES_hhdet_in_new!H$136</f>
        <v>128.23882600691175</v>
      </c>
      <c r="I56" s="67">
        <f>RES_hhdet_in_new!I$136</f>
        <v>71.027602759893753</v>
      </c>
      <c r="J56" s="67">
        <f>RES_hhdet_in_new!J$136</f>
        <v>122.25319633600449</v>
      </c>
      <c r="K56" s="67">
        <f>RES_hhdet_in_new!K$136</f>
        <v>173.18166311941579</v>
      </c>
      <c r="L56" s="67">
        <f>RES_hhdet_in_new!L$136</f>
        <v>179.20768121731817</v>
      </c>
      <c r="M56" s="67">
        <f>RES_hhdet_in_new!M$136</f>
        <v>341.4282750777391</v>
      </c>
      <c r="N56" s="67">
        <f>RES_hhdet_in_new!N$136</f>
        <v>340.51554960450113</v>
      </c>
      <c r="O56" s="67">
        <f>RES_hhdet_in_new!O$136</f>
        <v>267.40287107217966</v>
      </c>
      <c r="P56" s="67">
        <f>RES_hhdet_in_new!P$136</f>
        <v>246.508983146102</v>
      </c>
      <c r="Q56" s="67">
        <f>RES_hhdet_in_new!Q$136</f>
        <v>393.62164778195421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15925.164412404885</v>
      </c>
      <c r="D59" s="83">
        <f>RES_hhdet_in_new!D$141</f>
        <v>40540.750110844107</v>
      </c>
      <c r="E59" s="83">
        <f>RES_hhdet_in_new!E$141</f>
        <v>40495.669187586187</v>
      </c>
      <c r="F59" s="83">
        <f>RES_hhdet_in_new!F$141</f>
        <v>40406.704203463509</v>
      </c>
      <c r="G59" s="83">
        <f>RES_hhdet_in_new!G$141</f>
        <v>20259.268348653794</v>
      </c>
      <c r="H59" s="83">
        <f>RES_hhdet_in_new!H$141</f>
        <v>31038.294136175864</v>
      </c>
      <c r="I59" s="83">
        <f>RES_hhdet_in_new!I$141</f>
        <v>28727.314862899217</v>
      </c>
      <c r="J59" s="83">
        <f>RES_hhdet_in_new!J$141</f>
        <v>31269.327279605372</v>
      </c>
      <c r="K59" s="83">
        <f>RES_hhdet_in_new!K$141</f>
        <v>34819.291476770311</v>
      </c>
      <c r="L59" s="83">
        <f>RES_hhdet_in_new!L$141</f>
        <v>28732.130028914686</v>
      </c>
      <c r="M59" s="83">
        <f>RES_hhdet_in_new!M$141</f>
        <v>30585.503300188724</v>
      </c>
      <c r="N59" s="83">
        <f>RES_hhdet_in_new!N$141</f>
        <v>30768.811134368127</v>
      </c>
      <c r="O59" s="83">
        <f>RES_hhdet_in_new!O$141</f>
        <v>31365.666305744471</v>
      </c>
      <c r="P59" s="83">
        <f>RES_hhdet_in_new!P$141</f>
        <v>23956.023149336976</v>
      </c>
      <c r="Q59" s="83">
        <f>RES_hhdet_in_new!Q$141</f>
        <v>32845.584947345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17465.773087595124</v>
      </c>
      <c r="D63" s="67">
        <f t="shared" ref="D63:Q63" si="4">D35-D49</f>
        <v>42157.187389155908</v>
      </c>
      <c r="E63" s="67">
        <f t="shared" si="4"/>
        <v>41147.268312413813</v>
      </c>
      <c r="F63" s="67">
        <f t="shared" si="4"/>
        <v>43180.233296536477</v>
      </c>
      <c r="G63" s="67">
        <f t="shared" si="4"/>
        <v>29294.669151346206</v>
      </c>
      <c r="H63" s="67">
        <f t="shared" si="4"/>
        <v>40883.643363824129</v>
      </c>
      <c r="I63" s="67">
        <f t="shared" si="4"/>
        <v>36174.622637100802</v>
      </c>
      <c r="J63" s="67">
        <f t="shared" si="4"/>
        <v>50016.610220394621</v>
      </c>
      <c r="K63" s="67">
        <f t="shared" si="4"/>
        <v>42619.646023229689</v>
      </c>
      <c r="L63" s="67">
        <f t="shared" si="4"/>
        <v>33729.807471085311</v>
      </c>
      <c r="M63" s="67">
        <f t="shared" si="4"/>
        <v>39848.434199811265</v>
      </c>
      <c r="N63" s="67">
        <f t="shared" si="4"/>
        <v>35301.126365631877</v>
      </c>
      <c r="O63" s="67">
        <f t="shared" si="4"/>
        <v>36552.271194255518</v>
      </c>
      <c r="P63" s="67">
        <f t="shared" si="4"/>
        <v>28916.914350663032</v>
      </c>
      <c r="Q63" s="67">
        <f t="shared" si="4"/>
        <v>30353.352552655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1541</v>
      </c>
      <c r="D65" s="67">
        <f t="shared" ref="D65:Q65" si="5">D37-D51</f>
        <v>1768</v>
      </c>
      <c r="E65" s="67">
        <f t="shared" si="5"/>
        <v>1594</v>
      </c>
      <c r="F65" s="67">
        <f t="shared" si="5"/>
        <v>1800</v>
      </c>
      <c r="G65" s="67">
        <f t="shared" si="5"/>
        <v>2179</v>
      </c>
      <c r="H65" s="67">
        <f t="shared" si="5"/>
        <v>3604.0000000000005</v>
      </c>
      <c r="I65" s="67">
        <f t="shared" si="5"/>
        <v>3362.9999999999995</v>
      </c>
      <c r="J65" s="67">
        <f t="shared" si="5"/>
        <v>6683.9999999999991</v>
      </c>
      <c r="K65" s="67">
        <f t="shared" si="5"/>
        <v>3410.9999999999995</v>
      </c>
      <c r="L65" s="67">
        <f t="shared" si="5"/>
        <v>5476</v>
      </c>
      <c r="M65" s="67">
        <f t="shared" si="5"/>
        <v>5660.0000000000027</v>
      </c>
      <c r="N65" s="67">
        <f t="shared" si="5"/>
        <v>3320.0000000000018</v>
      </c>
      <c r="O65" s="67">
        <f t="shared" si="5"/>
        <v>4492.0000000000027</v>
      </c>
      <c r="P65" s="67">
        <f t="shared" si="5"/>
        <v>2778.0000000000014</v>
      </c>
      <c r="Q65" s="67">
        <f t="shared" si="5"/>
        <v>2558.0000000000014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20582.125928286805</v>
      </c>
      <c r="D67" s="67">
        <f t="shared" si="6"/>
        <v>38515.079685085846</v>
      </c>
      <c r="E67" s="67">
        <f t="shared" si="6"/>
        <v>38086.645915760033</v>
      </c>
      <c r="F67" s="67">
        <f t="shared" si="6"/>
        <v>40702.939163404662</v>
      </c>
      <c r="G67" s="67">
        <f t="shared" si="6"/>
        <v>28032.835720524243</v>
      </c>
      <c r="H67" s="67">
        <f t="shared" si="6"/>
        <v>40169.825169326119</v>
      </c>
      <c r="I67" s="67">
        <f t="shared" si="6"/>
        <v>45353.192674992046</v>
      </c>
      <c r="J67" s="67">
        <f t="shared" si="6"/>
        <v>61276.452548358444</v>
      </c>
      <c r="K67" s="67">
        <f t="shared" si="6"/>
        <v>50573.260382641543</v>
      </c>
      <c r="L67" s="67">
        <f t="shared" si="6"/>
        <v>44286.607212598654</v>
      </c>
      <c r="M67" s="67">
        <f t="shared" si="6"/>
        <v>50463.637741344799</v>
      </c>
      <c r="N67" s="67">
        <f t="shared" si="6"/>
        <v>46966.305336704812</v>
      </c>
      <c r="O67" s="67">
        <f t="shared" si="6"/>
        <v>50555.247262216304</v>
      </c>
      <c r="P67" s="67">
        <f t="shared" si="6"/>
        <v>39282.099992170719</v>
      </c>
      <c r="Q67" s="67">
        <f t="shared" si="6"/>
        <v>39965.250475958688</v>
      </c>
    </row>
    <row r="68" spans="1:17" ht="12" customHeight="1" x14ac:dyDescent="0.25">
      <c r="A68" s="148" t="s">
        <v>147</v>
      </c>
      <c r="B68" s="67"/>
      <c r="C68" s="67">
        <f t="shared" si="6"/>
        <v>162.45965930834086</v>
      </c>
      <c r="D68" s="67">
        <f t="shared" si="6"/>
        <v>304.26462779678047</v>
      </c>
      <c r="E68" s="67">
        <f t="shared" si="6"/>
        <v>289.57589139238587</v>
      </c>
      <c r="F68" s="67">
        <f t="shared" si="6"/>
        <v>292.82524389458075</v>
      </c>
      <c r="G68" s="67">
        <f t="shared" si="6"/>
        <v>200.46652883173147</v>
      </c>
      <c r="H68" s="67">
        <f t="shared" si="6"/>
        <v>267.48951895894334</v>
      </c>
      <c r="I68" s="67">
        <f t="shared" si="6"/>
        <v>280.54851176744779</v>
      </c>
      <c r="J68" s="67">
        <f t="shared" si="6"/>
        <v>328.51044346933031</v>
      </c>
      <c r="K68" s="67">
        <f t="shared" si="6"/>
        <v>228.31218684608302</v>
      </c>
      <c r="L68" s="67">
        <f t="shared" si="6"/>
        <v>164.26419948071998</v>
      </c>
      <c r="M68" s="67">
        <f t="shared" si="6"/>
        <v>139.26554924961192</v>
      </c>
      <c r="N68" s="67">
        <f t="shared" si="6"/>
        <v>70.020008600510664</v>
      </c>
      <c r="O68" s="67">
        <f t="shared" si="6"/>
        <v>0</v>
      </c>
      <c r="P68" s="67">
        <f t="shared" si="6"/>
        <v>5.0022208597511053E-12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1619.0394305561397</v>
      </c>
      <c r="D69" s="67">
        <f t="shared" si="6"/>
        <v>3310.0892518408964</v>
      </c>
      <c r="E69" s="67">
        <f t="shared" si="6"/>
        <v>2749.0374228468718</v>
      </c>
      <c r="F69" s="67">
        <f t="shared" si="6"/>
        <v>2167.8933803896343</v>
      </c>
      <c r="G69" s="67">
        <f t="shared" si="6"/>
        <v>1051.9700013626134</v>
      </c>
      <c r="H69" s="67">
        <f t="shared" si="6"/>
        <v>438.04185590774159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13.836149348832182</v>
      </c>
      <c r="D70" s="67">
        <f t="shared" si="6"/>
        <v>27.753824432381606</v>
      </c>
      <c r="E70" s="67">
        <f t="shared" si="6"/>
        <v>22.009082414534035</v>
      </c>
      <c r="F70" s="67">
        <f t="shared" si="6"/>
        <v>16.575508847605164</v>
      </c>
      <c r="G70" s="67">
        <f t="shared" si="6"/>
        <v>27.371993451581545</v>
      </c>
      <c r="H70" s="67">
        <f t="shared" si="6"/>
        <v>8.2868196313358737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5942.49999999999</v>
      </c>
      <c r="D72" s="67">
        <f t="shared" si="7"/>
        <v>718.50000000001069</v>
      </c>
      <c r="E72" s="67">
        <f t="shared" si="7"/>
        <v>1952.5000000000018</v>
      </c>
      <c r="F72" s="67">
        <f t="shared" si="7"/>
        <v>863.49999999999784</v>
      </c>
      <c r="G72" s="67">
        <f t="shared" si="7"/>
        <v>1772.499999999995</v>
      </c>
      <c r="H72" s="67">
        <f t="shared" si="7"/>
        <v>148.77361279675605</v>
      </c>
      <c r="I72" s="67">
        <f t="shared" si="7"/>
        <v>3680.4999999999791</v>
      </c>
      <c r="J72" s="67">
        <f t="shared" si="7"/>
        <v>6538.5000000000082</v>
      </c>
      <c r="K72" s="67">
        <f t="shared" si="7"/>
        <v>4146.3186506408611</v>
      </c>
      <c r="L72" s="67">
        <f t="shared" si="7"/>
        <v>487.87665947532173</v>
      </c>
      <c r="M72" s="67">
        <f t="shared" si="7"/>
        <v>228.01008817694159</v>
      </c>
      <c r="N72" s="67">
        <f t="shared" si="7"/>
        <v>71.564912989900975</v>
      </c>
      <c r="O72" s="67">
        <f t="shared" si="7"/>
        <v>5190.3996623587045</v>
      </c>
      <c r="P72" s="67">
        <f t="shared" si="7"/>
        <v>827.61017221164184</v>
      </c>
      <c r="Q72" s="67">
        <f t="shared" si="7"/>
        <v>5062.700692784565</v>
      </c>
    </row>
    <row r="73" spans="1:17" ht="12" customHeight="1" x14ac:dyDescent="0.25">
      <c r="A73" s="159" t="s">
        <v>140</v>
      </c>
      <c r="B73" s="83"/>
      <c r="C73" s="83">
        <f t="shared" si="7"/>
        <v>38670.335587595124</v>
      </c>
      <c r="D73" s="83">
        <f t="shared" si="7"/>
        <v>68585.749889155879</v>
      </c>
      <c r="E73" s="83">
        <f t="shared" si="7"/>
        <v>66341.830812413798</v>
      </c>
      <c r="F73" s="83">
        <f t="shared" si="7"/>
        <v>69463.795796536491</v>
      </c>
      <c r="G73" s="83">
        <f t="shared" si="7"/>
        <v>54669.231651346206</v>
      </c>
      <c r="H73" s="83">
        <f t="shared" si="7"/>
        <v>76844.205863824172</v>
      </c>
      <c r="I73" s="83">
        <f t="shared" si="7"/>
        <v>59641.185137100809</v>
      </c>
      <c r="J73" s="83">
        <f t="shared" si="7"/>
        <v>70625.172720394563</v>
      </c>
      <c r="K73" s="83">
        <f t="shared" si="7"/>
        <v>99011.327372588858</v>
      </c>
      <c r="L73" s="83">
        <f t="shared" si="7"/>
        <v>148799.63983629466</v>
      </c>
      <c r="M73" s="83">
        <f t="shared" si="7"/>
        <v>149427.10671537931</v>
      </c>
      <c r="N73" s="83">
        <f t="shared" si="7"/>
        <v>146802.3436954873</v>
      </c>
      <c r="O73" s="83">
        <f t="shared" si="7"/>
        <v>108062.87153189682</v>
      </c>
      <c r="P73" s="83">
        <f t="shared" si="7"/>
        <v>127256.64073786628</v>
      </c>
      <c r="Q73" s="83">
        <f t="shared" si="7"/>
        <v>117339.65185987044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54293.937499999971</v>
      </c>
      <c r="C79" s="80">
        <f>RES_hhdet_numvin!C126</f>
        <v>33390.937499999978</v>
      </c>
      <c r="D79" s="80">
        <f>RES_hhdet_numvin!D126</f>
        <v>82697.937499999956</v>
      </c>
      <c r="E79" s="80">
        <f>RES_hhdet_numvin!E126</f>
        <v>81642.937499999956</v>
      </c>
      <c r="F79" s="80">
        <f>RES_hhdet_numvin!F126</f>
        <v>83586.937499999956</v>
      </c>
      <c r="G79" s="80">
        <f>RES_hhdet_numvin!G126</f>
        <v>49553.937499999978</v>
      </c>
      <c r="H79" s="80">
        <f>RES_hhdet_numvin!H126</f>
        <v>71921.937499999942</v>
      </c>
      <c r="I79" s="80">
        <f>RES_hhdet_numvin!I126</f>
        <v>64901.937499999964</v>
      </c>
      <c r="J79" s="80">
        <f>RES_hhdet_numvin!J126</f>
        <v>81285.937499999956</v>
      </c>
      <c r="K79" s="80">
        <f>RES_hhdet_numvin!K126</f>
        <v>77438.937499999956</v>
      </c>
      <c r="L79" s="80">
        <f>RES_hhdet_numvin!L126</f>
        <v>62461.937499999964</v>
      </c>
      <c r="M79" s="80">
        <f>RES_hhdet_numvin!M126</f>
        <v>70433.937499999956</v>
      </c>
      <c r="N79" s="80">
        <f>RES_hhdet_numvin!N126</f>
        <v>66069.937499999956</v>
      </c>
      <c r="O79" s="80">
        <f>RES_hhdet_numvin!O126</f>
        <v>67917.937499999942</v>
      </c>
      <c r="P79" s="80">
        <f>RES_hhdet_numvin!P126</f>
        <v>52872.937499999971</v>
      </c>
      <c r="Q79" s="80">
        <f>RES_hhdet_numvin!Q126</f>
        <v>63198.937499999964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3044.9999999999986</v>
      </c>
      <c r="L81" s="80">
        <f>RES_hhdet_numvin!L129</f>
        <v>10139.999999999995</v>
      </c>
      <c r="M81" s="80">
        <f>RES_hhdet_numvin!M129</f>
        <v>10003.999999999995</v>
      </c>
      <c r="N81" s="80">
        <f>RES_hhdet_numvin!N129</f>
        <v>6212.9999999999964</v>
      </c>
      <c r="O81" s="80">
        <f>RES_hhdet_numvin!O129</f>
        <v>8346.9999999999945</v>
      </c>
      <c r="P81" s="80">
        <f>RES_hhdet_numvin!P129</f>
        <v>5078.9999999999973</v>
      </c>
      <c r="Q81" s="80">
        <f>RES_hhdet_numvin!Q129</f>
        <v>5325.9999999999973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54293.937499999971</v>
      </c>
      <c r="C83" s="80">
        <f>RES_hhdet_numvin!C131</f>
        <v>33390.937499999978</v>
      </c>
      <c r="D83" s="80">
        <f>RES_hhdet_numvin!D131</f>
        <v>82459.303825477313</v>
      </c>
      <c r="E83" s="80">
        <f>RES_hhdet_numvin!E131</f>
        <v>80968.598487456344</v>
      </c>
      <c r="F83" s="80">
        <f>RES_hhdet_numvin!F131</f>
        <v>82855.285920565817</v>
      </c>
      <c r="G83" s="80">
        <f>RES_hhdet_numvin!G131</f>
        <v>47911.375035476158</v>
      </c>
      <c r="H83" s="80">
        <f>RES_hhdet_numvin!H131</f>
        <v>69026.292713674542</v>
      </c>
      <c r="I83" s="80">
        <f>RES_hhdet_numvin!I131</f>
        <v>64162.200284898638</v>
      </c>
      <c r="J83" s="80">
        <f>RES_hhdet_numvin!J131</f>
        <v>76836.044878816247</v>
      </c>
      <c r="K83" s="80">
        <f>RES_hhdet_numvin!K131</f>
        <v>76612.49702804703</v>
      </c>
      <c r="L83" s="80">
        <f>RES_hhdet_numvin!L131</f>
        <v>59416.337851203491</v>
      </c>
      <c r="M83" s="80">
        <f>RES_hhdet_numvin!M131</f>
        <v>68000.693780269823</v>
      </c>
      <c r="N83" s="80">
        <f>RES_hhdet_numvin!N131</f>
        <v>53734.68370086138</v>
      </c>
      <c r="O83" s="80">
        <f>RES_hhdet_numvin!O131</f>
        <v>54272.02005806411</v>
      </c>
      <c r="P83" s="80">
        <f>RES_hhdet_numvin!P131</f>
        <v>42159.751858492265</v>
      </c>
      <c r="Q83" s="80">
        <f>RES_hhdet_numvin!Q131</f>
        <v>49977.03957669629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238.63367452265069</v>
      </c>
      <c r="E84" s="80">
        <f>RES_hhdet_numvin!E132</f>
        <v>674.33901254360717</v>
      </c>
      <c r="F84" s="80">
        <f>RES_hhdet_numvin!F132</f>
        <v>731.6515794341326</v>
      </c>
      <c r="G84" s="80">
        <f>RES_hhdet_numvin!G132</f>
        <v>1642.5624645238181</v>
      </c>
      <c r="H84" s="80">
        <f>RES_hhdet_numvin!H132</f>
        <v>2895.6447863254007</v>
      </c>
      <c r="I84" s="80">
        <f>RES_hhdet_numvin!I132</f>
        <v>739.73721510132634</v>
      </c>
      <c r="J84" s="80">
        <f>RES_hhdet_numvin!J132</f>
        <v>4449.8926211837106</v>
      </c>
      <c r="K84" s="80">
        <f>RES_hhdet_numvin!K132</f>
        <v>826.44047195292035</v>
      </c>
      <c r="L84" s="80">
        <f>RES_hhdet_numvin!L132</f>
        <v>3045.5996487964703</v>
      </c>
      <c r="M84" s="80">
        <f>RES_hhdet_numvin!M132</f>
        <v>2433.2437197301356</v>
      </c>
      <c r="N84" s="80">
        <f>RES_hhdet_numvin!N132</f>
        <v>2332.7294361319268</v>
      </c>
      <c r="O84" s="80">
        <f>RES_hhdet_numvin!O132</f>
        <v>2903.3949428561664</v>
      </c>
      <c r="P84" s="80">
        <f>RES_hhdet_numvin!P132</f>
        <v>2577.279053254405</v>
      </c>
      <c r="Q84" s="80">
        <f>RES_hhdet_numvin!Q132</f>
        <v>3230.851373643316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9821.0578650068874</v>
      </c>
      <c r="O85" s="80">
        <f>RES_hhdet_numvin!O135</f>
        <v>10475.119628007489</v>
      </c>
      <c r="P85" s="80">
        <f>RES_hhdet_numvin!P135</f>
        <v>7889.3976051072023</v>
      </c>
      <c r="Q85" s="80">
        <f>RES_hhdet_numvin!Q135</f>
        <v>9597.4249018784012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181.46649799976342</v>
      </c>
      <c r="O86" s="80">
        <f>RES_hhdet_numvin!O136</f>
        <v>267.40287107217966</v>
      </c>
      <c r="P86" s="80">
        <f>RES_hhdet_numvin!P136</f>
        <v>246.508983146102</v>
      </c>
      <c r="Q86" s="80">
        <f>RES_hhdet_numvin!Q136</f>
        <v>393.62164778195421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2409.0870951537895</v>
      </c>
      <c r="C88" s="80">
        <f>RES_hhdet_numvin!C140</f>
        <v>1559.0384570991769</v>
      </c>
      <c r="D88" s="80">
        <f>RES_hhdet_numvin!D140</f>
        <v>1.3017450179413317E-12</v>
      </c>
      <c r="E88" s="80">
        <f>RES_hhdet_numvin!E140</f>
        <v>0</v>
      </c>
      <c r="F88" s="80">
        <f>RES_hhdet_numvin!F140</f>
        <v>0</v>
      </c>
      <c r="G88" s="80">
        <f>RES_hhdet_numvin!G140</f>
        <v>2900.2593275761474</v>
      </c>
      <c r="H88" s="80">
        <f>RES_hhdet_numvin!H140</f>
        <v>0</v>
      </c>
      <c r="I88" s="80">
        <f>RES_hhdet_numvin!I140</f>
        <v>2754.1718889059121</v>
      </c>
      <c r="J88" s="80">
        <f>RES_hhdet_numvin!J140</f>
        <v>1115.7959213803033</v>
      </c>
      <c r="K88" s="80">
        <f>RES_hhdet_numvin!K140</f>
        <v>1319.7711745219278</v>
      </c>
      <c r="L88" s="80">
        <f>RES_hhdet_numvin!L140</f>
        <v>487.87665947531963</v>
      </c>
      <c r="M88" s="80">
        <f>RES_hhdet_numvin!M140</f>
        <v>228.01008817694148</v>
      </c>
      <c r="N88" s="80">
        <f>RES_hhdet_numvin!N140</f>
        <v>71.564912989900932</v>
      </c>
      <c r="O88" s="80">
        <f>RES_hhdet_numvin!O140</f>
        <v>701.29542751524366</v>
      </c>
      <c r="P88" s="80">
        <f>RES_hhdet_numvin!P140</f>
        <v>827.61017221164138</v>
      </c>
      <c r="Q88" s="80">
        <f>RES_hhdet_numvin!Q140</f>
        <v>1156.5188749936779</v>
      </c>
    </row>
    <row r="89" spans="1:17" ht="12" customHeight="1" x14ac:dyDescent="0.25">
      <c r="A89" s="29" t="s">
        <v>140</v>
      </c>
      <c r="B89" s="78">
        <f>RES_hhdet_numvin!B141</f>
        <v>51884.850404846176</v>
      </c>
      <c r="C89" s="78">
        <f>RES_hhdet_numvin!C141</f>
        <v>31831.899042900804</v>
      </c>
      <c r="D89" s="78">
        <f>RES_hhdet_numvin!D141</f>
        <v>82697.937499999956</v>
      </c>
      <c r="E89" s="78">
        <f>RES_hhdet_numvin!E141</f>
        <v>81642.937499999956</v>
      </c>
      <c r="F89" s="78">
        <f>RES_hhdet_numvin!F141</f>
        <v>83586.937499999956</v>
      </c>
      <c r="G89" s="78">
        <f>RES_hhdet_numvin!G141</f>
        <v>46653.678172423824</v>
      </c>
      <c r="H89" s="78">
        <f>RES_hhdet_numvin!H141</f>
        <v>71921.937499999956</v>
      </c>
      <c r="I89" s="78">
        <f>RES_hhdet_numvin!I141</f>
        <v>62147.765611094044</v>
      </c>
      <c r="J89" s="78">
        <f>RES_hhdet_numvin!J141</f>
        <v>80170.141578619645</v>
      </c>
      <c r="K89" s="78">
        <f>RES_hhdet_numvin!K141</f>
        <v>76119.166325478029</v>
      </c>
      <c r="L89" s="78">
        <f>RES_hhdet_numvin!L141</f>
        <v>61974.060840524631</v>
      </c>
      <c r="M89" s="78">
        <f>RES_hhdet_numvin!M141</f>
        <v>70205.92741182301</v>
      </c>
      <c r="N89" s="78">
        <f>RES_hhdet_numvin!N141</f>
        <v>65998.372587010046</v>
      </c>
      <c r="O89" s="78">
        <f>RES_hhdet_numvin!O141</f>
        <v>67216.642072484712</v>
      </c>
      <c r="P89" s="78">
        <f>RES_hhdet_numvin!P141</f>
        <v>52045.327327788327</v>
      </c>
      <c r="Q89" s="78">
        <f>RES_hhdet_numvin!Q141</f>
        <v>62042.418625006278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1379.6973611114597</v>
      </c>
      <c r="C93" s="168">
        <f t="shared" ref="C93:Q93" si="8">SUM(C94,C97,C99,C108)</f>
        <v>1484.8478932557703</v>
      </c>
      <c r="D93" s="168">
        <f t="shared" si="8"/>
        <v>1520.0445983928907</v>
      </c>
      <c r="E93" s="168">
        <f t="shared" si="8"/>
        <v>1611.9528005153834</v>
      </c>
      <c r="F93" s="168">
        <f t="shared" si="8"/>
        <v>1561.3708596287565</v>
      </c>
      <c r="G93" s="168">
        <f t="shared" si="8"/>
        <v>1527.7508742681321</v>
      </c>
      <c r="H93" s="168">
        <f t="shared" si="8"/>
        <v>1566.9224111295894</v>
      </c>
      <c r="I93" s="168">
        <f t="shared" si="8"/>
        <v>1582.0645592665828</v>
      </c>
      <c r="J93" s="168">
        <f t="shared" si="8"/>
        <v>1572.806522066558</v>
      </c>
      <c r="K93" s="168">
        <f t="shared" si="8"/>
        <v>1673.7740715798041</v>
      </c>
      <c r="L93" s="168">
        <f t="shared" si="8"/>
        <v>1855.1834928348017</v>
      </c>
      <c r="M93" s="168">
        <f t="shared" si="8"/>
        <v>1627.4477436131763</v>
      </c>
      <c r="N93" s="168">
        <f t="shared" si="8"/>
        <v>1786.3727513503522</v>
      </c>
      <c r="O93" s="168">
        <f t="shared" si="8"/>
        <v>1723.1887852138057</v>
      </c>
      <c r="P93" s="168">
        <f t="shared" si="8"/>
        <v>1695.1377194100623</v>
      </c>
      <c r="Q93" s="168">
        <f t="shared" si="8"/>
        <v>1669.2557296339564</v>
      </c>
    </row>
    <row r="94" spans="1:17" ht="12" customHeight="1" x14ac:dyDescent="0.25">
      <c r="A94" s="158" t="s">
        <v>65</v>
      </c>
      <c r="B94" s="157">
        <f>SUM(B95:B96)</f>
        <v>1102.6984404541779</v>
      </c>
      <c r="C94" s="157">
        <f t="shared" ref="C94:Q94" si="9">SUM(C95:C96)</f>
        <v>1220.4464993014417</v>
      </c>
      <c r="D94" s="157">
        <f t="shared" si="9"/>
        <v>1247.2835581624511</v>
      </c>
      <c r="E94" s="157">
        <f t="shared" si="9"/>
        <v>1332.3496595553286</v>
      </c>
      <c r="F94" s="157">
        <f t="shared" si="9"/>
        <v>1274.2182159600054</v>
      </c>
      <c r="G94" s="157">
        <f t="shared" si="9"/>
        <v>1241.6817633588114</v>
      </c>
      <c r="H94" s="157">
        <f t="shared" si="9"/>
        <v>1275.5989271537583</v>
      </c>
      <c r="I94" s="157">
        <f t="shared" si="9"/>
        <v>1289.2024557687371</v>
      </c>
      <c r="J94" s="157">
        <f t="shared" si="9"/>
        <v>1271.0789192480734</v>
      </c>
      <c r="K94" s="157">
        <f t="shared" si="9"/>
        <v>1360.1572193013469</v>
      </c>
      <c r="L94" s="157">
        <f t="shared" si="9"/>
        <v>1536.0278979886261</v>
      </c>
      <c r="M94" s="157">
        <f t="shared" si="9"/>
        <v>1302.9117131769756</v>
      </c>
      <c r="N94" s="157">
        <f t="shared" si="9"/>
        <v>1453.5828552187559</v>
      </c>
      <c r="O94" s="157">
        <f t="shared" si="9"/>
        <v>1385.7219941056558</v>
      </c>
      <c r="P94" s="157">
        <f t="shared" si="9"/>
        <v>1362.4616213010797</v>
      </c>
      <c r="Q94" s="157">
        <f t="shared" si="9"/>
        <v>1337.6853412958399</v>
      </c>
    </row>
    <row r="95" spans="1:17" ht="12" customHeight="1" x14ac:dyDescent="0.25">
      <c r="A95" s="23" t="s">
        <v>149</v>
      </c>
      <c r="B95" s="156">
        <f>RES_hhdet_fec!B$126</f>
        <v>1097.350062851649</v>
      </c>
      <c r="C95" s="156">
        <f>RES_hhdet_fec!C$126</f>
        <v>1216.5015819253733</v>
      </c>
      <c r="D95" s="156">
        <f>RES_hhdet_fec!D$126</f>
        <v>1243.164741069822</v>
      </c>
      <c r="E95" s="156">
        <f>RES_hhdet_fec!E$126</f>
        <v>1328.0049723217846</v>
      </c>
      <c r="F95" s="156">
        <f>RES_hhdet_fec!F$126</f>
        <v>1269.914693250983</v>
      </c>
      <c r="G95" s="156">
        <f>RES_hhdet_fec!G$126</f>
        <v>1236.6963383507507</v>
      </c>
      <c r="H95" s="156">
        <f>RES_hhdet_fec!H$126</f>
        <v>1270.3874987808897</v>
      </c>
      <c r="I95" s="156">
        <f>RES_hhdet_fec!I$126</f>
        <v>1285.4719523372255</v>
      </c>
      <c r="J95" s="156">
        <f>RES_hhdet_fec!J$126</f>
        <v>1267.2182374512556</v>
      </c>
      <c r="K95" s="156">
        <f>RES_hhdet_fec!K$126</f>
        <v>1353.4278507990423</v>
      </c>
      <c r="L95" s="156">
        <f>RES_hhdet_fec!L$126</f>
        <v>1527.79102615792</v>
      </c>
      <c r="M95" s="156">
        <f>RES_hhdet_fec!M$126</f>
        <v>1294.4546752074334</v>
      </c>
      <c r="N95" s="156">
        <f>RES_hhdet_fec!N$126</f>
        <v>1443.5398670777449</v>
      </c>
      <c r="O95" s="156">
        <f>RES_hhdet_fec!O$126</f>
        <v>1376.6388715777646</v>
      </c>
      <c r="P95" s="156">
        <f>RES_hhdet_fec!P$126</f>
        <v>1354.412902368276</v>
      </c>
      <c r="Q95" s="156">
        <f>RES_hhdet_fec!Q$126</f>
        <v>1328.6312744708139</v>
      </c>
    </row>
    <row r="96" spans="1:17" ht="12" customHeight="1" x14ac:dyDescent="0.25">
      <c r="A96" s="23" t="s">
        <v>60</v>
      </c>
      <c r="B96" s="156">
        <f>RES_hhdet_fec!B$127</f>
        <v>5.3483776025289265</v>
      </c>
      <c r="C96" s="156">
        <f>RES_hhdet_fec!C$127</f>
        <v>3.9449173760684526</v>
      </c>
      <c r="D96" s="156">
        <f>RES_hhdet_fec!D$127</f>
        <v>4.1188170926291807</v>
      </c>
      <c r="E96" s="156">
        <f>RES_hhdet_fec!E$127</f>
        <v>4.344687233543957</v>
      </c>
      <c r="F96" s="156">
        <f>RES_hhdet_fec!F$127</f>
        <v>4.3035227090224115</v>
      </c>
      <c r="G96" s="156">
        <f>RES_hhdet_fec!G$127</f>
        <v>4.9854250080607247</v>
      </c>
      <c r="H96" s="156">
        <f>RES_hhdet_fec!H$127</f>
        <v>5.2114283728686379</v>
      </c>
      <c r="I96" s="156">
        <f>RES_hhdet_fec!I$127</f>
        <v>3.7305034315114871</v>
      </c>
      <c r="J96" s="156">
        <f>RES_hhdet_fec!J$127</f>
        <v>3.8606817968177838</v>
      </c>
      <c r="K96" s="156">
        <f>RES_hhdet_fec!K$127</f>
        <v>6.7293685023045677</v>
      </c>
      <c r="L96" s="156">
        <f>RES_hhdet_fec!L$127</f>
        <v>8.2368718307061979</v>
      </c>
      <c r="M96" s="156">
        <f>RES_hhdet_fec!M$127</f>
        <v>8.4570379695421973</v>
      </c>
      <c r="N96" s="156">
        <f>RES_hhdet_fec!N$127</f>
        <v>10.042988141010964</v>
      </c>
      <c r="O96" s="156">
        <f>RES_hhdet_fec!O$127</f>
        <v>9.0831225278911898</v>
      </c>
      <c r="P96" s="156">
        <f>RES_hhdet_fec!P$127</f>
        <v>8.0487189328038067</v>
      </c>
      <c r="Q96" s="156">
        <f>RES_hhdet_fec!Q$127</f>
        <v>9.0540668250260516</v>
      </c>
    </row>
    <row r="97" spans="1:17" ht="12" customHeight="1" x14ac:dyDescent="0.25">
      <c r="A97" s="158" t="s">
        <v>112</v>
      </c>
      <c r="B97" s="157">
        <f>B98</f>
        <v>1.2352070840977283</v>
      </c>
      <c r="C97" s="157">
        <f t="shared" ref="C97:Q97" si="10">C98</f>
        <v>1.2395833000103864</v>
      </c>
      <c r="D97" s="157">
        <f t="shared" si="10"/>
        <v>1.2805179691954591</v>
      </c>
      <c r="E97" s="157">
        <f t="shared" si="10"/>
        <v>1.2954976770947848</v>
      </c>
      <c r="F97" s="157">
        <f t="shared" si="10"/>
        <v>1.3069310545716359</v>
      </c>
      <c r="G97" s="157">
        <f t="shared" si="10"/>
        <v>1.2943672220605058</v>
      </c>
      <c r="H97" s="157">
        <f t="shared" si="10"/>
        <v>1.3653818885595304</v>
      </c>
      <c r="I97" s="157">
        <f t="shared" si="10"/>
        <v>1.443559591788004</v>
      </c>
      <c r="J97" s="157">
        <f t="shared" si="10"/>
        <v>1.4853304724200376</v>
      </c>
      <c r="K97" s="157">
        <f t="shared" si="10"/>
        <v>1.4944713813290349</v>
      </c>
      <c r="L97" s="157">
        <f t="shared" si="10"/>
        <v>1.5584072319829139</v>
      </c>
      <c r="M97" s="157">
        <f t="shared" si="10"/>
        <v>1.6800043629681567</v>
      </c>
      <c r="N97" s="157">
        <f t="shared" si="10"/>
        <v>1.6897654227856893</v>
      </c>
      <c r="O97" s="157">
        <f t="shared" si="10"/>
        <v>1.768440556308384</v>
      </c>
      <c r="P97" s="157">
        <f t="shared" si="10"/>
        <v>1.6600437017318674</v>
      </c>
      <c r="Q97" s="157">
        <f t="shared" si="10"/>
        <v>1.6118805931036271</v>
      </c>
    </row>
    <row r="98" spans="1:17" ht="12" customHeight="1" x14ac:dyDescent="0.25">
      <c r="A98" s="23" t="s">
        <v>60</v>
      </c>
      <c r="B98" s="156">
        <f>RES_hhdet_fec!B$129</f>
        <v>1.2352070840977283</v>
      </c>
      <c r="C98" s="156">
        <f>RES_hhdet_fec!C$129</f>
        <v>1.2395833000103864</v>
      </c>
      <c r="D98" s="156">
        <f>RES_hhdet_fec!D$129</f>
        <v>1.2805179691954591</v>
      </c>
      <c r="E98" s="156">
        <f>RES_hhdet_fec!E$129</f>
        <v>1.2954976770947848</v>
      </c>
      <c r="F98" s="156">
        <f>RES_hhdet_fec!F$129</f>
        <v>1.3069310545716359</v>
      </c>
      <c r="G98" s="156">
        <f>RES_hhdet_fec!G$129</f>
        <v>1.2943672220605058</v>
      </c>
      <c r="H98" s="156">
        <f>RES_hhdet_fec!H$129</f>
        <v>1.3653818885595304</v>
      </c>
      <c r="I98" s="156">
        <f>RES_hhdet_fec!I$129</f>
        <v>1.443559591788004</v>
      </c>
      <c r="J98" s="156">
        <f>RES_hhdet_fec!J$129</f>
        <v>1.4853304724200376</v>
      </c>
      <c r="K98" s="156">
        <f>RES_hhdet_fec!K$129</f>
        <v>1.4944713813290349</v>
      </c>
      <c r="L98" s="156">
        <f>RES_hhdet_fec!L$129</f>
        <v>1.5584072319829139</v>
      </c>
      <c r="M98" s="156">
        <f>RES_hhdet_fec!M$129</f>
        <v>1.6800043629681567</v>
      </c>
      <c r="N98" s="156">
        <f>RES_hhdet_fec!N$129</f>
        <v>1.6897654227856893</v>
      </c>
      <c r="O98" s="156">
        <f>RES_hhdet_fec!O$129</f>
        <v>1.768440556308384</v>
      </c>
      <c r="P98" s="156">
        <f>RES_hhdet_fec!P$129</f>
        <v>1.6600437017318674</v>
      </c>
      <c r="Q98" s="156">
        <f>RES_hhdet_fec!Q$129</f>
        <v>1.6118805931036271</v>
      </c>
    </row>
    <row r="99" spans="1:17" ht="12" customHeight="1" x14ac:dyDescent="0.25">
      <c r="A99" s="158" t="s">
        <v>63</v>
      </c>
      <c r="B99" s="157">
        <f>SUM(B100:B101,B104:B105)</f>
        <v>210.27146337674574</v>
      </c>
      <c r="C99" s="157">
        <f t="shared" ref="C99:Q99" si="11">SUM(C100:C101,C104:C105)</f>
        <v>199.67419539459081</v>
      </c>
      <c r="D99" s="157">
        <f t="shared" si="11"/>
        <v>205.80636562820121</v>
      </c>
      <c r="E99" s="157">
        <f t="shared" si="11"/>
        <v>210.37147338062485</v>
      </c>
      <c r="F99" s="157">
        <f t="shared" si="11"/>
        <v>215.77857185445919</v>
      </c>
      <c r="G99" s="157">
        <f t="shared" si="11"/>
        <v>213.4931382340985</v>
      </c>
      <c r="H99" s="157">
        <f t="shared" si="11"/>
        <v>216.20548891832348</v>
      </c>
      <c r="I99" s="157">
        <f t="shared" si="11"/>
        <v>216.91877689288762</v>
      </c>
      <c r="J99" s="157">
        <f t="shared" si="11"/>
        <v>221.9157424571533</v>
      </c>
      <c r="K99" s="157">
        <f t="shared" si="11"/>
        <v>226.27029598881253</v>
      </c>
      <c r="L99" s="157">
        <f t="shared" si="11"/>
        <v>226.0906246449579</v>
      </c>
      <c r="M99" s="157">
        <f t="shared" si="11"/>
        <v>229.04873775175224</v>
      </c>
      <c r="N99" s="157">
        <f t="shared" si="11"/>
        <v>231.41402384646298</v>
      </c>
      <c r="O99" s="157">
        <f t="shared" si="11"/>
        <v>235.03944337645169</v>
      </c>
      <c r="P99" s="157">
        <f t="shared" si="11"/>
        <v>230.86210907008132</v>
      </c>
      <c r="Q99" s="157">
        <f t="shared" si="11"/>
        <v>229.93786832220349</v>
      </c>
    </row>
    <row r="100" spans="1:17" ht="12" customHeight="1" x14ac:dyDescent="0.25">
      <c r="A100" s="167" t="s">
        <v>148</v>
      </c>
      <c r="B100" s="132">
        <f>RES_hhdet_fec!B$131</f>
        <v>179.89996098717799</v>
      </c>
      <c r="C100" s="132">
        <f>RES_hhdet_fec!C$131</f>
        <v>175.93923592890675</v>
      </c>
      <c r="D100" s="132">
        <f>RES_hhdet_fec!D$131</f>
        <v>182.78020273349668</v>
      </c>
      <c r="E100" s="132">
        <f>RES_hhdet_fec!E$131</f>
        <v>187.33895356021051</v>
      </c>
      <c r="F100" s="132">
        <f>RES_hhdet_fec!F$131</f>
        <v>193.87354354284108</v>
      </c>
      <c r="G100" s="132">
        <f>RES_hhdet_fec!G$131</f>
        <v>192.41592108410882</v>
      </c>
      <c r="H100" s="132">
        <f>RES_hhdet_fec!H$131</f>
        <v>196.96353356565101</v>
      </c>
      <c r="I100" s="132">
        <f>RES_hhdet_fec!I$131</f>
        <v>200.67601344498436</v>
      </c>
      <c r="J100" s="132">
        <f>RES_hhdet_fec!J$131</f>
        <v>206.69369928169635</v>
      </c>
      <c r="K100" s="132">
        <f>RES_hhdet_fec!K$131</f>
        <v>209.77886686666011</v>
      </c>
      <c r="L100" s="132">
        <f>RES_hhdet_fec!L$131</f>
        <v>209.53221984776732</v>
      </c>
      <c r="M100" s="132">
        <f>RES_hhdet_fec!M$131</f>
        <v>211.52097546148968</v>
      </c>
      <c r="N100" s="132">
        <f>RES_hhdet_fec!N$131</f>
        <v>212.81237324688314</v>
      </c>
      <c r="O100" s="132">
        <f>RES_hhdet_fec!O$131</f>
        <v>216.95343581120318</v>
      </c>
      <c r="P100" s="132">
        <f>RES_hhdet_fec!P$131</f>
        <v>213.0346555409559</v>
      </c>
      <c r="Q100" s="132">
        <f>RES_hhdet_fec!Q$131</f>
        <v>211.56276375607271</v>
      </c>
    </row>
    <row r="101" spans="1:17" ht="12" customHeight="1" x14ac:dyDescent="0.25">
      <c r="A101" s="167" t="s">
        <v>147</v>
      </c>
      <c r="B101" s="132">
        <f>SUM(B102:B103)</f>
        <v>1.4665168539575681</v>
      </c>
      <c r="C101" s="132">
        <f t="shared" ref="C101:Q101" si="12">SUM(C102:C103)</f>
        <v>1.4857953390742393</v>
      </c>
      <c r="D101" s="132">
        <f t="shared" si="12"/>
        <v>1.5156219274071947</v>
      </c>
      <c r="E101" s="132">
        <f t="shared" si="12"/>
        <v>1.5261678824474481</v>
      </c>
      <c r="F101" s="132">
        <f t="shared" si="12"/>
        <v>1.5510992993214126</v>
      </c>
      <c r="G101" s="132">
        <f t="shared" si="12"/>
        <v>1.8317942295698944</v>
      </c>
      <c r="H101" s="132">
        <f t="shared" si="12"/>
        <v>2.3464819333694877</v>
      </c>
      <c r="I101" s="132">
        <f t="shared" si="12"/>
        <v>2.3926464643176746</v>
      </c>
      <c r="J101" s="132">
        <f t="shared" si="12"/>
        <v>3.2267954495175659</v>
      </c>
      <c r="K101" s="132">
        <f t="shared" si="12"/>
        <v>3.2583913167856244</v>
      </c>
      <c r="L101" s="132">
        <f t="shared" si="12"/>
        <v>3.7870792603287988</v>
      </c>
      <c r="M101" s="132">
        <f t="shared" si="12"/>
        <v>4.2070841785995317</v>
      </c>
      <c r="N101" s="132">
        <f t="shared" si="12"/>
        <v>4.607452903193388</v>
      </c>
      <c r="O101" s="132">
        <f t="shared" si="12"/>
        <v>5.1641557752449705</v>
      </c>
      <c r="P101" s="132">
        <f t="shared" si="12"/>
        <v>5.5614871671809123</v>
      </c>
      <c r="Q101" s="132">
        <f t="shared" si="12"/>
        <v>6.0526032096851505</v>
      </c>
    </row>
    <row r="102" spans="1:17" ht="12" customHeight="1" x14ac:dyDescent="0.25">
      <c r="A102" s="166" t="s">
        <v>61</v>
      </c>
      <c r="B102" s="165">
        <f>RES_hhdet_fec!B$133</f>
        <v>1.3372940482543358</v>
      </c>
      <c r="C102" s="165">
        <f>RES_hhdet_fec!C$133</f>
        <v>1.3528221457198413</v>
      </c>
      <c r="D102" s="165">
        <f>RES_hhdet_fec!D$133</f>
        <v>1.3799461966811748</v>
      </c>
      <c r="E102" s="165">
        <f>RES_hhdet_fec!E$133</f>
        <v>1.3888441180050395</v>
      </c>
      <c r="F102" s="165">
        <f>RES_hhdet_fec!F$133</f>
        <v>1.4109732061751852</v>
      </c>
      <c r="G102" s="165">
        <f>RES_hhdet_fec!G$133</f>
        <v>1.6653080002879503</v>
      </c>
      <c r="H102" s="165">
        <f>RES_hhdet_fec!H$133</f>
        <v>2.1325676534588642</v>
      </c>
      <c r="I102" s="165">
        <f>RES_hhdet_fec!I$133</f>
        <v>2.1758042177901298</v>
      </c>
      <c r="J102" s="165">
        <f>RES_hhdet_fec!J$133</f>
        <v>2.930083267047507</v>
      </c>
      <c r="K102" s="165">
        <f>RES_hhdet_fec!K$133</f>
        <v>2.957542334297472</v>
      </c>
      <c r="L102" s="165">
        <f>RES_hhdet_fec!L$133</f>
        <v>3.4359052470848317</v>
      </c>
      <c r="M102" s="165">
        <f>RES_hhdet_fec!M$133</f>
        <v>3.8169622085968613</v>
      </c>
      <c r="N102" s="165">
        <f>RES_hhdet_fec!N$133</f>
        <v>4.1800814428317494</v>
      </c>
      <c r="O102" s="165">
        <f>RES_hhdet_fec!O$133</f>
        <v>4.6875272118595026</v>
      </c>
      <c r="P102" s="165">
        <f>RES_hhdet_fec!P$133</f>
        <v>5.0424206510489293</v>
      </c>
      <c r="Q102" s="165">
        <f>RES_hhdet_fec!Q$133</f>
        <v>5.4903939459917703</v>
      </c>
    </row>
    <row r="103" spans="1:17" ht="12" customHeight="1" x14ac:dyDescent="0.25">
      <c r="A103" s="147" t="s">
        <v>59</v>
      </c>
      <c r="B103" s="164">
        <f>RES_hhdet_fec!B$134</f>
        <v>0.12922280570323222</v>
      </c>
      <c r="C103" s="164">
        <f>RES_hhdet_fec!C$134</f>
        <v>0.13297319335439811</v>
      </c>
      <c r="D103" s="164">
        <f>RES_hhdet_fec!D$134</f>
        <v>0.13567573072601982</v>
      </c>
      <c r="E103" s="164">
        <f>RES_hhdet_fec!E$134</f>
        <v>0.13732376444240849</v>
      </c>
      <c r="F103" s="164">
        <f>RES_hhdet_fec!F$134</f>
        <v>0.14012609314622734</v>
      </c>
      <c r="G103" s="164">
        <f>RES_hhdet_fec!G$134</f>
        <v>0.16648622928194409</v>
      </c>
      <c r="H103" s="164">
        <f>RES_hhdet_fec!H$134</f>
        <v>0.21391427991062362</v>
      </c>
      <c r="I103" s="164">
        <f>RES_hhdet_fec!I$134</f>
        <v>0.21684224652754469</v>
      </c>
      <c r="J103" s="164">
        <f>RES_hhdet_fec!J$134</f>
        <v>0.29671218247005882</v>
      </c>
      <c r="K103" s="164">
        <f>RES_hhdet_fec!K$134</f>
        <v>0.30084898248815228</v>
      </c>
      <c r="L103" s="164">
        <f>RES_hhdet_fec!L$134</f>
        <v>0.35117401324396702</v>
      </c>
      <c r="M103" s="164">
        <f>RES_hhdet_fec!M$134</f>
        <v>0.3901219700026699</v>
      </c>
      <c r="N103" s="164">
        <f>RES_hhdet_fec!N$134</f>
        <v>0.42737146036163892</v>
      </c>
      <c r="O103" s="164">
        <f>RES_hhdet_fec!O$134</f>
        <v>0.47662856338546827</v>
      </c>
      <c r="P103" s="164">
        <f>RES_hhdet_fec!P$134</f>
        <v>0.5190665161319834</v>
      </c>
      <c r="Q103" s="164">
        <f>RES_hhdet_fec!Q$134</f>
        <v>0.56220926369337998</v>
      </c>
    </row>
    <row r="104" spans="1:17" ht="12" customHeight="1" x14ac:dyDescent="0.25">
      <c r="A104" s="163" t="s">
        <v>142</v>
      </c>
      <c r="B104" s="162">
        <f>RES_hhdet_fec!B$135</f>
        <v>28.675230025311848</v>
      </c>
      <c r="C104" s="162">
        <f>RES_hhdet_fec!C$135</f>
        <v>22.066013670854144</v>
      </c>
      <c r="D104" s="162">
        <f>RES_hhdet_fec!D$135</f>
        <v>21.336662102191575</v>
      </c>
      <c r="E104" s="162">
        <f>RES_hhdet_fec!E$135</f>
        <v>21.335212608592897</v>
      </c>
      <c r="F104" s="162">
        <f>RES_hhdet_fec!F$135</f>
        <v>20.194869334485524</v>
      </c>
      <c r="G104" s="162">
        <f>RES_hhdet_fec!G$135</f>
        <v>19.067057667900102</v>
      </c>
      <c r="H104" s="162">
        <f>RES_hhdet_fec!H$135</f>
        <v>16.700256345973017</v>
      </c>
      <c r="I104" s="162">
        <f>RES_hhdet_fec!I$135</f>
        <v>13.68975520502406</v>
      </c>
      <c r="J104" s="162">
        <f>RES_hhdet_fec!J$135</f>
        <v>11.814400642354352</v>
      </c>
      <c r="K104" s="162">
        <f>RES_hhdet_fec!K$135</f>
        <v>13.035443818206048</v>
      </c>
      <c r="L104" s="162">
        <f>RES_hhdet_fec!L$135</f>
        <v>12.55075675387757</v>
      </c>
      <c r="M104" s="162">
        <f>RES_hhdet_fec!M$135</f>
        <v>13.068201738323875</v>
      </c>
      <c r="N104" s="162">
        <f>RES_hhdet_fec!N$135</f>
        <v>13.706760172628501</v>
      </c>
      <c r="O104" s="162">
        <f>RES_hhdet_fec!O$135</f>
        <v>12.630373047535242</v>
      </c>
      <c r="P104" s="162">
        <f>RES_hhdet_fec!P$135</f>
        <v>11.96340557068026</v>
      </c>
      <c r="Q104" s="162">
        <f>RES_hhdet_fec!Q$135</f>
        <v>11.990157550502341</v>
      </c>
    </row>
    <row r="105" spans="1:17" ht="12" customHeight="1" x14ac:dyDescent="0.25">
      <c r="A105" s="161" t="s">
        <v>141</v>
      </c>
      <c r="B105" s="160">
        <f>SUM(B106:B107)</f>
        <v>0.2297555102983557</v>
      </c>
      <c r="C105" s="160">
        <f t="shared" ref="C105:Q105" si="13">SUM(C106:C107)</f>
        <v>0.18315045575569366</v>
      </c>
      <c r="D105" s="160">
        <f t="shared" si="13"/>
        <v>0.17387886510575931</v>
      </c>
      <c r="E105" s="160">
        <f t="shared" si="13"/>
        <v>0.17113932937396054</v>
      </c>
      <c r="F105" s="160">
        <f t="shared" si="13"/>
        <v>0.15905967781117739</v>
      </c>
      <c r="G105" s="160">
        <f t="shared" si="13"/>
        <v>0.17836525251968746</v>
      </c>
      <c r="H105" s="160">
        <f t="shared" si="13"/>
        <v>0.19521707332997415</v>
      </c>
      <c r="I105" s="160">
        <f t="shared" si="13"/>
        <v>0.1603617785615446</v>
      </c>
      <c r="J105" s="160">
        <f t="shared" si="13"/>
        <v>0.18084708358502602</v>
      </c>
      <c r="K105" s="160">
        <f t="shared" si="13"/>
        <v>0.19759398716071808</v>
      </c>
      <c r="L105" s="160">
        <f t="shared" si="13"/>
        <v>0.2205687829842054</v>
      </c>
      <c r="M105" s="160">
        <f t="shared" si="13"/>
        <v>0.252476373339166</v>
      </c>
      <c r="N105" s="160">
        <f t="shared" si="13"/>
        <v>0.28743752375798481</v>
      </c>
      <c r="O105" s="160">
        <f t="shared" si="13"/>
        <v>0.29147874246829897</v>
      </c>
      <c r="P105" s="160">
        <f t="shared" si="13"/>
        <v>0.30256079126424817</v>
      </c>
      <c r="Q105" s="160">
        <f t="shared" si="13"/>
        <v>0.33234380594329022</v>
      </c>
    </row>
    <row r="106" spans="1:17" ht="12" customHeight="1" x14ac:dyDescent="0.25">
      <c r="A106" s="148" t="s">
        <v>60</v>
      </c>
      <c r="B106" s="156">
        <f>RES_hhdet_fec!B$137</f>
        <v>0.21308755201869081</v>
      </c>
      <c r="C106" s="156">
        <f>RES_hhdet_fec!C$137</f>
        <v>0.16971655503201616</v>
      </c>
      <c r="D106" s="156">
        <f>RES_hhdet_fec!D$137</f>
        <v>0.16108733847373102</v>
      </c>
      <c r="E106" s="156">
        <f>RES_hhdet_fec!E$137</f>
        <v>0.1581704282694662</v>
      </c>
      <c r="F106" s="156">
        <f>RES_hhdet_fec!F$137</f>
        <v>0.14699947850265593</v>
      </c>
      <c r="G106" s="156">
        <f>RES_hhdet_fec!G$137</f>
        <v>0.16502031527519145</v>
      </c>
      <c r="H106" s="156">
        <f>RES_hhdet_fec!H$137</f>
        <v>0.18077466016726848</v>
      </c>
      <c r="I106" s="156">
        <f>RES_hhdet_fec!I$137</f>
        <v>0.14830380365716292</v>
      </c>
      <c r="J106" s="156">
        <f>RES_hhdet_fec!J$137</f>
        <v>0.16738050845852259</v>
      </c>
      <c r="K106" s="156">
        <f>RES_hhdet_fec!K$137</f>
        <v>0.18372642842886983</v>
      </c>
      <c r="L106" s="156">
        <f>RES_hhdet_fec!L$137</f>
        <v>0.20579460220547455</v>
      </c>
      <c r="M106" s="156">
        <f>RES_hhdet_fec!M$137</f>
        <v>0.23570751485300162</v>
      </c>
      <c r="N106" s="156">
        <f>RES_hhdet_fec!N$137</f>
        <v>0.2690815692309767</v>
      </c>
      <c r="O106" s="156">
        <f>RES_hhdet_fec!O$137</f>
        <v>0.27281605782675783</v>
      </c>
      <c r="P106" s="156">
        <f>RES_hhdet_fec!P$137</f>
        <v>0.28319813809311228</v>
      </c>
      <c r="Q106" s="156">
        <f>RES_hhdet_fec!Q$137</f>
        <v>0.31102753659707161</v>
      </c>
    </row>
    <row r="107" spans="1:17" ht="12" customHeight="1" x14ac:dyDescent="0.25">
      <c r="A107" s="148" t="s">
        <v>59</v>
      </c>
      <c r="B107" s="156">
        <f>RES_hhdet_fec!B$138</f>
        <v>1.6667958279664885E-2</v>
      </c>
      <c r="C107" s="156">
        <f>RES_hhdet_fec!C$138</f>
        <v>1.3433900723677504E-2</v>
      </c>
      <c r="D107" s="156">
        <f>RES_hhdet_fec!D$138</f>
        <v>1.2791526632028283E-2</v>
      </c>
      <c r="E107" s="156">
        <f>RES_hhdet_fec!E$138</f>
        <v>1.2968901104494324E-2</v>
      </c>
      <c r="F107" s="156">
        <f>RES_hhdet_fec!F$138</f>
        <v>1.2060199308521457E-2</v>
      </c>
      <c r="G107" s="156">
        <f>RES_hhdet_fec!G$138</f>
        <v>1.3344937244496006E-2</v>
      </c>
      <c r="H107" s="156">
        <f>RES_hhdet_fec!H$138</f>
        <v>1.4442413162705664E-2</v>
      </c>
      <c r="I107" s="156">
        <f>RES_hhdet_fec!I$138</f>
        <v>1.2057974904381666E-2</v>
      </c>
      <c r="J107" s="156">
        <f>RES_hhdet_fec!J$138</f>
        <v>1.3466575126503422E-2</v>
      </c>
      <c r="K107" s="156">
        <f>RES_hhdet_fec!K$138</f>
        <v>1.3867558731848251E-2</v>
      </c>
      <c r="L107" s="156">
        <f>RES_hhdet_fec!L$138</f>
        <v>1.4774180778730861E-2</v>
      </c>
      <c r="M107" s="156">
        <f>RES_hhdet_fec!M$138</f>
        <v>1.6768858486164381E-2</v>
      </c>
      <c r="N107" s="156">
        <f>RES_hhdet_fec!N$138</f>
        <v>1.8355954527008094E-2</v>
      </c>
      <c r="O107" s="156">
        <f>RES_hhdet_fec!O$138</f>
        <v>1.8662684641541125E-2</v>
      </c>
      <c r="P107" s="156">
        <f>RES_hhdet_fec!P$138</f>
        <v>1.9362653171135905E-2</v>
      </c>
      <c r="Q107" s="156">
        <f>RES_hhdet_fec!Q$138</f>
        <v>2.1316269346218612E-2</v>
      </c>
    </row>
    <row r="108" spans="1:17" ht="12" customHeight="1" x14ac:dyDescent="0.25">
      <c r="A108" s="158" t="s">
        <v>62</v>
      </c>
      <c r="B108" s="157">
        <f>SUM(B109:B110)</f>
        <v>65.492250196438349</v>
      </c>
      <c r="C108" s="157">
        <f t="shared" ref="C108:Q108" si="14">SUM(C109:C110)</f>
        <v>63.487615259727441</v>
      </c>
      <c r="D108" s="157">
        <f t="shared" si="14"/>
        <v>65.674156633042955</v>
      </c>
      <c r="E108" s="157">
        <f t="shared" si="14"/>
        <v>67.936169902335138</v>
      </c>
      <c r="F108" s="157">
        <f t="shared" si="14"/>
        <v>70.067140759720417</v>
      </c>
      <c r="G108" s="157">
        <f t="shared" si="14"/>
        <v>71.281605453161475</v>
      </c>
      <c r="H108" s="157">
        <f t="shared" si="14"/>
        <v>73.752613168947974</v>
      </c>
      <c r="I108" s="157">
        <f t="shared" si="14"/>
        <v>74.499767013170256</v>
      </c>
      <c r="J108" s="157">
        <f t="shared" si="14"/>
        <v>78.326529888911494</v>
      </c>
      <c r="K108" s="157">
        <f t="shared" si="14"/>
        <v>85.852084908315589</v>
      </c>
      <c r="L108" s="157">
        <f t="shared" si="14"/>
        <v>91.506562969234764</v>
      </c>
      <c r="M108" s="157">
        <f t="shared" si="14"/>
        <v>93.807288321480229</v>
      </c>
      <c r="N108" s="157">
        <f t="shared" si="14"/>
        <v>99.686106862347856</v>
      </c>
      <c r="O108" s="157">
        <f t="shared" si="14"/>
        <v>100.6589071753898</v>
      </c>
      <c r="P108" s="157">
        <f t="shared" si="14"/>
        <v>100.15394533716939</v>
      </c>
      <c r="Q108" s="157">
        <f t="shared" si="14"/>
        <v>100.02063942280931</v>
      </c>
    </row>
    <row r="109" spans="1:17" ht="12" customHeight="1" x14ac:dyDescent="0.25">
      <c r="A109" s="23" t="s">
        <v>57</v>
      </c>
      <c r="B109" s="156">
        <f>RES_hhdet_fec!B$140</f>
        <v>0.74769378737930503</v>
      </c>
      <c r="C109" s="156">
        <f>RES_hhdet_fec!C$140</f>
        <v>1.4823498093747733</v>
      </c>
      <c r="D109" s="156">
        <f>RES_hhdet_fec!D$140</f>
        <v>1.490746407968583</v>
      </c>
      <c r="E109" s="156">
        <f>RES_hhdet_fec!E$140</f>
        <v>1.9144499950164431</v>
      </c>
      <c r="F109" s="156">
        <f>RES_hhdet_fec!F$140</f>
        <v>1.5012763105422622</v>
      </c>
      <c r="G109" s="156">
        <f>RES_hhdet_fec!G$140</f>
        <v>1.8951773589131367</v>
      </c>
      <c r="H109" s="156">
        <f>RES_hhdet_fec!H$140</f>
        <v>0.65084844101127304</v>
      </c>
      <c r="I109" s="156">
        <f>RES_hhdet_fec!I$140</f>
        <v>1.0715324442014555</v>
      </c>
      <c r="J109" s="156">
        <f>RES_hhdet_fec!J$140</f>
        <v>1.8696646546631452</v>
      </c>
      <c r="K109" s="156">
        <f>RES_hhdet_fec!K$140</f>
        <v>2.3089610090258916</v>
      </c>
      <c r="L109" s="156">
        <f>RES_hhdet_fec!L$140</f>
        <v>1.4685485680143773</v>
      </c>
      <c r="M109" s="156">
        <f>RES_hhdet_fec!M$140</f>
        <v>1.1942835998418946</v>
      </c>
      <c r="N109" s="156">
        <f>RES_hhdet_fec!N$140</f>
        <v>0.92835158257517614</v>
      </c>
      <c r="O109" s="156">
        <f>RES_hhdet_fec!O$140</f>
        <v>1.4538727935314151</v>
      </c>
      <c r="P109" s="156">
        <f>RES_hhdet_fec!P$140</f>
        <v>1.4617837639504339</v>
      </c>
      <c r="Q109" s="156">
        <f>RES_hhdet_fec!Q$140</f>
        <v>1.9635122524360169</v>
      </c>
    </row>
    <row r="110" spans="1:17" ht="12" customHeight="1" x14ac:dyDescent="0.25">
      <c r="A110" s="29" t="s">
        <v>140</v>
      </c>
      <c r="B110" s="57">
        <f>RES_hhdet_fec!B$141</f>
        <v>64.744556409059044</v>
      </c>
      <c r="C110" s="57">
        <f>RES_hhdet_fec!C$141</f>
        <v>62.005265450352667</v>
      </c>
      <c r="D110" s="57">
        <f>RES_hhdet_fec!D$141</f>
        <v>64.183410225074368</v>
      </c>
      <c r="E110" s="57">
        <f>RES_hhdet_fec!E$141</f>
        <v>66.021719907318698</v>
      </c>
      <c r="F110" s="57">
        <f>RES_hhdet_fec!F$141</f>
        <v>68.56586444917815</v>
      </c>
      <c r="G110" s="57">
        <f>RES_hhdet_fec!G$141</f>
        <v>69.386428094248345</v>
      </c>
      <c r="H110" s="57">
        <f>RES_hhdet_fec!H$141</f>
        <v>73.101764727936697</v>
      </c>
      <c r="I110" s="57">
        <f>RES_hhdet_fec!I$141</f>
        <v>73.428234568968804</v>
      </c>
      <c r="J110" s="57">
        <f>RES_hhdet_fec!J$141</f>
        <v>76.456865234248355</v>
      </c>
      <c r="K110" s="57">
        <f>RES_hhdet_fec!K$141</f>
        <v>83.543123899289697</v>
      </c>
      <c r="L110" s="57">
        <f>RES_hhdet_fec!L$141</f>
        <v>90.03801440122038</v>
      </c>
      <c r="M110" s="57">
        <f>RES_hhdet_fec!M$141</f>
        <v>92.613004721638333</v>
      </c>
      <c r="N110" s="57">
        <f>RES_hhdet_fec!N$141</f>
        <v>98.757755279772681</v>
      </c>
      <c r="O110" s="57">
        <f>RES_hhdet_fec!O$141</f>
        <v>99.205034381858383</v>
      </c>
      <c r="P110" s="57">
        <f>RES_hhdet_fec!P$141</f>
        <v>98.692161573218954</v>
      </c>
      <c r="Q110" s="57">
        <f>RES_hhdet_fec!Q$141</f>
        <v>98.057127170373292</v>
      </c>
    </row>
    <row r="112" spans="1:17" ht="12" customHeight="1" x14ac:dyDescent="0.25">
      <c r="A112" s="152" t="s">
        <v>119</v>
      </c>
      <c r="B112" s="168">
        <f>SUM(B113,B116,B118,B127)</f>
        <v>1158.0000135888865</v>
      </c>
      <c r="C112" s="168">
        <f t="shared" ref="C112:Q112" si="15">SUM(C113,C116,C118,C127)</f>
        <v>1247.7026137380753</v>
      </c>
      <c r="D112" s="168">
        <f t="shared" si="15"/>
        <v>1282.0595634006743</v>
      </c>
      <c r="E112" s="168">
        <f t="shared" si="15"/>
        <v>1364.5631191665846</v>
      </c>
      <c r="F112" s="168">
        <f t="shared" si="15"/>
        <v>1327.9652536495148</v>
      </c>
      <c r="G112" s="168">
        <f t="shared" si="15"/>
        <v>1303.4649960768238</v>
      </c>
      <c r="H112" s="168">
        <f t="shared" si="15"/>
        <v>1343.5920436234292</v>
      </c>
      <c r="I112" s="168">
        <f t="shared" si="15"/>
        <v>1362.5498836177442</v>
      </c>
      <c r="J112" s="168">
        <f t="shared" si="15"/>
        <v>1361.9477932209898</v>
      </c>
      <c r="K112" s="168">
        <f t="shared" si="15"/>
        <v>1456.2703523947766</v>
      </c>
      <c r="L112" s="168">
        <f t="shared" si="15"/>
        <v>1621.6103040284174</v>
      </c>
      <c r="M112" s="168">
        <f t="shared" si="15"/>
        <v>1430.8001155247409</v>
      </c>
      <c r="N112" s="168">
        <f t="shared" si="15"/>
        <v>1577.8016373336718</v>
      </c>
      <c r="O112" s="168">
        <f t="shared" si="15"/>
        <v>1529.747830730475</v>
      </c>
      <c r="P112" s="168">
        <f t="shared" si="15"/>
        <v>1511.3219320126409</v>
      </c>
      <c r="Q112" s="168">
        <f t="shared" si="15"/>
        <v>1495.2466585734187</v>
      </c>
    </row>
    <row r="113" spans="1:17" ht="12" customHeight="1" x14ac:dyDescent="0.25">
      <c r="A113" s="158" t="s">
        <v>65</v>
      </c>
      <c r="B113" s="157">
        <f>SUM(B114:B115)</f>
        <v>923.16406384609502</v>
      </c>
      <c r="C113" s="157">
        <f t="shared" ref="C113:Q113" si="16">SUM(C114:C115)</f>
        <v>1022.6881629585502</v>
      </c>
      <c r="D113" s="157">
        <f t="shared" si="16"/>
        <v>1048.917624372599</v>
      </c>
      <c r="E113" s="157">
        <f t="shared" si="16"/>
        <v>1124.8137413558236</v>
      </c>
      <c r="F113" s="157">
        <f t="shared" si="16"/>
        <v>1080.4161168092239</v>
      </c>
      <c r="G113" s="157">
        <f t="shared" si="16"/>
        <v>1056.1813378641268</v>
      </c>
      <c r="H113" s="157">
        <f t="shared" si="16"/>
        <v>1089.8005789637016</v>
      </c>
      <c r="I113" s="157">
        <f t="shared" si="16"/>
        <v>1105.9527288724855</v>
      </c>
      <c r="J113" s="157">
        <f t="shared" si="16"/>
        <v>1096.238254636708</v>
      </c>
      <c r="K113" s="157">
        <f t="shared" si="16"/>
        <v>1179.6268891051639</v>
      </c>
      <c r="L113" s="157">
        <f t="shared" si="16"/>
        <v>1338.6565237039999</v>
      </c>
      <c r="M113" s="157">
        <f t="shared" si="16"/>
        <v>1141.7216952454303</v>
      </c>
      <c r="N113" s="157">
        <f t="shared" si="16"/>
        <v>1280.4478502540567</v>
      </c>
      <c r="O113" s="157">
        <f t="shared" si="16"/>
        <v>1227.0840437219829</v>
      </c>
      <c r="P113" s="157">
        <f t="shared" si="16"/>
        <v>1212.1715396925492</v>
      </c>
      <c r="Q113" s="157">
        <f t="shared" si="16"/>
        <v>1196.4258500724402</v>
      </c>
    </row>
    <row r="114" spans="1:17" ht="12" customHeight="1" x14ac:dyDescent="0.25">
      <c r="A114" s="23" t="s">
        <v>149</v>
      </c>
      <c r="B114" s="156">
        <f>RES_hhdet_tes!B$126</f>
        <v>917.81568624356612</v>
      </c>
      <c r="C114" s="156">
        <f>RES_hhdet_tes!C$126</f>
        <v>1018.7432455824817</v>
      </c>
      <c r="D114" s="156">
        <f>RES_hhdet_tes!D$126</f>
        <v>1044.7988072799699</v>
      </c>
      <c r="E114" s="156">
        <f>RES_hhdet_tes!E$126</f>
        <v>1120.4690541222797</v>
      </c>
      <c r="F114" s="156">
        <f>RES_hhdet_tes!F$126</f>
        <v>1076.1125941002015</v>
      </c>
      <c r="G114" s="156">
        <f>RES_hhdet_tes!G$126</f>
        <v>1051.1959128560661</v>
      </c>
      <c r="H114" s="156">
        <f>RES_hhdet_tes!H$126</f>
        <v>1084.589150590833</v>
      </c>
      <c r="I114" s="156">
        <f>RES_hhdet_tes!I$126</f>
        <v>1102.2222254409739</v>
      </c>
      <c r="J114" s="156">
        <f>RES_hhdet_tes!J$126</f>
        <v>1092.3775728398903</v>
      </c>
      <c r="K114" s="156">
        <f>RES_hhdet_tes!K$126</f>
        <v>1172.8975206028592</v>
      </c>
      <c r="L114" s="156">
        <f>RES_hhdet_tes!L$126</f>
        <v>1330.4196518732938</v>
      </c>
      <c r="M114" s="156">
        <f>RES_hhdet_tes!M$126</f>
        <v>1133.2646572758881</v>
      </c>
      <c r="N114" s="156">
        <f>RES_hhdet_tes!N$126</f>
        <v>1270.4048621130457</v>
      </c>
      <c r="O114" s="156">
        <f>RES_hhdet_tes!O$126</f>
        <v>1218.0009211940917</v>
      </c>
      <c r="P114" s="156">
        <f>RES_hhdet_tes!P$126</f>
        <v>1204.1228207597455</v>
      </c>
      <c r="Q114" s="156">
        <f>RES_hhdet_tes!Q$126</f>
        <v>1187.3717832474142</v>
      </c>
    </row>
    <row r="115" spans="1:17" ht="12" customHeight="1" x14ac:dyDescent="0.25">
      <c r="A115" s="23" t="s">
        <v>60</v>
      </c>
      <c r="B115" s="156">
        <f>RES_hhdet_tes!B$127</f>
        <v>5.3483776025289256</v>
      </c>
      <c r="C115" s="156">
        <f>RES_hhdet_tes!C$127</f>
        <v>3.9449173760684513</v>
      </c>
      <c r="D115" s="156">
        <f>RES_hhdet_tes!D$127</f>
        <v>4.1188170926291798</v>
      </c>
      <c r="E115" s="156">
        <f>RES_hhdet_tes!E$127</f>
        <v>4.3446872335439553</v>
      </c>
      <c r="F115" s="156">
        <f>RES_hhdet_tes!F$127</f>
        <v>4.3035227090224133</v>
      </c>
      <c r="G115" s="156">
        <f>RES_hhdet_tes!G$127</f>
        <v>4.9854250080607256</v>
      </c>
      <c r="H115" s="156">
        <f>RES_hhdet_tes!H$127</f>
        <v>5.2114283728686353</v>
      </c>
      <c r="I115" s="156">
        <f>RES_hhdet_tes!I$127</f>
        <v>3.7305034315114858</v>
      </c>
      <c r="J115" s="156">
        <f>RES_hhdet_tes!J$127</f>
        <v>3.860681796817786</v>
      </c>
      <c r="K115" s="156">
        <f>RES_hhdet_tes!K$127</f>
        <v>6.7293685023045633</v>
      </c>
      <c r="L115" s="156">
        <f>RES_hhdet_tes!L$127</f>
        <v>8.2368718307061961</v>
      </c>
      <c r="M115" s="156">
        <f>RES_hhdet_tes!M$127</f>
        <v>8.4570379695421991</v>
      </c>
      <c r="N115" s="156">
        <f>RES_hhdet_tes!N$127</f>
        <v>10.042988141010964</v>
      </c>
      <c r="O115" s="156">
        <f>RES_hhdet_tes!O$127</f>
        <v>9.0831225278911862</v>
      </c>
      <c r="P115" s="156">
        <f>RES_hhdet_tes!P$127</f>
        <v>8.0487189328038085</v>
      </c>
      <c r="Q115" s="156">
        <f>RES_hhdet_tes!Q$127</f>
        <v>9.054066825026057</v>
      </c>
    </row>
    <row r="116" spans="1:17" ht="12" customHeight="1" x14ac:dyDescent="0.25">
      <c r="A116" s="158" t="s">
        <v>112</v>
      </c>
      <c r="B116" s="157">
        <f>B117</f>
        <v>2.0565912639180302</v>
      </c>
      <c r="C116" s="157">
        <f t="shared" ref="C116:Q116" si="17">C117</f>
        <v>2.1104602386473976</v>
      </c>
      <c r="D116" s="157">
        <f t="shared" si="17"/>
        <v>2.2334360685478094</v>
      </c>
      <c r="E116" s="157">
        <f t="shared" si="17"/>
        <v>2.3130015445070415</v>
      </c>
      <c r="F116" s="157">
        <f t="shared" si="17"/>
        <v>2.3776433363663561</v>
      </c>
      <c r="G116" s="157">
        <f t="shared" si="17"/>
        <v>2.3987230698885242</v>
      </c>
      <c r="H116" s="157">
        <f t="shared" si="17"/>
        <v>2.6608717596011413</v>
      </c>
      <c r="I116" s="157">
        <f t="shared" si="17"/>
        <v>2.9715603870571399</v>
      </c>
      <c r="J116" s="157">
        <f t="shared" si="17"/>
        <v>3.4207717806059055</v>
      </c>
      <c r="K116" s="157">
        <f t="shared" si="17"/>
        <v>3.6143993891415938</v>
      </c>
      <c r="L116" s="157">
        <f t="shared" si="17"/>
        <v>4.0564216484914146</v>
      </c>
      <c r="M116" s="157">
        <f t="shared" si="17"/>
        <v>4.6194805517073121</v>
      </c>
      <c r="N116" s="157">
        <f t="shared" si="17"/>
        <v>4.8210868129897424</v>
      </c>
      <c r="O116" s="157">
        <f t="shared" si="17"/>
        <v>5.2733700657590683</v>
      </c>
      <c r="P116" s="157">
        <f t="shared" si="17"/>
        <v>5.138878038828218</v>
      </c>
      <c r="Q116" s="157">
        <f t="shared" si="17"/>
        <v>5.1819192829181731</v>
      </c>
    </row>
    <row r="117" spans="1:17" ht="12" customHeight="1" x14ac:dyDescent="0.25">
      <c r="A117" s="23" t="s">
        <v>60</v>
      </c>
      <c r="B117" s="156">
        <f>RES_hhdet_tes!B$129</f>
        <v>2.0565912639180302</v>
      </c>
      <c r="C117" s="156">
        <f>RES_hhdet_tes!C$129</f>
        <v>2.1104602386473976</v>
      </c>
      <c r="D117" s="156">
        <f>RES_hhdet_tes!D$129</f>
        <v>2.2334360685478094</v>
      </c>
      <c r="E117" s="156">
        <f>RES_hhdet_tes!E$129</f>
        <v>2.3130015445070415</v>
      </c>
      <c r="F117" s="156">
        <f>RES_hhdet_tes!F$129</f>
        <v>2.3776433363663561</v>
      </c>
      <c r="G117" s="156">
        <f>RES_hhdet_tes!G$129</f>
        <v>2.3987230698885242</v>
      </c>
      <c r="H117" s="156">
        <f>RES_hhdet_tes!H$129</f>
        <v>2.6608717596011413</v>
      </c>
      <c r="I117" s="156">
        <f>RES_hhdet_tes!I$129</f>
        <v>2.9715603870571399</v>
      </c>
      <c r="J117" s="156">
        <f>RES_hhdet_tes!J$129</f>
        <v>3.4207717806059055</v>
      </c>
      <c r="K117" s="156">
        <f>RES_hhdet_tes!K$129</f>
        <v>3.6143993891415938</v>
      </c>
      <c r="L117" s="156">
        <f>RES_hhdet_tes!L$129</f>
        <v>4.0564216484914146</v>
      </c>
      <c r="M117" s="156">
        <f>RES_hhdet_tes!M$129</f>
        <v>4.6194805517073121</v>
      </c>
      <c r="N117" s="156">
        <f>RES_hhdet_tes!N$129</f>
        <v>4.8210868129897424</v>
      </c>
      <c r="O117" s="156">
        <f>RES_hhdet_tes!O$129</f>
        <v>5.2733700657590683</v>
      </c>
      <c r="P117" s="156">
        <f>RES_hhdet_tes!P$129</f>
        <v>5.138878038828218</v>
      </c>
      <c r="Q117" s="156">
        <f>RES_hhdet_tes!Q$129</f>
        <v>5.1819192829181731</v>
      </c>
    </row>
    <row r="118" spans="1:17" ht="12" customHeight="1" x14ac:dyDescent="0.25">
      <c r="A118" s="158" t="s">
        <v>63</v>
      </c>
      <c r="B118" s="157">
        <f>SUM(B119:B120,B123:B124)</f>
        <v>180.0628453300076</v>
      </c>
      <c r="C118" s="157">
        <f t="shared" ref="C118:Q118" si="18">SUM(C119:C120,C123:C124)</f>
        <v>171.89387349928006</v>
      </c>
      <c r="D118" s="157">
        <f t="shared" si="18"/>
        <v>177.81088500822722</v>
      </c>
      <c r="E118" s="157">
        <f t="shared" si="18"/>
        <v>182.31742270776806</v>
      </c>
      <c r="F118" s="157">
        <f t="shared" si="18"/>
        <v>187.79372279942075</v>
      </c>
      <c r="G118" s="157">
        <f t="shared" si="18"/>
        <v>186.33471576900465</v>
      </c>
      <c r="H118" s="157">
        <f t="shared" si="18"/>
        <v>189.66398380213573</v>
      </c>
      <c r="I118" s="157">
        <f t="shared" si="18"/>
        <v>191.31443388547905</v>
      </c>
      <c r="J118" s="157">
        <f t="shared" si="18"/>
        <v>196.63627166981419</v>
      </c>
      <c r="K118" s="157">
        <f t="shared" si="18"/>
        <v>201.01168034079632</v>
      </c>
      <c r="L118" s="157">
        <f t="shared" si="18"/>
        <v>201.50872815992821</v>
      </c>
      <c r="M118" s="157">
        <f t="shared" si="18"/>
        <v>204.76450893899255</v>
      </c>
      <c r="N118" s="157">
        <f t="shared" si="18"/>
        <v>207.47080992120127</v>
      </c>
      <c r="O118" s="157">
        <f t="shared" si="18"/>
        <v>211.51483697997321</v>
      </c>
      <c r="P118" s="157">
        <f t="shared" si="18"/>
        <v>208.36181125407526</v>
      </c>
      <c r="Q118" s="157">
        <f t="shared" si="18"/>
        <v>208.11720039531187</v>
      </c>
    </row>
    <row r="119" spans="1:17" ht="12" customHeight="1" x14ac:dyDescent="0.25">
      <c r="A119" s="167" t="s">
        <v>148</v>
      </c>
      <c r="B119" s="132">
        <f>RES_hhdet_tes!B$131</f>
        <v>157.46112325413151</v>
      </c>
      <c r="C119" s="132">
        <f>RES_hhdet_tes!C$131</f>
        <v>154.17760479071239</v>
      </c>
      <c r="D119" s="132">
        <f>RES_hhdet_tes!D$131</f>
        <v>160.52441055600258</v>
      </c>
      <c r="E119" s="132">
        <f>RES_hhdet_tes!E$131</f>
        <v>164.89977674389601</v>
      </c>
      <c r="F119" s="132">
        <f>RES_hhdet_tes!F$131</f>
        <v>171.11014901045235</v>
      </c>
      <c r="G119" s="132">
        <f>RES_hhdet_tes!G$131</f>
        <v>170.13895971002847</v>
      </c>
      <c r="H119" s="132">
        <f>RES_hhdet_tes!H$131</f>
        <v>174.63591516229764</v>
      </c>
      <c r="I119" s="132">
        <f>RES_hhdet_tes!I$131</f>
        <v>178.41118237971148</v>
      </c>
      <c r="J119" s="132">
        <f>RES_hhdet_tes!J$131</f>
        <v>184.33658047329337</v>
      </c>
      <c r="K119" s="132">
        <f>RES_hhdet_tes!K$131</f>
        <v>187.63854405628405</v>
      </c>
      <c r="L119" s="132">
        <f>RES_hhdet_tes!L$131</f>
        <v>187.92750747273763</v>
      </c>
      <c r="M119" s="132">
        <f>RES_hhdet_tes!M$131</f>
        <v>190.26189805279327</v>
      </c>
      <c r="N119" s="132">
        <f>RES_hhdet_tes!N$131</f>
        <v>191.97247893750301</v>
      </c>
      <c r="O119" s="132">
        <f>RES_hhdet_tes!O$131</f>
        <v>196.29607614968313</v>
      </c>
      <c r="P119" s="132">
        <f>RES_hhdet_tes!P$131</f>
        <v>193.26325568259409</v>
      </c>
      <c r="Q119" s="132">
        <f>RES_hhdet_tes!Q$131</f>
        <v>192.47265240270585</v>
      </c>
    </row>
    <row r="120" spans="1:17" ht="12" customHeight="1" x14ac:dyDescent="0.25">
      <c r="A120" s="167" t="s">
        <v>147</v>
      </c>
      <c r="B120" s="132">
        <f>SUM(B121:B122)</f>
        <v>1.2997167947163848</v>
      </c>
      <c r="C120" s="132">
        <f t="shared" ref="C120:Q120" si="19">SUM(C121:C122)</f>
        <v>1.3192217015565468</v>
      </c>
      <c r="D120" s="132">
        <f t="shared" si="19"/>
        <v>1.3489477262486331</v>
      </c>
      <c r="E120" s="132">
        <f t="shared" si="19"/>
        <v>1.3616374239413729</v>
      </c>
      <c r="F120" s="132">
        <f t="shared" si="19"/>
        <v>1.3881728018113895</v>
      </c>
      <c r="G120" s="132">
        <f t="shared" si="19"/>
        <v>1.647606707550378</v>
      </c>
      <c r="H120" s="132">
        <f t="shared" si="19"/>
        <v>2.125076392526775</v>
      </c>
      <c r="I120" s="132">
        <f t="shared" si="19"/>
        <v>2.1732537889559702</v>
      </c>
      <c r="J120" s="132">
        <f t="shared" si="19"/>
        <v>2.9521382061234727</v>
      </c>
      <c r="K120" s="132">
        <f t="shared" si="19"/>
        <v>2.9891703224372215</v>
      </c>
      <c r="L120" s="132">
        <f t="shared" si="19"/>
        <v>3.4849276617087135</v>
      </c>
      <c r="M120" s="132">
        <f t="shared" si="19"/>
        <v>3.8805655391064433</v>
      </c>
      <c r="N120" s="132">
        <f t="shared" si="19"/>
        <v>4.258279971173538</v>
      </c>
      <c r="O120" s="132">
        <f t="shared" si="19"/>
        <v>4.7826799406032476</v>
      </c>
      <c r="P120" s="132">
        <f t="shared" si="19"/>
        <v>5.1591119898437112</v>
      </c>
      <c r="Q120" s="132">
        <f t="shared" si="19"/>
        <v>5.6240839012883903</v>
      </c>
    </row>
    <row r="121" spans="1:17" ht="12" customHeight="1" x14ac:dyDescent="0.25">
      <c r="A121" s="166" t="s">
        <v>61</v>
      </c>
      <c r="B121" s="165">
        <f>RES_hhdet_tes!B$133</f>
        <v>1.1704939890131525</v>
      </c>
      <c r="C121" s="165">
        <f>RES_hhdet_tes!C$133</f>
        <v>1.1862485082021488</v>
      </c>
      <c r="D121" s="165">
        <f>RES_hhdet_tes!D$133</f>
        <v>1.2132719955226134</v>
      </c>
      <c r="E121" s="165">
        <f>RES_hhdet_tes!E$133</f>
        <v>1.2243136594989643</v>
      </c>
      <c r="F121" s="165">
        <f>RES_hhdet_tes!F$133</f>
        <v>1.2480467086651621</v>
      </c>
      <c r="G121" s="165">
        <f>RES_hhdet_tes!G$133</f>
        <v>1.481120478268434</v>
      </c>
      <c r="H121" s="165">
        <f>RES_hhdet_tes!H$133</f>
        <v>1.9111621126161513</v>
      </c>
      <c r="I121" s="165">
        <f>RES_hhdet_tes!I$133</f>
        <v>1.9564115424284256</v>
      </c>
      <c r="J121" s="165">
        <f>RES_hhdet_tes!J$133</f>
        <v>2.6554260236534137</v>
      </c>
      <c r="K121" s="165">
        <f>RES_hhdet_tes!K$133</f>
        <v>2.6883213399490691</v>
      </c>
      <c r="L121" s="165">
        <f>RES_hhdet_tes!L$133</f>
        <v>3.1337536484647464</v>
      </c>
      <c r="M121" s="165">
        <f>RES_hhdet_tes!M$133</f>
        <v>3.4904435691037734</v>
      </c>
      <c r="N121" s="165">
        <f>RES_hhdet_tes!N$133</f>
        <v>3.8309085108118994</v>
      </c>
      <c r="O121" s="165">
        <f>RES_hhdet_tes!O$133</f>
        <v>4.3060513772177798</v>
      </c>
      <c r="P121" s="165">
        <f>RES_hhdet_tes!P$133</f>
        <v>4.6400454737117274</v>
      </c>
      <c r="Q121" s="165">
        <f>RES_hhdet_tes!Q$133</f>
        <v>5.0618746375950101</v>
      </c>
    </row>
    <row r="122" spans="1:17" ht="12" customHeight="1" x14ac:dyDescent="0.25">
      <c r="A122" s="147" t="s">
        <v>59</v>
      </c>
      <c r="B122" s="164">
        <f>RES_hhdet_tes!B$134</f>
        <v>0.12922280570323222</v>
      </c>
      <c r="C122" s="164">
        <f>RES_hhdet_tes!C$134</f>
        <v>0.13297319335439811</v>
      </c>
      <c r="D122" s="164">
        <f>RES_hhdet_tes!D$134</f>
        <v>0.13567573072601977</v>
      </c>
      <c r="E122" s="164">
        <f>RES_hhdet_tes!E$134</f>
        <v>0.13732376444240851</v>
      </c>
      <c r="F122" s="164">
        <f>RES_hhdet_tes!F$134</f>
        <v>0.1401260931462274</v>
      </c>
      <c r="G122" s="164">
        <f>RES_hhdet_tes!G$134</f>
        <v>0.16648622928194409</v>
      </c>
      <c r="H122" s="164">
        <f>RES_hhdet_tes!H$134</f>
        <v>0.21391427991062362</v>
      </c>
      <c r="I122" s="164">
        <f>RES_hhdet_tes!I$134</f>
        <v>0.21684224652754469</v>
      </c>
      <c r="J122" s="164">
        <f>RES_hhdet_tes!J$134</f>
        <v>0.29671218247005882</v>
      </c>
      <c r="K122" s="164">
        <f>RES_hhdet_tes!K$134</f>
        <v>0.30084898248815228</v>
      </c>
      <c r="L122" s="164">
        <f>RES_hhdet_tes!L$134</f>
        <v>0.35117401324396708</v>
      </c>
      <c r="M122" s="164">
        <f>RES_hhdet_tes!M$134</f>
        <v>0.3901219700026699</v>
      </c>
      <c r="N122" s="164">
        <f>RES_hhdet_tes!N$134</f>
        <v>0.42737146036163892</v>
      </c>
      <c r="O122" s="164">
        <f>RES_hhdet_tes!O$134</f>
        <v>0.47662856338546811</v>
      </c>
      <c r="P122" s="164">
        <f>RES_hhdet_tes!P$134</f>
        <v>0.51906651613198351</v>
      </c>
      <c r="Q122" s="164">
        <f>RES_hhdet_tes!Q$134</f>
        <v>0.56220926369337998</v>
      </c>
    </row>
    <row r="123" spans="1:17" ht="12" customHeight="1" x14ac:dyDescent="0.25">
      <c r="A123" s="163" t="s">
        <v>142</v>
      </c>
      <c r="B123" s="162">
        <f>RES_hhdet_tes!B$135</f>
        <v>21.128331280147272</v>
      </c>
      <c r="C123" s="162">
        <f>RES_hhdet_tes!C$135</f>
        <v>16.258563452098919</v>
      </c>
      <c r="D123" s="162">
        <f>RES_hhdet_tes!D$135</f>
        <v>15.80540767549124</v>
      </c>
      <c r="E123" s="162">
        <f>RES_hhdet_tes!E$135</f>
        <v>15.924892450490619</v>
      </c>
      <c r="F123" s="162">
        <f>RES_hhdet_tes!F$135</f>
        <v>15.172783334060597</v>
      </c>
      <c r="G123" s="162">
        <f>RES_hhdet_tes!G$135</f>
        <v>14.40970808872834</v>
      </c>
      <c r="H123" s="162">
        <f>RES_hhdet_tes!H$135</f>
        <v>12.750280278937051</v>
      </c>
      <c r="I123" s="162">
        <f>RES_hhdet_tes!I$135</f>
        <v>10.602830241054669</v>
      </c>
      <c r="J123" s="162">
        <f>RES_hhdet_tes!J$135</f>
        <v>9.2034039747014322</v>
      </c>
      <c r="K123" s="162">
        <f>RES_hhdet_tes!K$135</f>
        <v>10.225448830816283</v>
      </c>
      <c r="L123" s="162">
        <f>RES_hhdet_tes!L$135</f>
        <v>9.9184307319929896</v>
      </c>
      <c r="M123" s="162">
        <f>RES_hhdet_tes!M$135</f>
        <v>10.416684312289894</v>
      </c>
      <c r="N123" s="162">
        <f>RES_hhdet_tes!N$135</f>
        <v>11.005100468937805</v>
      </c>
      <c r="O123" s="162">
        <f>RES_hhdet_tes!O$135</f>
        <v>10.196947182689101</v>
      </c>
      <c r="P123" s="162">
        <f>RES_hhdet_tes!P$135</f>
        <v>9.6905618911309368</v>
      </c>
      <c r="Q123" s="162">
        <f>RES_hhdet_tes!Q$135</f>
        <v>9.7460395029046758</v>
      </c>
    </row>
    <row r="124" spans="1:17" ht="12" customHeight="1" x14ac:dyDescent="0.25">
      <c r="A124" s="161" t="s">
        <v>141</v>
      </c>
      <c r="B124" s="160">
        <f>SUM(B125:B126)</f>
        <v>0.17367400101244859</v>
      </c>
      <c r="C124" s="160">
        <f t="shared" ref="C124:Q124" si="20">SUM(C125:C126)</f>
        <v>0.13848355491220696</v>
      </c>
      <c r="D124" s="160">
        <f t="shared" si="20"/>
        <v>0.13211905048477049</v>
      </c>
      <c r="E124" s="160">
        <f t="shared" si="20"/>
        <v>0.13111608944003181</v>
      </c>
      <c r="F124" s="160">
        <f t="shared" si="20"/>
        <v>0.12261765309643664</v>
      </c>
      <c r="G124" s="160">
        <f t="shared" si="20"/>
        <v>0.13844126269745577</v>
      </c>
      <c r="H124" s="160">
        <f t="shared" si="20"/>
        <v>0.15271196837426146</v>
      </c>
      <c r="I124" s="160">
        <f t="shared" si="20"/>
        <v>0.12716747575693121</v>
      </c>
      <c r="J124" s="160">
        <f t="shared" si="20"/>
        <v>0.14414901569590213</v>
      </c>
      <c r="K124" s="160">
        <f t="shared" si="20"/>
        <v>0.15851713125878503</v>
      </c>
      <c r="L124" s="160">
        <f t="shared" si="20"/>
        <v>0.17786229348886773</v>
      </c>
      <c r="M124" s="160">
        <f t="shared" si="20"/>
        <v>0.2053610348029242</v>
      </c>
      <c r="N124" s="160">
        <f t="shared" si="20"/>
        <v>0.23495054358691583</v>
      </c>
      <c r="O124" s="160">
        <f t="shared" si="20"/>
        <v>0.23913370699772082</v>
      </c>
      <c r="P124" s="160">
        <f t="shared" si="20"/>
        <v>0.24888169050653128</v>
      </c>
      <c r="Q124" s="160">
        <f t="shared" si="20"/>
        <v>0.27442458841294948</v>
      </c>
    </row>
    <row r="125" spans="1:17" ht="12" customHeight="1" x14ac:dyDescent="0.25">
      <c r="A125" s="148" t="s">
        <v>60</v>
      </c>
      <c r="B125" s="156">
        <f>RES_hhdet_tes!B$137</f>
        <v>0.15700604273278371</v>
      </c>
      <c r="C125" s="156">
        <f>RES_hhdet_tes!C$137</f>
        <v>0.12504965418852945</v>
      </c>
      <c r="D125" s="156">
        <f>RES_hhdet_tes!D$137</f>
        <v>0.11932752385274219</v>
      </c>
      <c r="E125" s="156">
        <f>RES_hhdet_tes!E$137</f>
        <v>0.11814718833553747</v>
      </c>
      <c r="F125" s="156">
        <f>RES_hhdet_tes!F$137</f>
        <v>0.11055745378791519</v>
      </c>
      <c r="G125" s="156">
        <f>RES_hhdet_tes!G$137</f>
        <v>0.12509632545295976</v>
      </c>
      <c r="H125" s="156">
        <f>RES_hhdet_tes!H$137</f>
        <v>0.13826955521155579</v>
      </c>
      <c r="I125" s="156">
        <f>RES_hhdet_tes!I$137</f>
        <v>0.11510950085254955</v>
      </c>
      <c r="J125" s="156">
        <f>RES_hhdet_tes!J$137</f>
        <v>0.13068244056939871</v>
      </c>
      <c r="K125" s="156">
        <f>RES_hhdet_tes!K$137</f>
        <v>0.14464957252693678</v>
      </c>
      <c r="L125" s="156">
        <f>RES_hhdet_tes!L$137</f>
        <v>0.16308811271013687</v>
      </c>
      <c r="M125" s="156">
        <f>RES_hhdet_tes!M$137</f>
        <v>0.18859217631675981</v>
      </c>
      <c r="N125" s="156">
        <f>RES_hhdet_tes!N$137</f>
        <v>0.21659458905990772</v>
      </c>
      <c r="O125" s="156">
        <f>RES_hhdet_tes!O$137</f>
        <v>0.22047102235617971</v>
      </c>
      <c r="P125" s="156">
        <f>RES_hhdet_tes!P$137</f>
        <v>0.22951903733539539</v>
      </c>
      <c r="Q125" s="156">
        <f>RES_hhdet_tes!Q$137</f>
        <v>0.25310831906673087</v>
      </c>
    </row>
    <row r="126" spans="1:17" ht="12" customHeight="1" x14ac:dyDescent="0.25">
      <c r="A126" s="148" t="s">
        <v>59</v>
      </c>
      <c r="B126" s="156">
        <f>RES_hhdet_tes!B$138</f>
        <v>1.6667958279664885E-2</v>
      </c>
      <c r="C126" s="156">
        <f>RES_hhdet_tes!C$138</f>
        <v>1.3433900723677504E-2</v>
      </c>
      <c r="D126" s="156">
        <f>RES_hhdet_tes!D$138</f>
        <v>1.2791526632028292E-2</v>
      </c>
      <c r="E126" s="156">
        <f>RES_hhdet_tes!E$138</f>
        <v>1.2968901104494324E-2</v>
      </c>
      <c r="F126" s="156">
        <f>RES_hhdet_tes!F$138</f>
        <v>1.2060199308521454E-2</v>
      </c>
      <c r="G126" s="156">
        <f>RES_hhdet_tes!G$138</f>
        <v>1.3344937244496006E-2</v>
      </c>
      <c r="H126" s="156">
        <f>RES_hhdet_tes!H$138</f>
        <v>1.4442413162705664E-2</v>
      </c>
      <c r="I126" s="156">
        <f>RES_hhdet_tes!I$138</f>
        <v>1.2057974904381666E-2</v>
      </c>
      <c r="J126" s="156">
        <f>RES_hhdet_tes!J$138</f>
        <v>1.3466575126503419E-2</v>
      </c>
      <c r="K126" s="156">
        <f>RES_hhdet_tes!K$138</f>
        <v>1.3867558731848251E-2</v>
      </c>
      <c r="L126" s="156">
        <f>RES_hhdet_tes!L$138</f>
        <v>1.4774180778730864E-2</v>
      </c>
      <c r="M126" s="156">
        <f>RES_hhdet_tes!M$138</f>
        <v>1.6768858486164381E-2</v>
      </c>
      <c r="N126" s="156">
        <f>RES_hhdet_tes!N$138</f>
        <v>1.8355954527008101E-2</v>
      </c>
      <c r="O126" s="156">
        <f>RES_hhdet_tes!O$138</f>
        <v>1.8662684641541121E-2</v>
      </c>
      <c r="P126" s="156">
        <f>RES_hhdet_tes!P$138</f>
        <v>1.9362653171135898E-2</v>
      </c>
      <c r="Q126" s="156">
        <f>RES_hhdet_tes!Q$138</f>
        <v>2.1316269346218605E-2</v>
      </c>
    </row>
    <row r="127" spans="1:17" ht="12" customHeight="1" x14ac:dyDescent="0.25">
      <c r="A127" s="158" t="s">
        <v>62</v>
      </c>
      <c r="B127" s="157">
        <f>SUM(B128:B129)</f>
        <v>52.71651314886595</v>
      </c>
      <c r="C127" s="157">
        <f t="shared" ref="C127:Q127" si="21">SUM(C128:C129)</f>
        <v>51.010117041597908</v>
      </c>
      <c r="D127" s="157">
        <f t="shared" si="21"/>
        <v>53.097617951300144</v>
      </c>
      <c r="E127" s="157">
        <f t="shared" si="21"/>
        <v>55.118953558486119</v>
      </c>
      <c r="F127" s="157">
        <f t="shared" si="21"/>
        <v>57.377770704503781</v>
      </c>
      <c r="G127" s="157">
        <f t="shared" si="21"/>
        <v>58.550219373803813</v>
      </c>
      <c r="H127" s="157">
        <f t="shared" si="21"/>
        <v>61.466609097990528</v>
      </c>
      <c r="I127" s="157">
        <f t="shared" si="21"/>
        <v>62.311160472722314</v>
      </c>
      <c r="J127" s="157">
        <f t="shared" si="21"/>
        <v>65.652495133861535</v>
      </c>
      <c r="K127" s="157">
        <f t="shared" si="21"/>
        <v>72.017383559674812</v>
      </c>
      <c r="L127" s="157">
        <f t="shared" si="21"/>
        <v>77.388630515997932</v>
      </c>
      <c r="M127" s="157">
        <f t="shared" si="21"/>
        <v>79.694430788610717</v>
      </c>
      <c r="N127" s="157">
        <f t="shared" si="21"/>
        <v>85.061890345424288</v>
      </c>
      <c r="O127" s="157">
        <f t="shared" si="21"/>
        <v>85.875579962759645</v>
      </c>
      <c r="P127" s="157">
        <f t="shared" si="21"/>
        <v>85.649703027188167</v>
      </c>
      <c r="Q127" s="157">
        <f t="shared" si="21"/>
        <v>85.521688822748416</v>
      </c>
    </row>
    <row r="128" spans="1:17" ht="12" customHeight="1" x14ac:dyDescent="0.25">
      <c r="A128" s="23" t="s">
        <v>57</v>
      </c>
      <c r="B128" s="156">
        <f>RES_hhdet_tes!B$140</f>
        <v>0.31831949748802396</v>
      </c>
      <c r="C128" s="156">
        <f>RES_hhdet_tes!C$140</f>
        <v>0.65535535818539226</v>
      </c>
      <c r="D128" s="156">
        <f>RES_hhdet_tes!D$140</f>
        <v>0.66247245713206138</v>
      </c>
      <c r="E128" s="156">
        <f>RES_hhdet_tes!E$140</f>
        <v>0.85808130366365998</v>
      </c>
      <c r="F128" s="156">
        <f>RES_hhdet_tes!F$140</f>
        <v>0.67659121731023153</v>
      </c>
      <c r="G128" s="156">
        <f>RES_hhdet_tes!G$140</f>
        <v>0.86047880857801651</v>
      </c>
      <c r="H128" s="156">
        <f>RES_hhdet_tes!H$140</f>
        <v>0.30183606509943317</v>
      </c>
      <c r="I128" s="156">
        <f>RES_hhdet_tes!I$140</f>
        <v>0.50011949012229595</v>
      </c>
      <c r="J128" s="156">
        <f>RES_hhdet_tes!J$140</f>
        <v>0.8784452192442348</v>
      </c>
      <c r="K128" s="156">
        <f>RES_hhdet_tes!K$140</f>
        <v>1.0878517702269885</v>
      </c>
      <c r="L128" s="156">
        <f>RES_hhdet_tes!L$140</f>
        <v>0.69660024708161872</v>
      </c>
      <c r="M128" s="156">
        <f>RES_hhdet_tes!M$140</f>
        <v>0.56719118709194394</v>
      </c>
      <c r="N128" s="156">
        <f>RES_hhdet_tes!N$140</f>
        <v>0.44113843876025111</v>
      </c>
      <c r="O128" s="156">
        <f>RES_hhdet_tes!O$140</f>
        <v>0.69633784092496642</v>
      </c>
      <c r="P128" s="156">
        <f>RES_hhdet_tes!P$140</f>
        <v>0.70019428898503588</v>
      </c>
      <c r="Q128" s="156">
        <f>RES_hhdet_tes!Q$140</f>
        <v>0.9457300282900577</v>
      </c>
    </row>
    <row r="129" spans="1:17" ht="12" customHeight="1" x14ac:dyDescent="0.25">
      <c r="A129" s="29" t="s">
        <v>140</v>
      </c>
      <c r="B129" s="57">
        <f>RES_hhdet_tes!B$141</f>
        <v>52.398193651377923</v>
      </c>
      <c r="C129" s="57">
        <f>RES_hhdet_tes!C$141</f>
        <v>50.354761683412519</v>
      </c>
      <c r="D129" s="57">
        <f>RES_hhdet_tes!D$141</f>
        <v>52.435145494168083</v>
      </c>
      <c r="E129" s="57">
        <f>RES_hhdet_tes!E$141</f>
        <v>54.260872254822459</v>
      </c>
      <c r="F129" s="57">
        <f>RES_hhdet_tes!F$141</f>
        <v>56.701179487193549</v>
      </c>
      <c r="G129" s="57">
        <f>RES_hhdet_tes!G$141</f>
        <v>57.689740565225797</v>
      </c>
      <c r="H129" s="57">
        <f>RES_hhdet_tes!H$141</f>
        <v>61.164773032891091</v>
      </c>
      <c r="I129" s="57">
        <f>RES_hhdet_tes!I$141</f>
        <v>61.811040982600019</v>
      </c>
      <c r="J129" s="57">
        <f>RES_hhdet_tes!J$141</f>
        <v>64.774049914617294</v>
      </c>
      <c r="K129" s="57">
        <f>RES_hhdet_tes!K$141</f>
        <v>70.929531789447822</v>
      </c>
      <c r="L129" s="57">
        <f>RES_hhdet_tes!L$141</f>
        <v>76.692030268916312</v>
      </c>
      <c r="M129" s="57">
        <f>RES_hhdet_tes!M$141</f>
        <v>79.127239601518767</v>
      </c>
      <c r="N129" s="57">
        <f>RES_hhdet_tes!N$141</f>
        <v>84.62075190666404</v>
      </c>
      <c r="O129" s="57">
        <f>RES_hhdet_tes!O$141</f>
        <v>85.179242121834676</v>
      </c>
      <c r="P129" s="57">
        <f>RES_hhdet_tes!P$141</f>
        <v>84.949508738203136</v>
      </c>
      <c r="Q129" s="57">
        <f>RES_hhdet_tes!Q$141</f>
        <v>84.575958794458359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0.83931450927471674</v>
      </c>
      <c r="C131" s="175">
        <f t="shared" si="22"/>
        <v>0.84028985016255409</v>
      </c>
      <c r="D131" s="175">
        <f t="shared" si="22"/>
        <v>0.84343549179817967</v>
      </c>
      <c r="E131" s="175">
        <f t="shared" si="22"/>
        <v>0.84652796206582359</v>
      </c>
      <c r="F131" s="175">
        <f t="shared" si="22"/>
        <v>0.8505123849725631</v>
      </c>
      <c r="G131" s="175">
        <f t="shared" si="22"/>
        <v>0.85319211268738282</v>
      </c>
      <c r="H131" s="175">
        <f t="shared" si="22"/>
        <v>0.85747196803116621</v>
      </c>
      <c r="I131" s="175">
        <f t="shared" si="22"/>
        <v>0.86124796591701558</v>
      </c>
      <c r="J131" s="175">
        <f t="shared" si="22"/>
        <v>0.86593473139435195</v>
      </c>
      <c r="K131" s="175">
        <f t="shared" si="22"/>
        <v>0.87005192464253256</v>
      </c>
      <c r="L131" s="175">
        <f t="shared" si="22"/>
        <v>0.87409698840653538</v>
      </c>
      <c r="M131" s="175">
        <f t="shared" si="22"/>
        <v>0.87916808459124574</v>
      </c>
      <c r="N131" s="175">
        <f t="shared" si="22"/>
        <v>0.88324322913064046</v>
      </c>
      <c r="O131" s="175">
        <f t="shared" si="22"/>
        <v>0.88774244810365954</v>
      </c>
      <c r="P131" s="175">
        <f t="shared" si="22"/>
        <v>0.89156291828525147</v>
      </c>
      <c r="Q131" s="175">
        <f t="shared" si="22"/>
        <v>0.89575649316555261</v>
      </c>
    </row>
    <row r="132" spans="1:17" ht="12" customHeight="1" x14ac:dyDescent="0.25">
      <c r="A132" s="158" t="s">
        <v>65</v>
      </c>
      <c r="B132" s="169">
        <f t="shared" si="22"/>
        <v>0.83718633307023038</v>
      </c>
      <c r="C132" s="169">
        <f t="shared" si="22"/>
        <v>0.83796230604448096</v>
      </c>
      <c r="D132" s="169">
        <f t="shared" si="22"/>
        <v>0.84096163820030401</v>
      </c>
      <c r="E132" s="169">
        <f t="shared" si="22"/>
        <v>0.84423314352122092</v>
      </c>
      <c r="F132" s="169">
        <f t="shared" si="22"/>
        <v>0.8479050944937484</v>
      </c>
      <c r="G132" s="169">
        <f t="shared" si="22"/>
        <v>0.85060550056489781</v>
      </c>
      <c r="H132" s="169">
        <f t="shared" si="22"/>
        <v>0.8543442266726986</v>
      </c>
      <c r="I132" s="169">
        <f t="shared" si="22"/>
        <v>0.85785806870265247</v>
      </c>
      <c r="J132" s="169">
        <f t="shared" si="22"/>
        <v>0.86244704245839032</v>
      </c>
      <c r="K132" s="169">
        <f t="shared" si="22"/>
        <v>0.86727245377639983</v>
      </c>
      <c r="L132" s="169">
        <f t="shared" si="22"/>
        <v>0.87150534535012225</v>
      </c>
      <c r="M132" s="169">
        <f t="shared" si="22"/>
        <v>0.87628477332627164</v>
      </c>
      <c r="N132" s="169">
        <f t="shared" si="22"/>
        <v>0.88089085920138799</v>
      </c>
      <c r="O132" s="169">
        <f t="shared" si="22"/>
        <v>0.88551964170413722</v>
      </c>
      <c r="P132" s="169">
        <f t="shared" si="22"/>
        <v>0.88969224581532702</v>
      </c>
      <c r="Q132" s="169">
        <f t="shared" si="22"/>
        <v>0.89440006041588294</v>
      </c>
    </row>
    <row r="133" spans="1:17" ht="12" customHeight="1" x14ac:dyDescent="0.25">
      <c r="A133" s="23" t="s">
        <v>149</v>
      </c>
      <c r="B133" s="73">
        <f t="shared" si="22"/>
        <v>0.83639279507440634</v>
      </c>
      <c r="C133" s="73">
        <f t="shared" si="22"/>
        <v>0.83743684407718</v>
      </c>
      <c r="D133" s="73">
        <f t="shared" si="22"/>
        <v>0.84043471694737282</v>
      </c>
      <c r="E133" s="73">
        <f t="shared" si="22"/>
        <v>0.84372353829619728</v>
      </c>
      <c r="F133" s="73">
        <f t="shared" si="22"/>
        <v>0.84738967099069629</v>
      </c>
      <c r="G133" s="73">
        <f t="shared" si="22"/>
        <v>0.85000325484745387</v>
      </c>
      <c r="H133" s="73">
        <f t="shared" si="22"/>
        <v>0.85374671242565314</v>
      </c>
      <c r="I133" s="73">
        <f t="shared" si="22"/>
        <v>0.85744556576044328</v>
      </c>
      <c r="J133" s="73">
        <f t="shared" si="22"/>
        <v>0.86202797636260287</v>
      </c>
      <c r="K133" s="73">
        <f t="shared" si="22"/>
        <v>0.86661252013574208</v>
      </c>
      <c r="L133" s="73">
        <f t="shared" si="22"/>
        <v>0.87081258437485742</v>
      </c>
      <c r="M133" s="73">
        <f t="shared" si="22"/>
        <v>0.87547650681109024</v>
      </c>
      <c r="N133" s="73">
        <f t="shared" si="22"/>
        <v>0.88006219369944516</v>
      </c>
      <c r="O133" s="73">
        <f t="shared" si="22"/>
        <v>0.88476429537264334</v>
      </c>
      <c r="P133" s="73">
        <f t="shared" si="22"/>
        <v>0.88903673219168333</v>
      </c>
      <c r="Q133" s="73">
        <f t="shared" si="22"/>
        <v>0.89368044096383137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0.99999999999999967</v>
      </c>
      <c r="D134" s="73">
        <f t="shared" si="22"/>
        <v>0.99999999999999978</v>
      </c>
      <c r="E134" s="73">
        <f t="shared" si="22"/>
        <v>0.99999999999999956</v>
      </c>
      <c r="F134" s="73">
        <f t="shared" si="22"/>
        <v>1.0000000000000004</v>
      </c>
      <c r="G134" s="73">
        <f t="shared" si="22"/>
        <v>1.0000000000000002</v>
      </c>
      <c r="H134" s="73">
        <f t="shared" si="22"/>
        <v>0.99999999999999944</v>
      </c>
      <c r="I134" s="73">
        <f t="shared" si="22"/>
        <v>0.99999999999999967</v>
      </c>
      <c r="J134" s="73">
        <f t="shared" si="22"/>
        <v>1.0000000000000007</v>
      </c>
      <c r="K134" s="73">
        <f t="shared" si="22"/>
        <v>0.99999999999999933</v>
      </c>
      <c r="L134" s="73">
        <f t="shared" si="22"/>
        <v>0.99999999999999978</v>
      </c>
      <c r="M134" s="73">
        <f t="shared" si="22"/>
        <v>1.0000000000000002</v>
      </c>
      <c r="N134" s="73">
        <f t="shared" si="22"/>
        <v>1</v>
      </c>
      <c r="O134" s="73">
        <f t="shared" si="22"/>
        <v>0.99999999999999956</v>
      </c>
      <c r="P134" s="73">
        <f t="shared" si="22"/>
        <v>1.0000000000000002</v>
      </c>
      <c r="Q134" s="73">
        <f t="shared" si="22"/>
        <v>1.0000000000000007</v>
      </c>
    </row>
    <row r="135" spans="1:17" ht="12" customHeight="1" x14ac:dyDescent="0.25">
      <c r="A135" s="158" t="s">
        <v>112</v>
      </c>
      <c r="B135" s="169">
        <f t="shared" si="22"/>
        <v>1.6649769017640403</v>
      </c>
      <c r="C135" s="169">
        <f t="shared" si="22"/>
        <v>1.7025562046775833</v>
      </c>
      <c r="D135" s="169">
        <f t="shared" si="22"/>
        <v>1.7441661282981153</v>
      </c>
      <c r="E135" s="169">
        <f t="shared" si="22"/>
        <v>1.7854154317698643</v>
      </c>
      <c r="F135" s="169">
        <f t="shared" si="22"/>
        <v>1.8192568980967863</v>
      </c>
      <c r="G135" s="169">
        <f t="shared" si="22"/>
        <v>1.8532013396244631</v>
      </c>
      <c r="H135" s="169">
        <f t="shared" si="22"/>
        <v>1.9488113778983438</v>
      </c>
      <c r="I135" s="169">
        <f t="shared" si="22"/>
        <v>2.0584951282659154</v>
      </c>
      <c r="J135" s="169">
        <f t="shared" si="22"/>
        <v>2.3030375018378693</v>
      </c>
      <c r="K135" s="169">
        <f t="shared" si="22"/>
        <v>2.4185136191281926</v>
      </c>
      <c r="L135" s="169">
        <f t="shared" si="22"/>
        <v>2.6029278902472961</v>
      </c>
      <c r="M135" s="169">
        <f t="shared" si="22"/>
        <v>2.749683663645861</v>
      </c>
      <c r="N135" s="169">
        <f t="shared" si="22"/>
        <v>2.8531101110128434</v>
      </c>
      <c r="O135" s="169">
        <f t="shared" si="22"/>
        <v>2.981932328427944</v>
      </c>
      <c r="P135" s="169">
        <f t="shared" si="22"/>
        <v>3.0956281653711888</v>
      </c>
      <c r="Q135" s="169">
        <f t="shared" si="22"/>
        <v>3.2148282602872866</v>
      </c>
    </row>
    <row r="136" spans="1:17" ht="12" customHeight="1" x14ac:dyDescent="0.25">
      <c r="A136" s="23" t="s">
        <v>60</v>
      </c>
      <c r="B136" s="73">
        <f t="shared" si="22"/>
        <v>1.6649769017640403</v>
      </c>
      <c r="C136" s="73">
        <f t="shared" si="22"/>
        <v>1.7025562046775833</v>
      </c>
      <c r="D136" s="73">
        <f t="shared" si="22"/>
        <v>1.7441661282981153</v>
      </c>
      <c r="E136" s="73">
        <f t="shared" si="22"/>
        <v>1.7854154317698643</v>
      </c>
      <c r="F136" s="73">
        <f t="shared" si="22"/>
        <v>1.8192568980967863</v>
      </c>
      <c r="G136" s="73">
        <f t="shared" si="22"/>
        <v>1.8532013396244631</v>
      </c>
      <c r="H136" s="73">
        <f t="shared" si="22"/>
        <v>1.9488113778983438</v>
      </c>
      <c r="I136" s="73">
        <f t="shared" si="22"/>
        <v>2.0584951282659154</v>
      </c>
      <c r="J136" s="73">
        <f t="shared" si="22"/>
        <v>2.3030375018378693</v>
      </c>
      <c r="K136" s="73">
        <f t="shared" si="22"/>
        <v>2.4185136191281926</v>
      </c>
      <c r="L136" s="73">
        <f t="shared" si="22"/>
        <v>2.6029278902472961</v>
      </c>
      <c r="M136" s="73">
        <f t="shared" si="22"/>
        <v>2.749683663645861</v>
      </c>
      <c r="N136" s="73">
        <f t="shared" si="22"/>
        <v>2.8531101110128434</v>
      </c>
      <c r="O136" s="73">
        <f t="shared" si="22"/>
        <v>2.981932328427944</v>
      </c>
      <c r="P136" s="73">
        <f t="shared" si="22"/>
        <v>3.0956281653711888</v>
      </c>
      <c r="Q136" s="73">
        <f t="shared" si="22"/>
        <v>3.2148282602872866</v>
      </c>
    </row>
    <row r="137" spans="1:17" ht="12" customHeight="1" x14ac:dyDescent="0.25">
      <c r="A137" s="158" t="s">
        <v>63</v>
      </c>
      <c r="B137" s="169">
        <f t="shared" si="22"/>
        <v>0.85633515094431512</v>
      </c>
      <c r="C137" s="169">
        <f t="shared" si="22"/>
        <v>0.86087174739624206</v>
      </c>
      <c r="D137" s="169">
        <f t="shared" si="22"/>
        <v>0.86397174579843106</v>
      </c>
      <c r="E137" s="169">
        <f t="shared" si="22"/>
        <v>0.86664517663904639</v>
      </c>
      <c r="F137" s="169">
        <f t="shared" si="22"/>
        <v>0.87030756198574721</v>
      </c>
      <c r="G137" s="169">
        <f t="shared" si="22"/>
        <v>0.87279018571868938</v>
      </c>
      <c r="H137" s="169">
        <f t="shared" si="22"/>
        <v>0.877239448225968</v>
      </c>
      <c r="I137" s="169">
        <f t="shared" si="22"/>
        <v>0.88196345482783289</v>
      </c>
      <c r="J137" s="169">
        <f t="shared" si="22"/>
        <v>0.88608527494519695</v>
      </c>
      <c r="K137" s="169">
        <f t="shared" si="22"/>
        <v>0.88836972375169798</v>
      </c>
      <c r="L137" s="169">
        <f t="shared" si="22"/>
        <v>0.89127414494240109</v>
      </c>
      <c r="M137" s="169">
        <f t="shared" si="22"/>
        <v>0.8939778972321627</v>
      </c>
      <c r="N137" s="169">
        <f t="shared" si="22"/>
        <v>0.89653516443261283</v>
      </c>
      <c r="O137" s="169">
        <f t="shared" si="22"/>
        <v>0.89991209110038517</v>
      </c>
      <c r="P137" s="169">
        <f t="shared" si="22"/>
        <v>0.90253793527817172</v>
      </c>
      <c r="Q137" s="169">
        <f t="shared" si="22"/>
        <v>0.90510189519407425</v>
      </c>
    </row>
    <row r="138" spans="1:17" ht="12" customHeight="1" x14ac:dyDescent="0.25">
      <c r="A138" s="167" t="s">
        <v>148</v>
      </c>
      <c r="B138" s="174">
        <f t="shared" si="22"/>
        <v>0.87527046915454432</v>
      </c>
      <c r="C138" s="174">
        <f t="shared" si="22"/>
        <v>0.87631166508539482</v>
      </c>
      <c r="D138" s="174">
        <f t="shared" si="22"/>
        <v>0.87823740293173747</v>
      </c>
      <c r="E138" s="174">
        <f t="shared" si="22"/>
        <v>0.88022151085037115</v>
      </c>
      <c r="F138" s="174">
        <f t="shared" si="22"/>
        <v>0.88258638019189761</v>
      </c>
      <c r="G138" s="174">
        <f t="shared" si="22"/>
        <v>0.88422495784877053</v>
      </c>
      <c r="H138" s="174">
        <f t="shared" si="22"/>
        <v>0.88664085173963825</v>
      </c>
      <c r="I138" s="174">
        <f t="shared" si="22"/>
        <v>0.88905086022462354</v>
      </c>
      <c r="J138" s="174">
        <f t="shared" si="22"/>
        <v>0.89183454122646877</v>
      </c>
      <c r="K138" s="174">
        <f t="shared" si="22"/>
        <v>0.89445875487329751</v>
      </c>
      <c r="L138" s="174">
        <f t="shared" si="22"/>
        <v>0.89689073885282988</v>
      </c>
      <c r="M138" s="174">
        <f t="shared" si="22"/>
        <v>0.89949423520615845</v>
      </c>
      <c r="N138" s="174">
        <f t="shared" si="22"/>
        <v>0.9020738597506085</v>
      </c>
      <c r="O138" s="174">
        <f t="shared" si="22"/>
        <v>0.90478436267081541</v>
      </c>
      <c r="P138" s="174">
        <f t="shared" si="22"/>
        <v>0.90719162660104968</v>
      </c>
      <c r="Q138" s="174">
        <f t="shared" si="22"/>
        <v>0.90976620358685922</v>
      </c>
    </row>
    <row r="139" spans="1:17" ht="12" customHeight="1" x14ac:dyDescent="0.25">
      <c r="A139" s="167" t="s">
        <v>147</v>
      </c>
      <c r="B139" s="174">
        <f t="shared" si="22"/>
        <v>0.88626106901461532</v>
      </c>
      <c r="C139" s="174">
        <f t="shared" si="22"/>
        <v>0.88788924481249198</v>
      </c>
      <c r="D139" s="174">
        <f t="shared" si="22"/>
        <v>0.89002917010860716</v>
      </c>
      <c r="E139" s="174">
        <f t="shared" si="22"/>
        <v>0.89219373543477742</v>
      </c>
      <c r="F139" s="174">
        <f t="shared" si="22"/>
        <v>0.8949606272265731</v>
      </c>
      <c r="G139" s="174">
        <f t="shared" si="22"/>
        <v>0.8994496657723593</v>
      </c>
      <c r="H139" s="174">
        <f t="shared" si="22"/>
        <v>0.90564362005345589</v>
      </c>
      <c r="I139" s="174">
        <f t="shared" si="22"/>
        <v>0.90830543557789267</v>
      </c>
      <c r="J139" s="174">
        <f t="shared" si="22"/>
        <v>0.91488235071263757</v>
      </c>
      <c r="K139" s="174">
        <f t="shared" si="22"/>
        <v>0.91737610121856472</v>
      </c>
      <c r="L139" s="174">
        <f t="shared" si="22"/>
        <v>0.92021513735261717</v>
      </c>
      <c r="M139" s="174">
        <f t="shared" si="22"/>
        <v>0.92238837502847848</v>
      </c>
      <c r="N139" s="174">
        <f t="shared" si="22"/>
        <v>0.92421562643042077</v>
      </c>
      <c r="O139" s="174">
        <f t="shared" si="22"/>
        <v>0.92613006825425848</v>
      </c>
      <c r="P139" s="174">
        <f t="shared" si="22"/>
        <v>0.92764971576097999</v>
      </c>
      <c r="Q139" s="174">
        <f t="shared" si="22"/>
        <v>0.92920082590065389</v>
      </c>
    </row>
    <row r="140" spans="1:17" ht="12" customHeight="1" x14ac:dyDescent="0.25">
      <c r="A140" s="166" t="s">
        <v>61</v>
      </c>
      <c r="B140" s="173">
        <f t="shared" si="22"/>
        <v>0.87527046915454443</v>
      </c>
      <c r="C140" s="173">
        <f t="shared" si="22"/>
        <v>0.87686952195104839</v>
      </c>
      <c r="D140" s="173">
        <f t="shared" si="22"/>
        <v>0.87921688428185141</v>
      </c>
      <c r="E140" s="173">
        <f t="shared" si="22"/>
        <v>0.88153425112790218</v>
      </c>
      <c r="F140" s="173">
        <f t="shared" si="22"/>
        <v>0.88452899261519058</v>
      </c>
      <c r="G140" s="173">
        <f t="shared" si="22"/>
        <v>0.8893973235055207</v>
      </c>
      <c r="H140" s="173">
        <f t="shared" si="22"/>
        <v>0.89617889004195961</v>
      </c>
      <c r="I140" s="173">
        <f t="shared" si="22"/>
        <v>0.89916708793563616</v>
      </c>
      <c r="J140" s="173">
        <f t="shared" si="22"/>
        <v>0.90626299037881908</v>
      </c>
      <c r="K140" s="173">
        <f t="shared" si="22"/>
        <v>0.9089713809921327</v>
      </c>
      <c r="L140" s="173">
        <f t="shared" si="22"/>
        <v>0.91206055554749554</v>
      </c>
      <c r="M140" s="173">
        <f t="shared" si="22"/>
        <v>0.91445588883283224</v>
      </c>
      <c r="N140" s="173">
        <f t="shared" si="22"/>
        <v>0.91646743327964764</v>
      </c>
      <c r="O140" s="173">
        <f t="shared" si="22"/>
        <v>0.91861896104270413</v>
      </c>
      <c r="P140" s="173">
        <f t="shared" si="22"/>
        <v>0.92020198131357811</v>
      </c>
      <c r="Q140" s="173">
        <f t="shared" si="22"/>
        <v>0.92195108172345297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0.99999999999999956</v>
      </c>
      <c r="E141" s="172">
        <f t="shared" si="22"/>
        <v>1.0000000000000002</v>
      </c>
      <c r="F141" s="172">
        <f t="shared" si="22"/>
        <v>1.0000000000000004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1.0000000000000002</v>
      </c>
      <c r="M141" s="172">
        <f t="shared" si="22"/>
        <v>1</v>
      </c>
      <c r="N141" s="172">
        <f t="shared" si="22"/>
        <v>1</v>
      </c>
      <c r="O141" s="172">
        <f t="shared" si="22"/>
        <v>0.99999999999999967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0.73681470947215177</v>
      </c>
      <c r="C142" s="171">
        <f t="shared" si="22"/>
        <v>0.73681470947215144</v>
      </c>
      <c r="D142" s="171">
        <f t="shared" si="22"/>
        <v>0.74076289907913029</v>
      </c>
      <c r="E142" s="171">
        <f t="shared" si="22"/>
        <v>0.74641358127721513</v>
      </c>
      <c r="F142" s="171">
        <f t="shared" si="22"/>
        <v>0.7513187177770434</v>
      </c>
      <c r="G142" s="171">
        <f t="shared" si="22"/>
        <v>0.7557384227660604</v>
      </c>
      <c r="H142" s="171">
        <f t="shared" si="22"/>
        <v>0.76347811762850959</v>
      </c>
      <c r="I142" s="171">
        <f t="shared" si="22"/>
        <v>0.77450838837231306</v>
      </c>
      <c r="J142" s="171">
        <f t="shared" si="22"/>
        <v>0.77899880436654934</v>
      </c>
      <c r="K142" s="171">
        <f t="shared" si="22"/>
        <v>0.78443426809410477</v>
      </c>
      <c r="L142" s="171">
        <f t="shared" si="22"/>
        <v>0.79026555342399407</v>
      </c>
      <c r="M142" s="171">
        <f t="shared" si="22"/>
        <v>0.79710158450813262</v>
      </c>
      <c r="N142" s="171">
        <f t="shared" si="22"/>
        <v>0.80289582150231731</v>
      </c>
      <c r="O142" s="171">
        <f t="shared" si="22"/>
        <v>0.80733539257409248</v>
      </c>
      <c r="P142" s="171">
        <f t="shared" si="22"/>
        <v>0.81001700008235322</v>
      </c>
      <c r="Q142" s="171">
        <f t="shared" si="22"/>
        <v>0.81283665054896259</v>
      </c>
    </row>
    <row r="143" spans="1:17" ht="12" customHeight="1" x14ac:dyDescent="0.25">
      <c r="A143" s="161" t="s">
        <v>141</v>
      </c>
      <c r="B143" s="170">
        <f t="shared" si="22"/>
        <v>0.75590788132532349</v>
      </c>
      <c r="C143" s="170">
        <f t="shared" si="22"/>
        <v>0.75611908439327957</v>
      </c>
      <c r="D143" s="170">
        <f t="shared" si="22"/>
        <v>0.7598338671258924</v>
      </c>
      <c r="E143" s="170">
        <f t="shared" si="22"/>
        <v>0.76613651531569926</v>
      </c>
      <c r="F143" s="170">
        <f t="shared" si="22"/>
        <v>0.77089086803003759</v>
      </c>
      <c r="G143" s="170">
        <f t="shared" si="22"/>
        <v>0.7761672228293176</v>
      </c>
      <c r="H143" s="170">
        <f t="shared" si="22"/>
        <v>0.78226748188225015</v>
      </c>
      <c r="I143" s="170">
        <f t="shared" si="22"/>
        <v>0.7930036502315676</v>
      </c>
      <c r="J143" s="170">
        <f t="shared" si="22"/>
        <v>0.79707680565459527</v>
      </c>
      <c r="K143" s="170">
        <f t="shared" si="22"/>
        <v>0.8022366142642342</v>
      </c>
      <c r="L143" s="170">
        <f t="shared" si="22"/>
        <v>0.80638017348812308</v>
      </c>
      <c r="M143" s="170">
        <f t="shared" si="22"/>
        <v>0.81338713831670473</v>
      </c>
      <c r="N143" s="170">
        <f t="shared" si="22"/>
        <v>0.81739690947497268</v>
      </c>
      <c r="O143" s="170">
        <f t="shared" si="22"/>
        <v>0.82041559865631997</v>
      </c>
      <c r="P143" s="170">
        <f t="shared" si="22"/>
        <v>0.82258408125712801</v>
      </c>
      <c r="Q143" s="170">
        <f t="shared" si="22"/>
        <v>0.82572499774458308</v>
      </c>
    </row>
    <row r="144" spans="1:17" ht="12" customHeight="1" x14ac:dyDescent="0.25">
      <c r="A144" s="148" t="s">
        <v>60</v>
      </c>
      <c r="B144" s="73">
        <f t="shared" si="22"/>
        <v>0.73681470947215177</v>
      </c>
      <c r="C144" s="73">
        <f t="shared" si="22"/>
        <v>0.73681470947215177</v>
      </c>
      <c r="D144" s="73">
        <f t="shared" si="22"/>
        <v>0.74076289907913073</v>
      </c>
      <c r="E144" s="73">
        <f t="shared" si="22"/>
        <v>0.74696129755845797</v>
      </c>
      <c r="F144" s="73">
        <f t="shared" si="22"/>
        <v>0.75209419049685733</v>
      </c>
      <c r="G144" s="73">
        <f t="shared" si="22"/>
        <v>0.75806621290443188</v>
      </c>
      <c r="H144" s="73">
        <f t="shared" si="22"/>
        <v>0.7648724388894812</v>
      </c>
      <c r="I144" s="73">
        <f t="shared" si="22"/>
        <v>0.7761736247753338</v>
      </c>
      <c r="J144" s="73">
        <f t="shared" si="22"/>
        <v>0.78075064876375511</v>
      </c>
      <c r="K144" s="73">
        <f t="shared" si="22"/>
        <v>0.78730955455838647</v>
      </c>
      <c r="L144" s="73">
        <f t="shared" si="22"/>
        <v>0.79248003087710917</v>
      </c>
      <c r="M144" s="73">
        <f t="shared" si="22"/>
        <v>0.80011100381918177</v>
      </c>
      <c r="N144" s="73">
        <f t="shared" si="22"/>
        <v>0.80494026283154785</v>
      </c>
      <c r="O144" s="73">
        <f t="shared" si="22"/>
        <v>0.80813066544705381</v>
      </c>
      <c r="P144" s="73">
        <f t="shared" si="22"/>
        <v>0.81045390651520521</v>
      </c>
      <c r="Q144" s="73">
        <f t="shared" si="22"/>
        <v>0.81378106207562695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1.0000000000000007</v>
      </c>
      <c r="E145" s="73">
        <f t="shared" si="22"/>
        <v>1</v>
      </c>
      <c r="F145" s="73">
        <f t="shared" si="22"/>
        <v>0.99999999999999967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0.99999999999999978</v>
      </c>
      <c r="K145" s="73">
        <f t="shared" si="22"/>
        <v>1</v>
      </c>
      <c r="L145" s="73">
        <f t="shared" si="22"/>
        <v>1.0000000000000002</v>
      </c>
      <c r="M145" s="73">
        <f t="shared" si="22"/>
        <v>1</v>
      </c>
      <c r="N145" s="73">
        <f t="shared" si="22"/>
        <v>1.0000000000000004</v>
      </c>
      <c r="O145" s="73">
        <f t="shared" si="22"/>
        <v>0.99999999999999978</v>
      </c>
      <c r="P145" s="73">
        <f t="shared" si="22"/>
        <v>0.99999999999999967</v>
      </c>
      <c r="Q145" s="73">
        <f t="shared" si="22"/>
        <v>0.99999999999999967</v>
      </c>
    </row>
    <row r="146" spans="1:17" ht="12" customHeight="1" x14ac:dyDescent="0.25">
      <c r="A146" s="158" t="s">
        <v>62</v>
      </c>
      <c r="B146" s="169">
        <f t="shared" si="22"/>
        <v>0.80492749891395277</v>
      </c>
      <c r="C146" s="169">
        <f t="shared" si="22"/>
        <v>0.80346563393373394</v>
      </c>
      <c r="D146" s="169">
        <f t="shared" si="22"/>
        <v>0.80850094882809476</v>
      </c>
      <c r="E146" s="169">
        <f t="shared" si="22"/>
        <v>0.81133442815108625</v>
      </c>
      <c r="F146" s="169">
        <f t="shared" si="22"/>
        <v>0.81889699054893661</v>
      </c>
      <c r="G146" s="169">
        <f t="shared" si="22"/>
        <v>0.82139310698152912</v>
      </c>
      <c r="H146" s="169">
        <f t="shared" si="22"/>
        <v>0.83341601682894384</v>
      </c>
      <c r="I146" s="169">
        <f t="shared" si="22"/>
        <v>0.83639403142974644</v>
      </c>
      <c r="J146" s="169">
        <f t="shared" si="22"/>
        <v>0.83818975801653395</v>
      </c>
      <c r="K146" s="169">
        <f t="shared" si="22"/>
        <v>0.83885421811927652</v>
      </c>
      <c r="L146" s="169">
        <f t="shared" si="22"/>
        <v>0.84571672243898621</v>
      </c>
      <c r="M146" s="169">
        <f t="shared" si="22"/>
        <v>0.84955478635621196</v>
      </c>
      <c r="N146" s="169">
        <f t="shared" si="22"/>
        <v>0.85329734526479706</v>
      </c>
      <c r="O146" s="169">
        <f t="shared" si="22"/>
        <v>0.85313443561560398</v>
      </c>
      <c r="P146" s="169">
        <f t="shared" si="22"/>
        <v>0.85518051973736509</v>
      </c>
      <c r="Q146" s="169">
        <f t="shared" ref="Q146" si="23">IF(Q127=0,"",Q127/Q108)</f>
        <v>0.85504041282149146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0.42573511089846799</v>
      </c>
      <c r="C147" s="73">
        <f t="shared" si="24"/>
        <v>0.44210573917219215</v>
      </c>
      <c r="D147" s="73">
        <f t="shared" si="24"/>
        <v>0.44438977252663803</v>
      </c>
      <c r="E147" s="73">
        <f t="shared" si="24"/>
        <v>0.44821296241602276</v>
      </c>
      <c r="F147" s="73">
        <f t="shared" si="24"/>
        <v>0.45067734204494725</v>
      </c>
      <c r="G147" s="73">
        <f t="shared" si="24"/>
        <v>0.45403603231704481</v>
      </c>
      <c r="H147" s="73">
        <f t="shared" si="24"/>
        <v>0.46375783681750449</v>
      </c>
      <c r="I147" s="73">
        <f t="shared" si="24"/>
        <v>0.46673294199225385</v>
      </c>
      <c r="J147" s="73">
        <f t="shared" si="24"/>
        <v>0.46984105788880254</v>
      </c>
      <c r="K147" s="73">
        <f t="shared" si="24"/>
        <v>0.47114341297860773</v>
      </c>
      <c r="L147" s="73">
        <f t="shared" si="24"/>
        <v>0.47434607356806119</v>
      </c>
      <c r="M147" s="73">
        <f t="shared" si="24"/>
        <v>0.47492169126916894</v>
      </c>
      <c r="N147" s="73">
        <f t="shared" si="24"/>
        <v>0.47518466822296668</v>
      </c>
      <c r="O147" s="73">
        <f t="shared" si="24"/>
        <v>0.47895375993217526</v>
      </c>
      <c r="P147" s="73">
        <f t="shared" si="24"/>
        <v>0.47899990836728029</v>
      </c>
      <c r="Q147" s="73">
        <f t="shared" si="24"/>
        <v>0.48165221638762107</v>
      </c>
    </row>
    <row r="148" spans="1:17" ht="12" customHeight="1" x14ac:dyDescent="0.25">
      <c r="A148" s="29" t="s">
        <v>140</v>
      </c>
      <c r="B148" s="65">
        <f t="shared" si="24"/>
        <v>0.80930655112259564</v>
      </c>
      <c r="C148" s="65">
        <f t="shared" si="24"/>
        <v>0.81210460624076108</v>
      </c>
      <c r="D148" s="65">
        <f t="shared" si="24"/>
        <v>0.8169579227761784</v>
      </c>
      <c r="E148" s="65">
        <f t="shared" si="24"/>
        <v>0.82186396129931005</v>
      </c>
      <c r="F148" s="65">
        <f t="shared" si="24"/>
        <v>0.82695930318535038</v>
      </c>
      <c r="G148" s="65">
        <f t="shared" si="24"/>
        <v>0.83142686761257101</v>
      </c>
      <c r="H148" s="65">
        <f t="shared" si="24"/>
        <v>0.83670720208367633</v>
      </c>
      <c r="I148" s="65">
        <f t="shared" si="24"/>
        <v>0.8417884665951334</v>
      </c>
      <c r="J148" s="65">
        <f t="shared" si="24"/>
        <v>0.84719730159172391</v>
      </c>
      <c r="K148" s="65">
        <f t="shared" si="24"/>
        <v>0.84901699240924455</v>
      </c>
      <c r="L148" s="65">
        <f t="shared" si="24"/>
        <v>0.8517738954922669</v>
      </c>
      <c r="M148" s="65">
        <f t="shared" si="24"/>
        <v>0.85438583748953001</v>
      </c>
      <c r="N148" s="65">
        <f t="shared" si="24"/>
        <v>0.85685171424705164</v>
      </c>
      <c r="O148" s="65">
        <f t="shared" si="24"/>
        <v>0.85861814022425653</v>
      </c>
      <c r="P148" s="65">
        <f t="shared" si="24"/>
        <v>0.86075233720744626</v>
      </c>
      <c r="Q148" s="65">
        <f t="shared" si="24"/>
        <v>0.86251720027967438</v>
      </c>
    </row>
    <row r="150" spans="1:17" ht="12" customHeight="1" x14ac:dyDescent="0.25">
      <c r="A150" s="152" t="s">
        <v>121</v>
      </c>
      <c r="B150" s="168">
        <f>SUM(B151,B154,B156,B165)</f>
        <v>1.9753103842187951</v>
      </c>
      <c r="C150" s="168">
        <f t="shared" ref="C150:Q150" si="25">SUM(C151,C154,C156,C165)</f>
        <v>3.9161766767727815</v>
      </c>
      <c r="D150" s="168">
        <f t="shared" si="25"/>
        <v>3.9383594054170881</v>
      </c>
      <c r="E150" s="168">
        <f t="shared" si="25"/>
        <v>5.0577295398940878</v>
      </c>
      <c r="F150" s="168">
        <f t="shared" si="25"/>
        <v>3.9661780475533361</v>
      </c>
      <c r="G150" s="168">
        <f t="shared" si="25"/>
        <v>5.0068137253337373</v>
      </c>
      <c r="H150" s="168">
        <f t="shared" si="25"/>
        <v>1.7194574915332053</v>
      </c>
      <c r="I150" s="168">
        <f t="shared" si="25"/>
        <v>2.830850275588455</v>
      </c>
      <c r="J150" s="168">
        <f t="shared" si="25"/>
        <v>4.9394124569466484</v>
      </c>
      <c r="K150" s="168">
        <f t="shared" si="25"/>
        <v>6.0999766680840413</v>
      </c>
      <c r="L150" s="168">
        <f t="shared" si="25"/>
        <v>3.8797155802189982</v>
      </c>
      <c r="M150" s="168">
        <f t="shared" si="25"/>
        <v>3.155142969341187</v>
      </c>
      <c r="N150" s="168">
        <f t="shared" si="25"/>
        <v>2.4525849381391471</v>
      </c>
      <c r="O150" s="168">
        <f t="shared" si="25"/>
        <v>3.8409440801450758</v>
      </c>
      <c r="P150" s="168">
        <f t="shared" si="25"/>
        <v>3.8618438418947449</v>
      </c>
      <c r="Q150" s="168">
        <f t="shared" si="25"/>
        <v>5.1873456851529438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1.9753103842187951</v>
      </c>
      <c r="C165" s="157">
        <f t="shared" ref="C165:Q165" si="31">SUM(C166:C167)</f>
        <v>3.9161766767727815</v>
      </c>
      <c r="D165" s="157">
        <f t="shared" si="31"/>
        <v>3.9383594054170881</v>
      </c>
      <c r="E165" s="157">
        <f t="shared" si="31"/>
        <v>5.0577295398940878</v>
      </c>
      <c r="F165" s="157">
        <f t="shared" si="31"/>
        <v>3.9661780475533361</v>
      </c>
      <c r="G165" s="157">
        <f t="shared" si="31"/>
        <v>5.0068137253337373</v>
      </c>
      <c r="H165" s="157">
        <f t="shared" si="31"/>
        <v>1.7194574915332053</v>
      </c>
      <c r="I165" s="157">
        <f t="shared" si="31"/>
        <v>2.830850275588455</v>
      </c>
      <c r="J165" s="157">
        <f t="shared" si="31"/>
        <v>4.9394124569466484</v>
      </c>
      <c r="K165" s="157">
        <f t="shared" si="31"/>
        <v>6.0999766680840413</v>
      </c>
      <c r="L165" s="157">
        <f t="shared" si="31"/>
        <v>3.8797155802189982</v>
      </c>
      <c r="M165" s="157">
        <f t="shared" si="31"/>
        <v>3.155142969341187</v>
      </c>
      <c r="N165" s="157">
        <f t="shared" si="31"/>
        <v>2.4525849381391471</v>
      </c>
      <c r="O165" s="157">
        <f t="shared" si="31"/>
        <v>3.8409440801450758</v>
      </c>
      <c r="P165" s="157">
        <f t="shared" si="31"/>
        <v>3.8618438418947449</v>
      </c>
      <c r="Q165" s="157">
        <f t="shared" si="31"/>
        <v>5.1873456851529438</v>
      </c>
    </row>
    <row r="166" spans="1:17" ht="12" customHeight="1" x14ac:dyDescent="0.25">
      <c r="A166" s="23" t="s">
        <v>57</v>
      </c>
      <c r="B166" s="156">
        <f>RES_hhdet_emi!B$140</f>
        <v>1.9753103842187951</v>
      </c>
      <c r="C166" s="156">
        <f>RES_hhdet_emi!C$140</f>
        <v>3.9161766767727815</v>
      </c>
      <c r="D166" s="156">
        <f>RES_hhdet_emi!D$140</f>
        <v>3.9383594054170881</v>
      </c>
      <c r="E166" s="156">
        <f>RES_hhdet_emi!E$140</f>
        <v>5.0577295398940878</v>
      </c>
      <c r="F166" s="156">
        <f>RES_hhdet_emi!F$140</f>
        <v>3.9661780475533361</v>
      </c>
      <c r="G166" s="156">
        <f>RES_hhdet_emi!G$140</f>
        <v>5.0068137253337373</v>
      </c>
      <c r="H166" s="156">
        <f>RES_hhdet_emi!H$140</f>
        <v>1.7194574915332053</v>
      </c>
      <c r="I166" s="156">
        <f>RES_hhdet_emi!I$140</f>
        <v>2.830850275588455</v>
      </c>
      <c r="J166" s="156">
        <f>RES_hhdet_emi!J$140</f>
        <v>4.9394124569466484</v>
      </c>
      <c r="K166" s="156">
        <f>RES_hhdet_emi!K$140</f>
        <v>6.0999766680840413</v>
      </c>
      <c r="L166" s="156">
        <f>RES_hhdet_emi!L$140</f>
        <v>3.8797155802189982</v>
      </c>
      <c r="M166" s="156">
        <f>RES_hhdet_emi!M$140</f>
        <v>3.155142969341187</v>
      </c>
      <c r="N166" s="156">
        <f>RES_hhdet_emi!N$140</f>
        <v>2.4525849381391471</v>
      </c>
      <c r="O166" s="156">
        <f>RES_hhdet_emi!O$140</f>
        <v>3.8409440801450758</v>
      </c>
      <c r="P166" s="156">
        <f>RES_hhdet_emi!P$140</f>
        <v>3.8618438418947449</v>
      </c>
      <c r="Q166" s="156">
        <f>RES_hhdet_emi!Q$140</f>
        <v>5.1873456851529438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18467.753157366195</v>
      </c>
      <c r="C169" s="168">
        <f t="shared" ref="C169:Q169" si="32">SUM(C170,C173,C175,C184)</f>
        <v>20365.266781543622</v>
      </c>
      <c r="D169" s="168">
        <f t="shared" si="32"/>
        <v>20172.171310122998</v>
      </c>
      <c r="E169" s="168">
        <f t="shared" si="32"/>
        <v>20744.36941197158</v>
      </c>
      <c r="F169" s="168">
        <f t="shared" si="32"/>
        <v>19462.456945693382</v>
      </c>
      <c r="G169" s="168">
        <f t="shared" si="32"/>
        <v>19140.642393896218</v>
      </c>
      <c r="H169" s="168">
        <f t="shared" si="32"/>
        <v>19265.489066048787</v>
      </c>
      <c r="I169" s="168">
        <f t="shared" si="32"/>
        <v>19235.90046903264</v>
      </c>
      <c r="J169" s="168">
        <f t="shared" si="32"/>
        <v>18598.409015661502</v>
      </c>
      <c r="K169" s="168">
        <f t="shared" si="32"/>
        <v>19337.203463178386</v>
      </c>
      <c r="L169" s="168">
        <f t="shared" si="32"/>
        <v>21260.498557108469</v>
      </c>
      <c r="M169" s="168">
        <f t="shared" si="32"/>
        <v>18358.604612054911</v>
      </c>
      <c r="N169" s="168">
        <f t="shared" si="32"/>
        <v>19923.761133372747</v>
      </c>
      <c r="O169" s="168">
        <f t="shared" si="32"/>
        <v>18971.147058082483</v>
      </c>
      <c r="P169" s="168">
        <f t="shared" si="32"/>
        <v>18687.465953652762</v>
      </c>
      <c r="Q169" s="168">
        <f t="shared" si="32"/>
        <v>18248.077031883826</v>
      </c>
    </row>
    <row r="170" spans="1:17" ht="12" customHeight="1" x14ac:dyDescent="0.25">
      <c r="A170" s="158" t="s">
        <v>65</v>
      </c>
      <c r="B170" s="157">
        <f>SUM(B171:B172)</f>
        <v>14760.021421592961</v>
      </c>
      <c r="C170" s="157">
        <f t="shared" ref="C170:Q170" si="33">SUM(C171:C172)</f>
        <v>16738.89875438813</v>
      </c>
      <c r="D170" s="157">
        <f t="shared" si="33"/>
        <v>16552.420655390164</v>
      </c>
      <c r="E170" s="157">
        <f t="shared" si="33"/>
        <v>17146.13077684004</v>
      </c>
      <c r="F170" s="157">
        <f t="shared" si="33"/>
        <v>15883.104910409522</v>
      </c>
      <c r="G170" s="157">
        <f t="shared" si="33"/>
        <v>15556.585173521074</v>
      </c>
      <c r="H170" s="157">
        <f t="shared" si="33"/>
        <v>15683.633732718283</v>
      </c>
      <c r="I170" s="157">
        <f t="shared" si="33"/>
        <v>15675.068364527577</v>
      </c>
      <c r="J170" s="157">
        <f t="shared" si="33"/>
        <v>15030.485504535722</v>
      </c>
      <c r="K170" s="157">
        <f t="shared" si="33"/>
        <v>15713.970802950778</v>
      </c>
      <c r="L170" s="157">
        <f t="shared" si="33"/>
        <v>17602.958971440956</v>
      </c>
      <c r="M170" s="157">
        <f t="shared" si="33"/>
        <v>14697.639958335023</v>
      </c>
      <c r="N170" s="157">
        <f t="shared" si="33"/>
        <v>16212.090994476039</v>
      </c>
      <c r="O170" s="157">
        <f t="shared" si="33"/>
        <v>15255.865148017381</v>
      </c>
      <c r="P170" s="157">
        <f t="shared" si="33"/>
        <v>15019.992104289513</v>
      </c>
      <c r="Q170" s="157">
        <f t="shared" si="33"/>
        <v>14623.3945578495</v>
      </c>
    </row>
    <row r="171" spans="1:17" ht="12" customHeight="1" x14ac:dyDescent="0.25">
      <c r="A171" s="23" t="s">
        <v>149</v>
      </c>
      <c r="B171" s="156">
        <f>IF(B95=0,0,B95/0.086*1000000/B$7)</f>
        <v>14688.431433715967</v>
      </c>
      <c r="C171" s="156">
        <f t="shared" ref="C171:Q172" si="34">IF(C95=0,0,C95/0.086*1000000/C$7)</f>
        <v>16684.792677153091</v>
      </c>
      <c r="D171" s="156">
        <f t="shared" si="34"/>
        <v>16497.760756545471</v>
      </c>
      <c r="E171" s="156">
        <f t="shared" si="34"/>
        <v>17090.218595712096</v>
      </c>
      <c r="F171" s="156">
        <f t="shared" si="34"/>
        <v>15829.461584787909</v>
      </c>
      <c r="G171" s="156">
        <f t="shared" si="34"/>
        <v>15494.124572864184</v>
      </c>
      <c r="H171" s="156">
        <f t="shared" si="34"/>
        <v>15619.558628792991</v>
      </c>
      <c r="I171" s="156">
        <f t="shared" si="34"/>
        <v>15629.710169574264</v>
      </c>
      <c r="J171" s="156">
        <f t="shared" si="34"/>
        <v>14984.833011282964</v>
      </c>
      <c r="K171" s="156">
        <f t="shared" si="34"/>
        <v>15636.226040310892</v>
      </c>
      <c r="L171" s="156">
        <f t="shared" si="34"/>
        <v>17508.563995230692</v>
      </c>
      <c r="M171" s="156">
        <f t="shared" si="34"/>
        <v>14602.239404380976</v>
      </c>
      <c r="N171" s="156">
        <f t="shared" si="34"/>
        <v>16100.079603440465</v>
      </c>
      <c r="O171" s="156">
        <f t="shared" si="34"/>
        <v>15155.866091209555</v>
      </c>
      <c r="P171" s="156">
        <f t="shared" si="34"/>
        <v>14931.261755536707</v>
      </c>
      <c r="Q171" s="156">
        <f t="shared" si="34"/>
        <v>14524.41672842421</v>
      </c>
    </row>
    <row r="172" spans="1:17" ht="12" customHeight="1" x14ac:dyDescent="0.25">
      <c r="A172" s="23" t="s">
        <v>60</v>
      </c>
      <c r="B172" s="156">
        <f>IF(B96=0,0,B96/0.086*1000000/B$7)</f>
        <v>71.589987876994158</v>
      </c>
      <c r="C172" s="156">
        <f t="shared" si="34"/>
        <v>54.106077235038619</v>
      </c>
      <c r="D172" s="156">
        <f t="shared" si="34"/>
        <v>54.659898844693785</v>
      </c>
      <c r="E172" s="156">
        <f t="shared" si="34"/>
        <v>55.912181127943995</v>
      </c>
      <c r="F172" s="156">
        <f t="shared" si="34"/>
        <v>53.643325621612519</v>
      </c>
      <c r="G172" s="156">
        <f t="shared" si="34"/>
        <v>62.460600656890755</v>
      </c>
      <c r="H172" s="156">
        <f t="shared" si="34"/>
        <v>64.075103925291742</v>
      </c>
      <c r="I172" s="156">
        <f t="shared" si="34"/>
        <v>45.358194953312243</v>
      </c>
      <c r="J172" s="156">
        <f t="shared" si="34"/>
        <v>45.652493252757232</v>
      </c>
      <c r="K172" s="156">
        <f t="shared" si="34"/>
        <v>77.744762639885991</v>
      </c>
      <c r="L172" s="156">
        <f t="shared" si="34"/>
        <v>94.394976210264488</v>
      </c>
      <c r="M172" s="156">
        <f t="shared" si="34"/>
        <v>95.400553954047027</v>
      </c>
      <c r="N172" s="156">
        <f t="shared" si="34"/>
        <v>112.01139103557352</v>
      </c>
      <c r="O172" s="156">
        <f t="shared" si="34"/>
        <v>99.99905680782696</v>
      </c>
      <c r="P172" s="156">
        <f t="shared" si="34"/>
        <v>88.730348752806293</v>
      </c>
      <c r="Q172" s="156">
        <f t="shared" si="34"/>
        <v>98.977829425290892</v>
      </c>
    </row>
    <row r="173" spans="1:17" ht="12" customHeight="1" x14ac:dyDescent="0.25">
      <c r="A173" s="158" t="s">
        <v>112</v>
      </c>
      <c r="B173" s="157">
        <f>B174</f>
        <v>16.533698019810934</v>
      </c>
      <c r="C173" s="157">
        <f t="shared" ref="C173:Q173" si="35">C174</f>
        <v>17.001367424447224</v>
      </c>
      <c r="D173" s="157">
        <f t="shared" si="35"/>
        <v>16.993467078276499</v>
      </c>
      <c r="E173" s="157">
        <f t="shared" si="35"/>
        <v>16.671879212228102</v>
      </c>
      <c r="F173" s="157">
        <f t="shared" si="35"/>
        <v>16.290869797991483</v>
      </c>
      <c r="G173" s="157">
        <f t="shared" si="35"/>
        <v>16.216662376782772</v>
      </c>
      <c r="H173" s="157">
        <f t="shared" si="35"/>
        <v>16.787525443625292</v>
      </c>
      <c r="I173" s="157">
        <f t="shared" si="35"/>
        <v>17.551855558678497</v>
      </c>
      <c r="J173" s="157">
        <f t="shared" si="35"/>
        <v>17.56400629188423</v>
      </c>
      <c r="K173" s="157">
        <f t="shared" si="35"/>
        <v>17.265709668557811</v>
      </c>
      <c r="L173" s="157">
        <f t="shared" si="35"/>
        <v>17.859427293810278</v>
      </c>
      <c r="M173" s="157">
        <f t="shared" si="35"/>
        <v>18.951475380576309</v>
      </c>
      <c r="N173" s="157">
        <f t="shared" si="35"/>
        <v>18.846280894939515</v>
      </c>
      <c r="O173" s="157">
        <f t="shared" si="35"/>
        <v>19.469338557145321</v>
      </c>
      <c r="P173" s="157">
        <f t="shared" si="35"/>
        <v>18.300583959919297</v>
      </c>
      <c r="Q173" s="157">
        <f t="shared" si="35"/>
        <v>17.620859828112486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16.533698019810934</v>
      </c>
      <c r="C174" s="156">
        <f t="shared" si="36"/>
        <v>17.001367424447224</v>
      </c>
      <c r="D174" s="156">
        <f t="shared" si="36"/>
        <v>16.993467078276499</v>
      </c>
      <c r="E174" s="156">
        <f t="shared" si="36"/>
        <v>16.671879212228102</v>
      </c>
      <c r="F174" s="156">
        <f t="shared" si="36"/>
        <v>16.290869797991483</v>
      </c>
      <c r="G174" s="156">
        <f t="shared" si="36"/>
        <v>16.216662376782772</v>
      </c>
      <c r="H174" s="156">
        <f t="shared" si="36"/>
        <v>16.787525443625292</v>
      </c>
      <c r="I174" s="156">
        <f t="shared" si="36"/>
        <v>17.551855558678497</v>
      </c>
      <c r="J174" s="156">
        <f t="shared" si="36"/>
        <v>17.56400629188423</v>
      </c>
      <c r="K174" s="156">
        <f t="shared" si="36"/>
        <v>17.265709668557811</v>
      </c>
      <c r="L174" s="156">
        <f t="shared" si="36"/>
        <v>17.859427293810278</v>
      </c>
      <c r="M174" s="156">
        <f t="shared" si="36"/>
        <v>18.951475380576309</v>
      </c>
      <c r="N174" s="156">
        <f t="shared" si="36"/>
        <v>18.846280894939515</v>
      </c>
      <c r="O174" s="156">
        <f t="shared" si="36"/>
        <v>19.469338557145321</v>
      </c>
      <c r="P174" s="156">
        <f t="shared" si="36"/>
        <v>18.300583959919297</v>
      </c>
      <c r="Q174" s="156">
        <f t="shared" si="36"/>
        <v>17.620859828112486</v>
      </c>
    </row>
    <row r="175" spans="1:17" ht="12" customHeight="1" x14ac:dyDescent="0.25">
      <c r="A175" s="158" t="s">
        <v>63</v>
      </c>
      <c r="B175" s="157">
        <f t="shared" si="36"/>
        <v>2814.5603457207721</v>
      </c>
      <c r="C175" s="157">
        <f t="shared" si="36"/>
        <v>2738.6093060917019</v>
      </c>
      <c r="D175" s="157">
        <f t="shared" si="36"/>
        <v>2731.210168803756</v>
      </c>
      <c r="E175" s="157">
        <f t="shared" si="36"/>
        <v>2707.2899132984144</v>
      </c>
      <c r="F175" s="157">
        <f t="shared" si="36"/>
        <v>2689.6756389568732</v>
      </c>
      <c r="G175" s="157">
        <f t="shared" si="36"/>
        <v>2674.7789062448524</v>
      </c>
      <c r="H175" s="157">
        <f t="shared" si="36"/>
        <v>2658.2710497917619</v>
      </c>
      <c r="I175" s="157">
        <f t="shared" si="36"/>
        <v>2637.4574777847492</v>
      </c>
      <c r="J175" s="157">
        <f t="shared" si="36"/>
        <v>2624.1496886784125</v>
      </c>
      <c r="K175" s="157">
        <f t="shared" si="36"/>
        <v>2614.1131144895062</v>
      </c>
      <c r="L175" s="157">
        <f t="shared" si="36"/>
        <v>2591.0102249211368</v>
      </c>
      <c r="M175" s="157">
        <f t="shared" si="36"/>
        <v>2583.8096674851845</v>
      </c>
      <c r="N175" s="157">
        <f t="shared" si="36"/>
        <v>2581.0054091702232</v>
      </c>
      <c r="O175" s="157">
        <f t="shared" si="36"/>
        <v>2587.6258498231036</v>
      </c>
      <c r="P175" s="157">
        <f t="shared" si="36"/>
        <v>2545.0603534071797</v>
      </c>
      <c r="Q175" s="157">
        <f t="shared" si="36"/>
        <v>2513.6495620181781</v>
      </c>
    </row>
    <row r="176" spans="1:17" ht="12" customHeight="1" x14ac:dyDescent="0.25">
      <c r="A176" s="167" t="s">
        <v>148</v>
      </c>
      <c r="B176" s="132">
        <f>IF(B100=0,0,B100/0.086*1000000/B$11)</f>
        <v>2741.1868763825628</v>
      </c>
      <c r="C176" s="132">
        <f t="shared" ref="C176:Q176" si="37">IF(C100=0,0,C100/0.086*1000000/C$11)</f>
        <v>2679.4913837378626</v>
      </c>
      <c r="D176" s="132">
        <f t="shared" si="37"/>
        <v>2676.5894356736635</v>
      </c>
      <c r="E176" s="132">
        <f t="shared" si="37"/>
        <v>2660.2998450475397</v>
      </c>
      <c r="F176" s="132">
        <f t="shared" si="37"/>
        <v>2645.8095771785229</v>
      </c>
      <c r="G176" s="132">
        <f t="shared" si="37"/>
        <v>2628.9842667232651</v>
      </c>
      <c r="H176" s="132">
        <f t="shared" si="37"/>
        <v>2616.3283318070066</v>
      </c>
      <c r="I176" s="132">
        <f t="shared" si="37"/>
        <v>2606.7550726604454</v>
      </c>
      <c r="J176" s="132">
        <f t="shared" si="37"/>
        <v>2595.3909885691869</v>
      </c>
      <c r="K176" s="132">
        <f t="shared" si="37"/>
        <v>2575.0482694246634</v>
      </c>
      <c r="L176" s="132">
        <f t="shared" si="37"/>
        <v>2547.8700947030507</v>
      </c>
      <c r="M176" s="132">
        <f t="shared" si="37"/>
        <v>2538.5955532283715</v>
      </c>
      <c r="N176" s="132">
        <f t="shared" si="37"/>
        <v>2529.5653485538787</v>
      </c>
      <c r="O176" s="132">
        <f t="shared" si="37"/>
        <v>2541.6470991392016</v>
      </c>
      <c r="P176" s="132">
        <f t="shared" si="37"/>
        <v>2500.1939452402012</v>
      </c>
      <c r="Q176" s="132">
        <f t="shared" si="37"/>
        <v>2469.7208515993452</v>
      </c>
    </row>
    <row r="177" spans="1:17" ht="12" customHeight="1" x14ac:dyDescent="0.25">
      <c r="A177" s="167" t="s">
        <v>147</v>
      </c>
      <c r="B177" s="132">
        <f>IF(B101=0,0,B101/0.086*1000000/B$12)</f>
        <v>2705.4611387666414</v>
      </c>
      <c r="C177" s="132">
        <f t="shared" ref="C177:Q177" si="38">IF(C101=0,0,C101/0.086*1000000/C$12)</f>
        <v>2648.5804061375666</v>
      </c>
      <c r="D177" s="132">
        <f t="shared" si="38"/>
        <v>2645.775526768442</v>
      </c>
      <c r="E177" s="132">
        <f t="shared" si="38"/>
        <v>2631.0063999990484</v>
      </c>
      <c r="F177" s="132">
        <f t="shared" si="38"/>
        <v>2617.7123895794593</v>
      </c>
      <c r="G177" s="132">
        <f t="shared" si="38"/>
        <v>2602.6310975043398</v>
      </c>
      <c r="H177" s="132">
        <f t="shared" si="38"/>
        <v>2590.8910496468766</v>
      </c>
      <c r="I177" s="132">
        <f t="shared" si="38"/>
        <v>2582.7581243336231</v>
      </c>
      <c r="J177" s="132">
        <f t="shared" si="38"/>
        <v>2572.3897792384269</v>
      </c>
      <c r="K177" s="132">
        <f t="shared" si="38"/>
        <v>2553.2900549507535</v>
      </c>
      <c r="L177" s="132">
        <f t="shared" si="38"/>
        <v>2527.4525255501608</v>
      </c>
      <c r="M177" s="132">
        <f t="shared" si="38"/>
        <v>2518.2530357298265</v>
      </c>
      <c r="N177" s="132">
        <f t="shared" si="38"/>
        <v>2509.3692626727252</v>
      </c>
      <c r="O177" s="132">
        <f t="shared" si="38"/>
        <v>2520.0739872404238</v>
      </c>
      <c r="P177" s="132">
        <f t="shared" si="38"/>
        <v>2481.8074004043528</v>
      </c>
      <c r="Q177" s="132">
        <f t="shared" si="38"/>
        <v>2450.3553752998487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2467.0681887442597</v>
      </c>
      <c r="C178" s="165">
        <f t="shared" si="39"/>
        <v>2411.5422453640631</v>
      </c>
      <c r="D178" s="165">
        <f t="shared" si="39"/>
        <v>2408.9304921063863</v>
      </c>
      <c r="E178" s="165">
        <f t="shared" si="39"/>
        <v>2394.2698605427613</v>
      </c>
      <c r="F178" s="165">
        <f t="shared" si="39"/>
        <v>2381.2286194606022</v>
      </c>
      <c r="G178" s="165">
        <f t="shared" si="39"/>
        <v>2366.0858400508514</v>
      </c>
      <c r="H178" s="165">
        <f t="shared" si="39"/>
        <v>2354.6954986262758</v>
      </c>
      <c r="I178" s="165">
        <f t="shared" si="39"/>
        <v>2348.6863204670694</v>
      </c>
      <c r="J178" s="165">
        <f t="shared" si="39"/>
        <v>2335.8518897122653</v>
      </c>
      <c r="K178" s="165">
        <f t="shared" si="39"/>
        <v>2317.5434424822329</v>
      </c>
      <c r="L178" s="165">
        <f t="shared" si="39"/>
        <v>2293.0830852327199</v>
      </c>
      <c r="M178" s="165">
        <f t="shared" si="39"/>
        <v>2284.7359979055068</v>
      </c>
      <c r="N178" s="165">
        <f t="shared" si="39"/>
        <v>2276.6088136984654</v>
      </c>
      <c r="O178" s="165">
        <f t="shared" si="39"/>
        <v>2287.4823892252552</v>
      </c>
      <c r="P178" s="165">
        <f t="shared" si="39"/>
        <v>2250.1745507161545</v>
      </c>
      <c r="Q178" s="165">
        <f t="shared" si="39"/>
        <v>2222.7487664393771</v>
      </c>
    </row>
    <row r="179" spans="1:17" ht="12" customHeight="1" x14ac:dyDescent="0.25">
      <c r="A179" s="147" t="s">
        <v>59</v>
      </c>
      <c r="B179" s="164">
        <f t="shared" si="39"/>
        <v>238.3929500223818</v>
      </c>
      <c r="C179" s="164">
        <f t="shared" si="39"/>
        <v>237.03816077350294</v>
      </c>
      <c r="D179" s="164">
        <f t="shared" si="39"/>
        <v>236.84503466205547</v>
      </c>
      <c r="E179" s="164">
        <f t="shared" si="39"/>
        <v>236.73653945628718</v>
      </c>
      <c r="F179" s="164">
        <f t="shared" si="39"/>
        <v>236.48377011885671</v>
      </c>
      <c r="G179" s="164">
        <f t="shared" si="39"/>
        <v>236.54525745348852</v>
      </c>
      <c r="H179" s="164">
        <f t="shared" si="39"/>
        <v>236.19555102060107</v>
      </c>
      <c r="I179" s="164">
        <f t="shared" si="39"/>
        <v>234.07180386655395</v>
      </c>
      <c r="J179" s="164">
        <f t="shared" si="39"/>
        <v>236.53788952616139</v>
      </c>
      <c r="K179" s="164">
        <f t="shared" si="39"/>
        <v>235.7466124685204</v>
      </c>
      <c r="L179" s="164">
        <f t="shared" si="39"/>
        <v>234.3694403174413</v>
      </c>
      <c r="M179" s="164">
        <f t="shared" si="39"/>
        <v>233.51703782431969</v>
      </c>
      <c r="N179" s="164">
        <f t="shared" si="39"/>
        <v>232.76044897426024</v>
      </c>
      <c r="O179" s="164">
        <f t="shared" si="39"/>
        <v>232.59159801516913</v>
      </c>
      <c r="P179" s="164">
        <f t="shared" si="39"/>
        <v>231.63284968819863</v>
      </c>
      <c r="Q179" s="164">
        <f t="shared" si="39"/>
        <v>227.60660886047171</v>
      </c>
    </row>
    <row r="180" spans="1:17" ht="12" customHeight="1" x14ac:dyDescent="0.25">
      <c r="A180" s="163" t="s">
        <v>142</v>
      </c>
      <c r="B180" s="162">
        <f>IF(B104=0,0,B104/0.086*1000000/B$13)</f>
        <v>3386.3089145490076</v>
      </c>
      <c r="C180" s="162">
        <f t="shared" ref="C180:Q180" si="40">IF(C104=0,0,C104/0.086*1000000/C$13)</f>
        <v>3327.344991275887</v>
      </c>
      <c r="D180" s="162">
        <f t="shared" si="40"/>
        <v>3314.0633172395801</v>
      </c>
      <c r="E180" s="162">
        <f t="shared" si="40"/>
        <v>3208.0778412509585</v>
      </c>
      <c r="F180" s="162">
        <f t="shared" si="40"/>
        <v>3202.7286146876904</v>
      </c>
      <c r="G180" s="162">
        <f t="shared" si="40"/>
        <v>3250.0692332198619</v>
      </c>
      <c r="H180" s="162">
        <f t="shared" si="40"/>
        <v>3284.9366028716249</v>
      </c>
      <c r="I180" s="162">
        <f t="shared" si="40"/>
        <v>3195.2307364342778</v>
      </c>
      <c r="J180" s="162">
        <f t="shared" si="40"/>
        <v>3266.6750286603692</v>
      </c>
      <c r="K180" s="162">
        <f t="shared" si="40"/>
        <v>3470.3603296626366</v>
      </c>
      <c r="L180" s="162">
        <f t="shared" si="40"/>
        <v>3627.3465071417054</v>
      </c>
      <c r="M180" s="162">
        <f t="shared" si="40"/>
        <v>3647.0859034335003</v>
      </c>
      <c r="N180" s="162">
        <f t="shared" si="40"/>
        <v>3791.1734595591429</v>
      </c>
      <c r="O180" s="162">
        <f t="shared" si="40"/>
        <v>3777.8727428505949</v>
      </c>
      <c r="P180" s="162">
        <f t="shared" si="40"/>
        <v>3764.2908158823802</v>
      </c>
      <c r="Q180" s="162">
        <f t="shared" si="40"/>
        <v>3690.0308772132498</v>
      </c>
    </row>
    <row r="181" spans="1:17" ht="12" customHeight="1" x14ac:dyDescent="0.25">
      <c r="A181" s="161" t="s">
        <v>141</v>
      </c>
      <c r="B181" s="160">
        <f>IF(B105=0,0,B105/0.086*1000000/B$14)</f>
        <v>3286.0709731164461</v>
      </c>
      <c r="C181" s="160">
        <f t="shared" ref="C181:Q181" si="41">IF(C105=0,0,C105/0.086*1000000/C$14)</f>
        <v>3231.6486529218632</v>
      </c>
      <c r="D181" s="160">
        <f t="shared" si="41"/>
        <v>3219.5020201777393</v>
      </c>
      <c r="E181" s="160">
        <f t="shared" si="41"/>
        <v>3124.0065965820991</v>
      </c>
      <c r="F181" s="160">
        <f t="shared" si="41"/>
        <v>3118.9395233377277</v>
      </c>
      <c r="G181" s="160">
        <f t="shared" si="41"/>
        <v>3161.6075673511618</v>
      </c>
      <c r="H181" s="160">
        <f t="shared" si="41"/>
        <v>3192.6384936050472</v>
      </c>
      <c r="I181" s="160">
        <f t="shared" si="41"/>
        <v>3112.9746973938068</v>
      </c>
      <c r="J181" s="160">
        <f t="shared" si="41"/>
        <v>3176.5454153204873</v>
      </c>
      <c r="K181" s="160">
        <f t="shared" si="41"/>
        <v>3359.0709091649337</v>
      </c>
      <c r="L181" s="160">
        <f t="shared" si="41"/>
        <v>3498.9812967449066</v>
      </c>
      <c r="M181" s="160">
        <f t="shared" si="41"/>
        <v>3515.8943509144433</v>
      </c>
      <c r="N181" s="160">
        <f t="shared" si="41"/>
        <v>3644.8165625774773</v>
      </c>
      <c r="O181" s="160">
        <f t="shared" si="41"/>
        <v>3632.6770665806621</v>
      </c>
      <c r="P181" s="160">
        <f t="shared" si="41"/>
        <v>3619.4945839822994</v>
      </c>
      <c r="Q181" s="160">
        <f t="shared" si="41"/>
        <v>3548.6343983523443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3047.6780230940649</v>
      </c>
      <c r="C182" s="156">
        <f t="shared" si="42"/>
        <v>2994.6104921483602</v>
      </c>
      <c r="D182" s="156">
        <f t="shared" si="42"/>
        <v>2982.6569855156836</v>
      </c>
      <c r="E182" s="156">
        <f t="shared" si="42"/>
        <v>2887.2700571258115</v>
      </c>
      <c r="F182" s="156">
        <f t="shared" si="42"/>
        <v>2882.455753218871</v>
      </c>
      <c r="G182" s="156">
        <f t="shared" si="42"/>
        <v>2925.0623098976789</v>
      </c>
      <c r="H182" s="156">
        <f t="shared" si="42"/>
        <v>2956.4429425844455</v>
      </c>
      <c r="I182" s="156">
        <f t="shared" si="42"/>
        <v>2878.9028935272522</v>
      </c>
      <c r="J182" s="156">
        <f t="shared" si="42"/>
        <v>2940.0075257943263</v>
      </c>
      <c r="K182" s="156">
        <f t="shared" si="42"/>
        <v>3123.3242966964126</v>
      </c>
      <c r="L182" s="156">
        <f t="shared" si="42"/>
        <v>3264.6118564274657</v>
      </c>
      <c r="M182" s="156">
        <f t="shared" si="42"/>
        <v>3282.3773130901236</v>
      </c>
      <c r="N182" s="156">
        <f t="shared" si="42"/>
        <v>3412.0561136032161</v>
      </c>
      <c r="O182" s="156">
        <f t="shared" si="42"/>
        <v>3400.0854685654926</v>
      </c>
      <c r="P182" s="156">
        <f t="shared" si="42"/>
        <v>3387.8617342941011</v>
      </c>
      <c r="Q182" s="156">
        <f t="shared" si="42"/>
        <v>3321.0277894918727</v>
      </c>
    </row>
    <row r="183" spans="1:17" ht="12" customHeight="1" x14ac:dyDescent="0.25">
      <c r="A183" s="148" t="s">
        <v>59</v>
      </c>
      <c r="B183" s="156">
        <f t="shared" si="42"/>
        <v>238.39295002238174</v>
      </c>
      <c r="C183" s="156">
        <f t="shared" si="42"/>
        <v>237.03816077350294</v>
      </c>
      <c r="D183" s="156">
        <f t="shared" si="42"/>
        <v>236.84503466205535</v>
      </c>
      <c r="E183" s="156">
        <f t="shared" si="42"/>
        <v>236.73653945628718</v>
      </c>
      <c r="F183" s="156">
        <f t="shared" si="42"/>
        <v>236.48377011885682</v>
      </c>
      <c r="G183" s="156">
        <f t="shared" si="42"/>
        <v>236.54525745348278</v>
      </c>
      <c r="H183" s="156">
        <f t="shared" si="42"/>
        <v>236.19555102060099</v>
      </c>
      <c r="I183" s="156">
        <f t="shared" si="42"/>
        <v>234.07180386655395</v>
      </c>
      <c r="J183" s="156">
        <f t="shared" si="42"/>
        <v>236.53788952616139</v>
      </c>
      <c r="K183" s="156">
        <f t="shared" si="42"/>
        <v>235.74661246852048</v>
      </c>
      <c r="L183" s="156">
        <f t="shared" si="42"/>
        <v>234.36944031744125</v>
      </c>
      <c r="M183" s="156">
        <f t="shared" si="42"/>
        <v>233.5170378243196</v>
      </c>
      <c r="N183" s="156">
        <f t="shared" si="42"/>
        <v>232.76044897426019</v>
      </c>
      <c r="O183" s="156">
        <f t="shared" si="42"/>
        <v>232.5915980151691</v>
      </c>
      <c r="P183" s="156">
        <f t="shared" si="42"/>
        <v>231.63284968819883</v>
      </c>
      <c r="Q183" s="156">
        <f t="shared" si="42"/>
        <v>227.60660886047179</v>
      </c>
    </row>
    <row r="184" spans="1:17" ht="12" customHeight="1" x14ac:dyDescent="0.25">
      <c r="A184" s="158" t="s">
        <v>62</v>
      </c>
      <c r="B184" s="157">
        <f t="shared" si="36"/>
        <v>876.63769203265247</v>
      </c>
      <c r="C184" s="157">
        <f t="shared" si="36"/>
        <v>870.75735363934359</v>
      </c>
      <c r="D184" s="157">
        <f t="shared" si="36"/>
        <v>871.54701885080522</v>
      </c>
      <c r="E184" s="157">
        <f t="shared" si="36"/>
        <v>874.27684262089906</v>
      </c>
      <c r="F184" s="157">
        <f t="shared" si="36"/>
        <v>873.38552652899853</v>
      </c>
      <c r="G184" s="157">
        <f t="shared" si="36"/>
        <v>893.06165175350964</v>
      </c>
      <c r="H184" s="157">
        <f t="shared" si="36"/>
        <v>906.79675809511514</v>
      </c>
      <c r="I184" s="157">
        <f t="shared" si="36"/>
        <v>905.82277116163311</v>
      </c>
      <c r="J184" s="157">
        <f t="shared" si="36"/>
        <v>926.20981615548294</v>
      </c>
      <c r="K184" s="157">
        <f t="shared" si="36"/>
        <v>991.85383606954213</v>
      </c>
      <c r="L184" s="157">
        <f t="shared" si="36"/>
        <v>1048.6699334525663</v>
      </c>
      <c r="M184" s="157">
        <f t="shared" si="36"/>
        <v>1058.2035108541281</v>
      </c>
      <c r="N184" s="157">
        <f t="shared" si="36"/>
        <v>1111.8184488315453</v>
      </c>
      <c r="O184" s="157">
        <f t="shared" si="36"/>
        <v>1108.1867216848543</v>
      </c>
      <c r="P184" s="157">
        <f t="shared" si="36"/>
        <v>1104.1129119961477</v>
      </c>
      <c r="Q184" s="157">
        <f t="shared" si="36"/>
        <v>1093.4120521880357</v>
      </c>
    </row>
    <row r="185" spans="1:17" ht="12" customHeight="1" x14ac:dyDescent="0.25">
      <c r="A185" s="23" t="s">
        <v>57</v>
      </c>
      <c r="B185" s="156">
        <f>IF(B109=0,0,B109/0.086*1000000/B$16)</f>
        <v>1574.7353390212111</v>
      </c>
      <c r="C185" s="156">
        <f t="shared" ref="C185:Q185" si="43">IF(C109=0,0,C109/0.086*1000000/C$16)</f>
        <v>1574.6962991416369</v>
      </c>
      <c r="D185" s="156">
        <f t="shared" si="43"/>
        <v>1555.0606044473152</v>
      </c>
      <c r="E185" s="156">
        <f t="shared" si="43"/>
        <v>1769.2772574852622</v>
      </c>
      <c r="F185" s="156">
        <f t="shared" si="43"/>
        <v>1350.3017702177556</v>
      </c>
      <c r="G185" s="156">
        <f t="shared" si="43"/>
        <v>1553.757740525537</v>
      </c>
      <c r="H185" s="156">
        <f t="shared" si="43"/>
        <v>1559.7702242452724</v>
      </c>
      <c r="I185" s="156">
        <f t="shared" si="43"/>
        <v>1554.5451757626804</v>
      </c>
      <c r="J185" s="156">
        <f t="shared" si="43"/>
        <v>1548.8947479431181</v>
      </c>
      <c r="K185" s="156">
        <f t="shared" si="43"/>
        <v>1539.9130384790624</v>
      </c>
      <c r="L185" s="156">
        <f t="shared" si="43"/>
        <v>1535.7627610128659</v>
      </c>
      <c r="M185" s="156">
        <f t="shared" si="43"/>
        <v>1515.3883241829701</v>
      </c>
      <c r="N185" s="156">
        <f t="shared" si="43"/>
        <v>1506.3893167593358</v>
      </c>
      <c r="O185" s="156">
        <f t="shared" si="43"/>
        <v>1499.1130264434264</v>
      </c>
      <c r="P185" s="156">
        <f t="shared" si="43"/>
        <v>1498.8964397998791</v>
      </c>
      <c r="Q185" s="156">
        <f t="shared" si="43"/>
        <v>1470.0623153063857</v>
      </c>
    </row>
    <row r="186" spans="1:17" ht="12" customHeight="1" x14ac:dyDescent="0.25">
      <c r="A186" s="29" t="s">
        <v>140</v>
      </c>
      <c r="B186" s="57">
        <f>IF(B110=0,0,B110/0.086*1000000/B$17)</f>
        <v>872.17258837082466</v>
      </c>
      <c r="C186" s="57">
        <f t="shared" ref="C186:Q186" si="44">IF(C110=0,0,C110/0.086*1000000/C$17)</f>
        <v>861.54987455999617</v>
      </c>
      <c r="D186" s="57">
        <f t="shared" si="44"/>
        <v>862.73936116045115</v>
      </c>
      <c r="E186" s="57">
        <f t="shared" si="44"/>
        <v>861.63794054684342</v>
      </c>
      <c r="F186" s="57">
        <f t="shared" si="44"/>
        <v>866.68321915115791</v>
      </c>
      <c r="G186" s="57">
        <f t="shared" si="44"/>
        <v>882.80843279846249</v>
      </c>
      <c r="H186" s="57">
        <f t="shared" si="44"/>
        <v>903.42946309132026</v>
      </c>
      <c r="I186" s="57">
        <f t="shared" si="44"/>
        <v>900.33994712216429</v>
      </c>
      <c r="J186" s="57">
        <f t="shared" si="44"/>
        <v>917.19297540829166</v>
      </c>
      <c r="K186" s="57">
        <f t="shared" si="44"/>
        <v>982.19257510035413</v>
      </c>
      <c r="L186" s="57">
        <f t="shared" si="44"/>
        <v>1043.2729887239263</v>
      </c>
      <c r="M186" s="57">
        <f t="shared" si="44"/>
        <v>1054.1025444219456</v>
      </c>
      <c r="N186" s="57">
        <f t="shared" si="44"/>
        <v>1109.0876172378948</v>
      </c>
      <c r="O186" s="57">
        <f t="shared" si="44"/>
        <v>1103.9677210639759</v>
      </c>
      <c r="P186" s="57">
        <f t="shared" si="44"/>
        <v>1099.8223871239531</v>
      </c>
      <c r="Q186" s="57">
        <f t="shared" si="44"/>
        <v>1087.8309702366823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15500.253178681411</v>
      </c>
      <c r="C188" s="168">
        <f t="shared" ref="C188:Q188" si="45">SUM(C189,C192,C194,C203)</f>
        <v>17112.726972383731</v>
      </c>
      <c r="D188" s="168">
        <f t="shared" si="45"/>
        <v>17013.925229590721</v>
      </c>
      <c r="E188" s="168">
        <f t="shared" si="45"/>
        <v>17560.688762656915</v>
      </c>
      <c r="F188" s="168">
        <f t="shared" si="45"/>
        <v>16553.060674307508</v>
      </c>
      <c r="G188" s="168">
        <f t="shared" si="45"/>
        <v>16330.645122242</v>
      </c>
      <c r="H188" s="168">
        <f t="shared" si="45"/>
        <v>16519.616824547767</v>
      </c>
      <c r="I188" s="168">
        <f t="shared" si="45"/>
        <v>16566.880151536519</v>
      </c>
      <c r="J188" s="168">
        <f t="shared" si="45"/>
        <v>16105.00831533913</v>
      </c>
      <c r="K188" s="168">
        <f t="shared" si="45"/>
        <v>16824.3710903426</v>
      </c>
      <c r="L188" s="168">
        <f t="shared" si="45"/>
        <v>18583.737760790005</v>
      </c>
      <c r="M188" s="168">
        <f t="shared" si="45"/>
        <v>16140.299252548326</v>
      </c>
      <c r="N188" s="168">
        <f t="shared" si="45"/>
        <v>17597.527119867693</v>
      </c>
      <c r="O188" s="168">
        <f t="shared" si="45"/>
        <v>16841.492532676682</v>
      </c>
      <c r="P188" s="168">
        <f t="shared" si="45"/>
        <v>16661.051680994933</v>
      </c>
      <c r="Q188" s="168">
        <f t="shared" si="45"/>
        <v>16345.833489095125</v>
      </c>
    </row>
    <row r="189" spans="1:17" ht="12" customHeight="1" x14ac:dyDescent="0.25">
      <c r="A189" s="158" t="s">
        <v>65</v>
      </c>
      <c r="B189" s="157">
        <f>SUM(B190:B191)</f>
        <v>12356.88820998146</v>
      </c>
      <c r="C189" s="157">
        <f t="shared" ref="C189:Q189" si="46">SUM(C190:C191)</f>
        <v>14026.566200872167</v>
      </c>
      <c r="D189" s="157">
        <f t="shared" si="46"/>
        <v>13919.950790537461</v>
      </c>
      <c r="E189" s="157">
        <f t="shared" si="46"/>
        <v>14475.331884957621</v>
      </c>
      <c r="F189" s="157">
        <f t="shared" si="46"/>
        <v>13467.365569914904</v>
      </c>
      <c r="G189" s="157">
        <f t="shared" si="46"/>
        <v>13232.51691860336</v>
      </c>
      <c r="H189" s="157">
        <f t="shared" si="46"/>
        <v>13399.221932797051</v>
      </c>
      <c r="I189" s="157">
        <f t="shared" si="46"/>
        <v>13446.983873975669</v>
      </c>
      <c r="J189" s="157">
        <f t="shared" si="46"/>
        <v>12962.997770100539</v>
      </c>
      <c r="K189" s="157">
        <f t="shared" si="46"/>
        <v>13628.294016845824</v>
      </c>
      <c r="L189" s="157">
        <f t="shared" si="46"/>
        <v>15341.072837589682</v>
      </c>
      <c r="M189" s="157">
        <f t="shared" si="46"/>
        <v>12879.318099320759</v>
      </c>
      <c r="N189" s="157">
        <f t="shared" si="46"/>
        <v>14281.082765575084</v>
      </c>
      <c r="O189" s="157">
        <f t="shared" si="46"/>
        <v>13509.368239758984</v>
      </c>
      <c r="P189" s="157">
        <f t="shared" si="46"/>
        <v>13363.170507393817</v>
      </c>
      <c r="Q189" s="157">
        <f t="shared" si="46"/>
        <v>13079.164976025888</v>
      </c>
    </row>
    <row r="190" spans="1:17" ht="12" customHeight="1" x14ac:dyDescent="0.25">
      <c r="A190" s="23" t="s">
        <v>149</v>
      </c>
      <c r="B190" s="156">
        <f>IF(B114=0,0,B114/0.086*1000000/B$7)</f>
        <v>12285.298222104466</v>
      </c>
      <c r="C190" s="156">
        <f t="shared" ref="C190:Q191" si="47">IF(C114=0,0,C114/0.086*1000000/C$7)</f>
        <v>13972.460123637127</v>
      </c>
      <c r="D190" s="156">
        <f t="shared" si="47"/>
        <v>13865.290891692768</v>
      </c>
      <c r="E190" s="156">
        <f t="shared" si="47"/>
        <v>14419.419703829677</v>
      </c>
      <c r="F190" s="156">
        <f t="shared" si="47"/>
        <v>13413.722244293291</v>
      </c>
      <c r="G190" s="156">
        <f t="shared" si="47"/>
        <v>13170.05631794647</v>
      </c>
      <c r="H190" s="156">
        <f t="shared" si="47"/>
        <v>13335.146828871759</v>
      </c>
      <c r="I190" s="156">
        <f t="shared" si="47"/>
        <v>13401.625679022356</v>
      </c>
      <c r="J190" s="156">
        <f t="shared" si="47"/>
        <v>12917.345276847782</v>
      </c>
      <c r="K190" s="156">
        <f t="shared" si="47"/>
        <v>13550.549254205938</v>
      </c>
      <c r="L190" s="156">
        <f t="shared" si="47"/>
        <v>15246.677861379418</v>
      </c>
      <c r="M190" s="156">
        <f t="shared" si="47"/>
        <v>12783.917545366712</v>
      </c>
      <c r="N190" s="156">
        <f t="shared" si="47"/>
        <v>14169.07137453951</v>
      </c>
      <c r="O190" s="156">
        <f t="shared" si="47"/>
        <v>13409.369182951157</v>
      </c>
      <c r="P190" s="156">
        <f t="shared" si="47"/>
        <v>13274.440158641011</v>
      </c>
      <c r="Q190" s="156">
        <f t="shared" si="47"/>
        <v>12980.187146600598</v>
      </c>
    </row>
    <row r="191" spans="1:17" ht="12" customHeight="1" x14ac:dyDescent="0.25">
      <c r="A191" s="23" t="s">
        <v>60</v>
      </c>
      <c r="B191" s="156">
        <f>IF(B115=0,0,B115/0.086*1000000/B$7)</f>
        <v>71.589987876994144</v>
      </c>
      <c r="C191" s="156">
        <f t="shared" si="47"/>
        <v>54.106077235038597</v>
      </c>
      <c r="D191" s="156">
        <f t="shared" si="47"/>
        <v>54.659898844693771</v>
      </c>
      <c r="E191" s="156">
        <f t="shared" si="47"/>
        <v>55.912181127943981</v>
      </c>
      <c r="F191" s="156">
        <f t="shared" si="47"/>
        <v>53.64332562161254</v>
      </c>
      <c r="G191" s="156">
        <f t="shared" si="47"/>
        <v>62.460600656890762</v>
      </c>
      <c r="H191" s="156">
        <f t="shared" si="47"/>
        <v>64.0751039252917</v>
      </c>
      <c r="I191" s="156">
        <f t="shared" si="47"/>
        <v>45.358194953312221</v>
      </c>
      <c r="J191" s="156">
        <f t="shared" si="47"/>
        <v>45.652493252757253</v>
      </c>
      <c r="K191" s="156">
        <f t="shared" si="47"/>
        <v>77.744762639885934</v>
      </c>
      <c r="L191" s="156">
        <f t="shared" si="47"/>
        <v>94.394976210264474</v>
      </c>
      <c r="M191" s="156">
        <f t="shared" si="47"/>
        <v>95.400553954047041</v>
      </c>
      <c r="N191" s="156">
        <f t="shared" si="47"/>
        <v>112.01139103557352</v>
      </c>
      <c r="O191" s="156">
        <f t="shared" si="47"/>
        <v>99.999056807826918</v>
      </c>
      <c r="P191" s="156">
        <f t="shared" si="47"/>
        <v>88.730348752806307</v>
      </c>
      <c r="Q191" s="156">
        <f t="shared" si="47"/>
        <v>98.977829425290949</v>
      </c>
    </row>
    <row r="192" spans="1:17" ht="12" customHeight="1" x14ac:dyDescent="0.25">
      <c r="A192" s="158" t="s">
        <v>112</v>
      </c>
      <c r="B192" s="157">
        <f>B193</f>
        <v>27.528225303727062</v>
      </c>
      <c r="C192" s="157">
        <f t="shared" ref="C192:Q192" si="48">C193</f>
        <v>28.945783596495964</v>
      </c>
      <c r="D192" s="157">
        <f t="shared" si="48"/>
        <v>29.639429680279008</v>
      </c>
      <c r="E192" s="157">
        <f t="shared" si="48"/>
        <v>29.76623042211526</v>
      </c>
      <c r="F192" s="157">
        <f t="shared" si="48"/>
        <v>29.637277255992608</v>
      </c>
      <c r="G192" s="157">
        <f t="shared" si="48"/>
        <v>30.052740440891458</v>
      </c>
      <c r="H192" s="157">
        <f t="shared" si="48"/>
        <v>32.715720591294911</v>
      </c>
      <c r="I192" s="157">
        <f t="shared" si="48"/>
        <v>36.130409159566717</v>
      </c>
      <c r="J192" s="157">
        <f t="shared" si="48"/>
        <v>40.450565172725675</v>
      </c>
      <c r="K192" s="157">
        <f t="shared" si="48"/>
        <v>41.757353977320385</v>
      </c>
      <c r="L192" s="157">
        <f t="shared" si="48"/>
        <v>46.486801406902565</v>
      </c>
      <c r="M192" s="157">
        <f t="shared" si="48"/>
        <v>52.110562255957412</v>
      </c>
      <c r="N192" s="157">
        <f t="shared" si="48"/>
        <v>53.770514576340105</v>
      </c>
      <c r="O192" s="157">
        <f t="shared" si="48"/>
        <v>58.056250056660296</v>
      </c>
      <c r="P192" s="157">
        <f t="shared" si="48"/>
        <v>56.651803149066389</v>
      </c>
      <c r="Q192" s="157">
        <f t="shared" si="48"/>
        <v>56.648038145976997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27.528225303727062</v>
      </c>
      <c r="C193" s="156">
        <f t="shared" si="49"/>
        <v>28.945783596495964</v>
      </c>
      <c r="D193" s="156">
        <f t="shared" si="49"/>
        <v>29.639429680279008</v>
      </c>
      <c r="E193" s="156">
        <f t="shared" si="49"/>
        <v>29.76623042211526</v>
      </c>
      <c r="F193" s="156">
        <f t="shared" si="49"/>
        <v>29.637277255992608</v>
      </c>
      <c r="G193" s="156">
        <f t="shared" si="49"/>
        <v>30.052740440891458</v>
      </c>
      <c r="H193" s="156">
        <f t="shared" si="49"/>
        <v>32.715720591294911</v>
      </c>
      <c r="I193" s="156">
        <f t="shared" si="49"/>
        <v>36.130409159566717</v>
      </c>
      <c r="J193" s="156">
        <f t="shared" si="49"/>
        <v>40.450565172725675</v>
      </c>
      <c r="K193" s="156">
        <f t="shared" si="49"/>
        <v>41.757353977320385</v>
      </c>
      <c r="L193" s="156">
        <f t="shared" si="49"/>
        <v>46.486801406902565</v>
      </c>
      <c r="M193" s="156">
        <f t="shared" si="49"/>
        <v>52.110562255957412</v>
      </c>
      <c r="N193" s="156">
        <f t="shared" si="49"/>
        <v>53.770514576340105</v>
      </c>
      <c r="O193" s="156">
        <f t="shared" si="49"/>
        <v>58.056250056660296</v>
      </c>
      <c r="P193" s="156">
        <f t="shared" si="49"/>
        <v>56.651803149066389</v>
      </c>
      <c r="Q193" s="156">
        <f t="shared" si="49"/>
        <v>56.648038145976997</v>
      </c>
    </row>
    <row r="194" spans="1:17" ht="12" customHeight="1" x14ac:dyDescent="0.25">
      <c r="A194" s="158" t="s">
        <v>63</v>
      </c>
      <c r="B194" s="157">
        <f t="shared" si="49"/>
        <v>2410.2069584946807</v>
      </c>
      <c r="C194" s="157">
        <f t="shared" si="49"/>
        <v>2357.5913787707732</v>
      </c>
      <c r="D194" s="157">
        <f t="shared" si="49"/>
        <v>2359.6884176838089</v>
      </c>
      <c r="E194" s="157">
        <f t="shared" si="49"/>
        <v>2346.2597451236129</v>
      </c>
      <c r="F194" s="157">
        <f t="shared" si="49"/>
        <v>2340.8450478730133</v>
      </c>
      <c r="G194" s="157">
        <f t="shared" si="49"/>
        <v>2334.5207783378783</v>
      </c>
      <c r="H194" s="157">
        <f t="shared" si="49"/>
        <v>2331.9402289543905</v>
      </c>
      <c r="I194" s="157">
        <f t="shared" si="49"/>
        <v>2326.1411090685397</v>
      </c>
      <c r="J194" s="157">
        <f t="shared" si="49"/>
        <v>2325.220398389964</v>
      </c>
      <c r="K194" s="157">
        <f t="shared" si="49"/>
        <v>2322.2989453747336</v>
      </c>
      <c r="L194" s="157">
        <f t="shared" si="49"/>
        <v>2309.3004227536044</v>
      </c>
      <c r="M194" s="157">
        <f t="shared" si="49"/>
        <v>2309.8687333865387</v>
      </c>
      <c r="N194" s="157">
        <f t="shared" si="49"/>
        <v>2313.9621089118882</v>
      </c>
      <c r="O194" s="157">
        <f t="shared" si="49"/>
        <v>2328.6357894997209</v>
      </c>
      <c r="P194" s="157">
        <f t="shared" si="49"/>
        <v>2297.0135165224501</v>
      </c>
      <c r="Q194" s="157">
        <f t="shared" si="49"/>
        <v>2275.1089824364076</v>
      </c>
    </row>
    <row r="195" spans="1:17" ht="12" customHeight="1" x14ac:dyDescent="0.25">
      <c r="A195" s="167" t="s">
        <v>148</v>
      </c>
      <c r="B195" s="132">
        <f>IF(B119=0,0,B119/0.086*1000000/B$11)</f>
        <v>2399.2799233316455</v>
      </c>
      <c r="C195" s="132">
        <f t="shared" ref="C195:Q195" si="50">IF(C119=0,0,C119/0.086*1000000/C$11)</f>
        <v>2348.0695560652948</v>
      </c>
      <c r="D195" s="132">
        <f t="shared" si="50"/>
        <v>2350.6809547005623</v>
      </c>
      <c r="E195" s="132">
        <f t="shared" si="50"/>
        <v>2341.6531489227536</v>
      </c>
      <c r="F195" s="132">
        <f t="shared" si="50"/>
        <v>2335.1554973990474</v>
      </c>
      <c r="G195" s="132">
        <f t="shared" si="50"/>
        <v>2324.6135024284599</v>
      </c>
      <c r="H195" s="132">
        <f t="shared" si="50"/>
        <v>2319.7435805439113</v>
      </c>
      <c r="I195" s="132">
        <f t="shared" si="50"/>
        <v>2317.5378397436702</v>
      </c>
      <c r="J195" s="132">
        <f t="shared" si="50"/>
        <v>2314.6593315939117</v>
      </c>
      <c r="K195" s="132">
        <f t="shared" si="50"/>
        <v>2303.2744688082234</v>
      </c>
      <c r="L195" s="132">
        <f t="shared" si="50"/>
        <v>2285.1610917392486</v>
      </c>
      <c r="M195" s="132">
        <f t="shared" si="50"/>
        <v>2283.452065648909</v>
      </c>
      <c r="N195" s="132">
        <f t="shared" si="50"/>
        <v>2281.8547774613903</v>
      </c>
      <c r="O195" s="132">
        <f t="shared" si="50"/>
        <v>2299.642550728789</v>
      </c>
      <c r="P195" s="132">
        <f t="shared" si="50"/>
        <v>2268.1550120005541</v>
      </c>
      <c r="Q195" s="132">
        <f t="shared" si="50"/>
        <v>2246.8685630788418</v>
      </c>
    </row>
    <row r="196" spans="1:17" ht="12" customHeight="1" x14ac:dyDescent="0.25">
      <c r="A196" s="167" t="s">
        <v>147</v>
      </c>
      <c r="B196" s="132">
        <f>IF(B120=0,0,B120/0.086*1000000/B$12)</f>
        <v>2397.744881020822</v>
      </c>
      <c r="C196" s="132">
        <f t="shared" ref="C196:Q196" si="51">IF(C120=0,0,C120/0.086*1000000/C$12)</f>
        <v>2351.6460566306469</v>
      </c>
      <c r="D196" s="132">
        <f t="shared" si="51"/>
        <v>2354.8173963833792</v>
      </c>
      <c r="E196" s="132">
        <f t="shared" si="51"/>
        <v>2347.3674279679576</v>
      </c>
      <c r="F196" s="132">
        <f t="shared" si="51"/>
        <v>2342.7495220768042</v>
      </c>
      <c r="G196" s="132">
        <f t="shared" si="51"/>
        <v>2340.9356707790275</v>
      </c>
      <c r="H196" s="132">
        <f t="shared" si="51"/>
        <v>2346.4239493662958</v>
      </c>
      <c r="I196" s="132">
        <f t="shared" si="51"/>
        <v>2345.9332431151925</v>
      </c>
      <c r="J196" s="132">
        <f t="shared" si="51"/>
        <v>2353.4340081788141</v>
      </c>
      <c r="K196" s="132">
        <f t="shared" si="51"/>
        <v>2342.327275890857</v>
      </c>
      <c r="L196" s="132">
        <f t="shared" si="51"/>
        <v>2325.8000729513606</v>
      </c>
      <c r="M196" s="132">
        <f t="shared" si="51"/>
        <v>2322.8073255373679</v>
      </c>
      <c r="N196" s="132">
        <f t="shared" si="51"/>
        <v>2319.198285046316</v>
      </c>
      <c r="O196" s="132">
        <f t="shared" si="51"/>
        <v>2333.9162938087552</v>
      </c>
      <c r="P196" s="132">
        <f t="shared" si="51"/>
        <v>2302.2479295585949</v>
      </c>
      <c r="Q196" s="132">
        <f t="shared" si="51"/>
        <v>2276.8722384787266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2159.3519309984404</v>
      </c>
      <c r="C197" s="165">
        <f t="shared" si="52"/>
        <v>2114.6078958571438</v>
      </c>
      <c r="D197" s="165">
        <f t="shared" si="52"/>
        <v>2117.972361721324</v>
      </c>
      <c r="E197" s="165">
        <f t="shared" si="52"/>
        <v>2110.63088851167</v>
      </c>
      <c r="F197" s="165">
        <f t="shared" si="52"/>
        <v>2106.2657519579475</v>
      </c>
      <c r="G197" s="165">
        <f t="shared" si="52"/>
        <v>2104.3904133255392</v>
      </c>
      <c r="H197" s="165">
        <f t="shared" si="52"/>
        <v>2110.2283983456946</v>
      </c>
      <c r="I197" s="165">
        <f t="shared" si="52"/>
        <v>2111.8614392486388</v>
      </c>
      <c r="J197" s="165">
        <f t="shared" si="52"/>
        <v>2116.8961186526531</v>
      </c>
      <c r="K197" s="165">
        <f t="shared" si="52"/>
        <v>2106.5806634223363</v>
      </c>
      <c r="L197" s="165">
        <f t="shared" si="52"/>
        <v>2091.4306326339192</v>
      </c>
      <c r="M197" s="165">
        <f t="shared" si="52"/>
        <v>2089.2902877130477</v>
      </c>
      <c r="N197" s="165">
        <f t="shared" si="52"/>
        <v>2086.4378360720557</v>
      </c>
      <c r="O197" s="165">
        <f t="shared" si="52"/>
        <v>2101.3246957935862</v>
      </c>
      <c r="P197" s="165">
        <f t="shared" si="52"/>
        <v>2070.6150798703961</v>
      </c>
      <c r="Q197" s="165">
        <f t="shared" si="52"/>
        <v>2049.265629618254</v>
      </c>
    </row>
    <row r="198" spans="1:17" ht="12" customHeight="1" x14ac:dyDescent="0.25">
      <c r="A198" s="147" t="s">
        <v>59</v>
      </c>
      <c r="B198" s="164">
        <f t="shared" si="52"/>
        <v>238.3929500223818</v>
      </c>
      <c r="C198" s="164">
        <f t="shared" si="52"/>
        <v>237.03816077350294</v>
      </c>
      <c r="D198" s="164">
        <f t="shared" si="52"/>
        <v>236.84503466205538</v>
      </c>
      <c r="E198" s="164">
        <f t="shared" si="52"/>
        <v>236.73653945628723</v>
      </c>
      <c r="F198" s="164">
        <f t="shared" si="52"/>
        <v>236.4837701188568</v>
      </c>
      <c r="G198" s="164">
        <f t="shared" si="52"/>
        <v>236.54525745348852</v>
      </c>
      <c r="H198" s="164">
        <f t="shared" si="52"/>
        <v>236.19555102060107</v>
      </c>
      <c r="I198" s="164">
        <f t="shared" si="52"/>
        <v>234.07180386655395</v>
      </c>
      <c r="J198" s="164">
        <f t="shared" si="52"/>
        <v>236.53788952616139</v>
      </c>
      <c r="K198" s="164">
        <f t="shared" si="52"/>
        <v>235.7466124685204</v>
      </c>
      <c r="L198" s="164">
        <f t="shared" si="52"/>
        <v>234.36944031744133</v>
      </c>
      <c r="M198" s="164">
        <f t="shared" si="52"/>
        <v>233.51703782431969</v>
      </c>
      <c r="N198" s="164">
        <f t="shared" si="52"/>
        <v>232.76044897426024</v>
      </c>
      <c r="O198" s="164">
        <f t="shared" si="52"/>
        <v>232.59159801516904</v>
      </c>
      <c r="P198" s="164">
        <f t="shared" si="52"/>
        <v>231.63284968819869</v>
      </c>
      <c r="Q198" s="164">
        <f t="shared" si="52"/>
        <v>227.60660886047171</v>
      </c>
    </row>
    <row r="199" spans="1:17" ht="12" customHeight="1" x14ac:dyDescent="0.25">
      <c r="A199" s="163" t="s">
        <v>142</v>
      </c>
      <c r="B199" s="162">
        <f>IF(B123=0,0,B123/0.086*1000000/B$13)</f>
        <v>2495.0822190563845</v>
      </c>
      <c r="C199" s="162">
        <f t="shared" ref="C199:Q199" si="53">IF(C123=0,0,C123/0.086*1000000/C$13)</f>
        <v>2451.6367330605617</v>
      </c>
      <c r="D199" s="162">
        <f t="shared" si="53"/>
        <v>2454.9351506101907</v>
      </c>
      <c r="E199" s="162">
        <f t="shared" si="53"/>
        <v>2394.5528705042052</v>
      </c>
      <c r="F199" s="162">
        <f t="shared" si="53"/>
        <v>2406.2699561750019</v>
      </c>
      <c r="G199" s="162">
        <f t="shared" si="53"/>
        <v>2456.2021961940782</v>
      </c>
      <c r="H199" s="162">
        <f t="shared" si="53"/>
        <v>2507.9772140894188</v>
      </c>
      <c r="I199" s="162">
        <f t="shared" si="53"/>
        <v>2474.7330081533914</v>
      </c>
      <c r="J199" s="162">
        <f t="shared" si="53"/>
        <v>2544.7359415804904</v>
      </c>
      <c r="K199" s="162">
        <f t="shared" si="53"/>
        <v>2722.2695652217258</v>
      </c>
      <c r="L199" s="162">
        <f t="shared" si="53"/>
        <v>2866.5669949269313</v>
      </c>
      <c r="M199" s="162">
        <f t="shared" si="53"/>
        <v>2907.097952464117</v>
      </c>
      <c r="N199" s="162">
        <f t="shared" si="53"/>
        <v>3043.9173292705204</v>
      </c>
      <c r="O199" s="162">
        <f t="shared" si="53"/>
        <v>3050.0103739442488</v>
      </c>
      <c r="P199" s="162">
        <f t="shared" si="53"/>
        <v>3049.1395541185989</v>
      </c>
      <c r="Q199" s="162">
        <f t="shared" si="53"/>
        <v>2999.3923386562683</v>
      </c>
    </row>
    <row r="200" spans="1:17" ht="12" customHeight="1" x14ac:dyDescent="0.25">
      <c r="A200" s="161" t="s">
        <v>141</v>
      </c>
      <c r="B200" s="160">
        <f>IF(B124=0,0,B124/0.086*1000000/B$14)</f>
        <v>2483.9669471730977</v>
      </c>
      <c r="C200" s="160">
        <f t="shared" ref="C200:Q200" si="54">IF(C124=0,0,C124/0.086*1000000/C$14)</f>
        <v>2443.5112205280543</v>
      </c>
      <c r="D200" s="160">
        <f t="shared" si="54"/>
        <v>2446.2866702112742</v>
      </c>
      <c r="E200" s="160">
        <f t="shared" si="54"/>
        <v>2393.4155277286663</v>
      </c>
      <c r="F200" s="160">
        <f t="shared" si="54"/>
        <v>2404.3619964790123</v>
      </c>
      <c r="G200" s="160">
        <f t="shared" si="54"/>
        <v>2453.9361652271064</v>
      </c>
      <c r="H200" s="160">
        <f t="shared" si="54"/>
        <v>2497.4972749527606</v>
      </c>
      <c r="I200" s="160">
        <f t="shared" si="54"/>
        <v>2468.6002981117981</v>
      </c>
      <c r="J200" s="160">
        <f t="shared" si="54"/>
        <v>2531.9506726604041</v>
      </c>
      <c r="K200" s="160">
        <f t="shared" si="54"/>
        <v>2694.769673241959</v>
      </c>
      <c r="L200" s="160">
        <f t="shared" si="54"/>
        <v>2821.5091451008557</v>
      </c>
      <c r="M200" s="160">
        <f t="shared" si="54"/>
        <v>2859.7832447141668</v>
      </c>
      <c r="N200" s="160">
        <f t="shared" si="54"/>
        <v>2979.2617938540229</v>
      </c>
      <c r="O200" s="160">
        <f t="shared" si="54"/>
        <v>2980.3049303038583</v>
      </c>
      <c r="P200" s="160">
        <f t="shared" si="54"/>
        <v>2977.3386269802304</v>
      </c>
      <c r="Q200" s="160">
        <f t="shared" si="54"/>
        <v>2930.1961305758396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2245.5739971507155</v>
      </c>
      <c r="C201" s="156">
        <f t="shared" si="55"/>
        <v>2206.4730597545517</v>
      </c>
      <c r="D201" s="156">
        <f t="shared" si="55"/>
        <v>2209.4416355492185</v>
      </c>
      <c r="E201" s="156">
        <f t="shared" si="55"/>
        <v>2156.6789882723792</v>
      </c>
      <c r="F201" s="156">
        <f t="shared" si="55"/>
        <v>2167.8782263601556</v>
      </c>
      <c r="G201" s="156">
        <f t="shared" si="55"/>
        <v>2217.3909077736234</v>
      </c>
      <c r="H201" s="156">
        <f t="shared" si="55"/>
        <v>2261.3017239321593</v>
      </c>
      <c r="I201" s="156">
        <f t="shared" si="55"/>
        <v>2234.5284942452445</v>
      </c>
      <c r="J201" s="156">
        <f t="shared" si="55"/>
        <v>2295.4127831342421</v>
      </c>
      <c r="K201" s="156">
        <f t="shared" si="55"/>
        <v>2459.0230607734388</v>
      </c>
      <c r="L201" s="156">
        <f t="shared" si="55"/>
        <v>2587.1397047834148</v>
      </c>
      <c r="M201" s="156">
        <f t="shared" si="55"/>
        <v>2626.2662068898476</v>
      </c>
      <c r="N201" s="156">
        <f t="shared" si="55"/>
        <v>2746.5013448797631</v>
      </c>
      <c r="O201" s="156">
        <f t="shared" si="55"/>
        <v>2747.7133322886898</v>
      </c>
      <c r="P201" s="156">
        <f t="shared" si="55"/>
        <v>2745.7057772920316</v>
      </c>
      <c r="Q201" s="156">
        <f t="shared" si="55"/>
        <v>2702.5895217153675</v>
      </c>
    </row>
    <row r="202" spans="1:17" ht="12" customHeight="1" x14ac:dyDescent="0.25">
      <c r="A202" s="148" t="s">
        <v>59</v>
      </c>
      <c r="B202" s="156">
        <f t="shared" si="55"/>
        <v>238.39295002238174</v>
      </c>
      <c r="C202" s="156">
        <f t="shared" si="55"/>
        <v>237.03816077350294</v>
      </c>
      <c r="D202" s="156">
        <f t="shared" si="55"/>
        <v>236.8450346620555</v>
      </c>
      <c r="E202" s="156">
        <f t="shared" si="55"/>
        <v>236.73653945628718</v>
      </c>
      <c r="F202" s="156">
        <f t="shared" si="55"/>
        <v>236.48377011885677</v>
      </c>
      <c r="G202" s="156">
        <f t="shared" si="55"/>
        <v>236.54525745348278</v>
      </c>
      <c r="H202" s="156">
        <f t="shared" si="55"/>
        <v>236.19555102060099</v>
      </c>
      <c r="I202" s="156">
        <f t="shared" si="55"/>
        <v>234.07180386655395</v>
      </c>
      <c r="J202" s="156">
        <f t="shared" si="55"/>
        <v>236.53788952616136</v>
      </c>
      <c r="K202" s="156">
        <f t="shared" si="55"/>
        <v>235.74661246852048</v>
      </c>
      <c r="L202" s="156">
        <f t="shared" si="55"/>
        <v>234.3694403174413</v>
      </c>
      <c r="M202" s="156">
        <f t="shared" si="55"/>
        <v>233.5170378243196</v>
      </c>
      <c r="N202" s="156">
        <f t="shared" si="55"/>
        <v>232.76044897426027</v>
      </c>
      <c r="O202" s="156">
        <f t="shared" si="55"/>
        <v>232.59159801516904</v>
      </c>
      <c r="P202" s="156">
        <f t="shared" si="55"/>
        <v>231.63284968819875</v>
      </c>
      <c r="Q202" s="156">
        <f t="shared" si="55"/>
        <v>227.60660886047174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705.62978490154296</v>
      </c>
      <c r="C203" s="157">
        <f t="shared" si="56"/>
        <v>699.62360914429576</v>
      </c>
      <c r="D203" s="157">
        <f t="shared" si="56"/>
        <v>704.64659168917342</v>
      </c>
      <c r="E203" s="157">
        <f t="shared" si="56"/>
        <v>709.33090215356447</v>
      </c>
      <c r="F203" s="157">
        <f t="shared" si="56"/>
        <v>715.21277926359528</v>
      </c>
      <c r="G203" s="157">
        <f t="shared" si="56"/>
        <v>733.55468485987183</v>
      </c>
      <c r="H203" s="157">
        <f t="shared" si="56"/>
        <v>755.73894220503018</v>
      </c>
      <c r="I203" s="157">
        <f t="shared" si="56"/>
        <v>757.624759332743</v>
      </c>
      <c r="J203" s="157">
        <f t="shared" si="56"/>
        <v>776.33958167590276</v>
      </c>
      <c r="K203" s="157">
        <f t="shared" si="56"/>
        <v>832.02077414472069</v>
      </c>
      <c r="L203" s="157">
        <f t="shared" si="56"/>
        <v>886.87769903981405</v>
      </c>
      <c r="M203" s="157">
        <f t="shared" si="56"/>
        <v>899.00185758507223</v>
      </c>
      <c r="N203" s="157">
        <f t="shared" si="56"/>
        <v>948.71173080438211</v>
      </c>
      <c r="O203" s="157">
        <f t="shared" si="56"/>
        <v>945.43225336131468</v>
      </c>
      <c r="P203" s="157">
        <f t="shared" si="56"/>
        <v>944.21585392960105</v>
      </c>
      <c r="Q203" s="157">
        <f t="shared" si="56"/>
        <v>934.9114924868519</v>
      </c>
    </row>
    <row r="204" spans="1:17" ht="12" customHeight="1" x14ac:dyDescent="0.25">
      <c r="A204" s="23" t="s">
        <v>57</v>
      </c>
      <c r="B204" s="156">
        <f>IF(B128=0,0,B128/0.086*1000000/B$16)</f>
        <v>670.42012419393177</v>
      </c>
      <c r="C204" s="156">
        <f t="shared" ref="C204:Q204" si="57">IF(C128=0,0,C128/0.086*1000000/C$16)</f>
        <v>696.18227130372884</v>
      </c>
      <c r="D204" s="156">
        <f t="shared" si="57"/>
        <v>691.05302827547871</v>
      </c>
      <c r="E204" s="156">
        <f t="shared" si="57"/>
        <v>793.01300091276573</v>
      </c>
      <c r="F204" s="156">
        <f t="shared" si="57"/>
        <v>608.55041276032512</v>
      </c>
      <c r="G204" s="156">
        <f t="shared" si="57"/>
        <v>705.46199969011104</v>
      </c>
      <c r="H204" s="156">
        <f t="shared" si="57"/>
        <v>723.35566512834134</v>
      </c>
      <c r="I204" s="156">
        <f t="shared" si="57"/>
        <v>725.55744334358121</v>
      </c>
      <c r="J204" s="156">
        <f t="shared" si="57"/>
        <v>727.73434693200488</v>
      </c>
      <c r="K204" s="156">
        <f t="shared" si="57"/>
        <v>725.51988463928353</v>
      </c>
      <c r="L204" s="156">
        <f t="shared" si="57"/>
        <v>728.48303561849787</v>
      </c>
      <c r="M204" s="156">
        <f t="shared" si="57"/>
        <v>719.69078585052773</v>
      </c>
      <c r="N204" s="156">
        <f t="shared" si="57"/>
        <v>715.81310769890649</v>
      </c>
      <c r="O204" s="156">
        <f t="shared" si="57"/>
        <v>718.00582057838142</v>
      </c>
      <c r="P204" s="156">
        <f t="shared" si="57"/>
        <v>717.97125731618473</v>
      </c>
      <c r="Q204" s="156">
        <f t="shared" si="57"/>
        <v>708.05877239523863</v>
      </c>
    </row>
    <row r="205" spans="1:17" ht="12" customHeight="1" x14ac:dyDescent="0.25">
      <c r="A205" s="29" t="s">
        <v>140</v>
      </c>
      <c r="B205" s="57">
        <f>IF(B129=0,0,B129/0.086*1000000/B$17)</f>
        <v>705.85498947805945</v>
      </c>
      <c r="C205" s="57">
        <f t="shared" ref="C205:Q205" si="58">IF(C129=0,0,C129/0.086*1000000/C$17)</f>
        <v>699.66862163632288</v>
      </c>
      <c r="D205" s="57">
        <f t="shared" si="58"/>
        <v>704.82175639088939</v>
      </c>
      <c r="E205" s="57">
        <f t="shared" si="58"/>
        <v>708.14917102360812</v>
      </c>
      <c r="F205" s="57">
        <f t="shared" si="58"/>
        <v>716.71175099167783</v>
      </c>
      <c r="G205" s="57">
        <f t="shared" si="58"/>
        <v>733.99064998358858</v>
      </c>
      <c r="H205" s="57">
        <f t="shared" si="58"/>
        <v>755.90593834309652</v>
      </c>
      <c r="I205" s="57">
        <f t="shared" si="58"/>
        <v>757.89578350231022</v>
      </c>
      <c r="J205" s="57">
        <f t="shared" si="58"/>
        <v>777.04341380478911</v>
      </c>
      <c r="K205" s="57">
        <f t="shared" si="58"/>
        <v>833.89818607839356</v>
      </c>
      <c r="L205" s="57">
        <f t="shared" si="58"/>
        <v>888.63269766723852</v>
      </c>
      <c r="M205" s="57">
        <f t="shared" si="58"/>
        <v>900.61028521578862</v>
      </c>
      <c r="N205" s="57">
        <f t="shared" si="58"/>
        <v>950.32362608046799</v>
      </c>
      <c r="O205" s="57">
        <f t="shared" si="58"/>
        <v>947.88671152756183</v>
      </c>
      <c r="P205" s="57">
        <f t="shared" si="58"/>
        <v>946.67469023001559</v>
      </c>
      <c r="Q205" s="57">
        <f t="shared" si="58"/>
        <v>938.27292282606493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2.2738615893104952</v>
      </c>
      <c r="C207" s="168">
        <f t="shared" ref="C207:Q207" si="59">SUM(C208,C211,C213,C222)</f>
        <v>4.6192223127775209</v>
      </c>
      <c r="D207" s="168">
        <f t="shared" si="59"/>
        <v>4.4947973364845275</v>
      </c>
      <c r="E207" s="168">
        <f t="shared" si="59"/>
        <v>5.5976014023461698</v>
      </c>
      <c r="F207" s="168">
        <f t="shared" si="59"/>
        <v>4.2516964724652695</v>
      </c>
      <c r="G207" s="168">
        <f t="shared" si="59"/>
        <v>5.3946572108506334</v>
      </c>
      <c r="H207" s="168">
        <f t="shared" si="59"/>
        <v>1.8181195680108844</v>
      </c>
      <c r="I207" s="168">
        <f t="shared" si="59"/>
        <v>2.9600815143415788</v>
      </c>
      <c r="J207" s="168">
        <f t="shared" si="59"/>
        <v>5.0231279066386874</v>
      </c>
      <c r="K207" s="168">
        <f t="shared" si="59"/>
        <v>6.060709332319937</v>
      </c>
      <c r="L207" s="168">
        <f t="shared" si="59"/>
        <v>3.8237097041818457</v>
      </c>
      <c r="M207" s="168">
        <f t="shared" si="59"/>
        <v>3.0609068307431007</v>
      </c>
      <c r="N207" s="168">
        <f t="shared" si="59"/>
        <v>2.3524572981576646</v>
      </c>
      <c r="O207" s="168">
        <f t="shared" si="59"/>
        <v>3.6366136679821648</v>
      </c>
      <c r="P207" s="168">
        <f t="shared" si="59"/>
        <v>3.6613275758744095</v>
      </c>
      <c r="Q207" s="168">
        <f t="shared" si="59"/>
        <v>4.8768328601164717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2.2738615893104952</v>
      </c>
      <c r="C222" s="157">
        <f t="shared" ref="C222:Q222" si="68">IF(C165=0,0,C165*1000000/C$5)</f>
        <v>4.6192223127775209</v>
      </c>
      <c r="D222" s="157">
        <f t="shared" si="68"/>
        <v>4.4947973364845275</v>
      </c>
      <c r="E222" s="157">
        <f t="shared" si="68"/>
        <v>5.5976014023461698</v>
      </c>
      <c r="F222" s="157">
        <f t="shared" si="68"/>
        <v>4.2516964724652695</v>
      </c>
      <c r="G222" s="157">
        <f t="shared" si="68"/>
        <v>5.3946572108506334</v>
      </c>
      <c r="H222" s="157">
        <f t="shared" si="68"/>
        <v>1.8181195680108844</v>
      </c>
      <c r="I222" s="157">
        <f t="shared" si="68"/>
        <v>2.9600815143415788</v>
      </c>
      <c r="J222" s="157">
        <f t="shared" si="68"/>
        <v>5.0231279066386874</v>
      </c>
      <c r="K222" s="157">
        <f t="shared" si="68"/>
        <v>6.060709332319937</v>
      </c>
      <c r="L222" s="157">
        <f t="shared" si="68"/>
        <v>3.8237097041818457</v>
      </c>
      <c r="M222" s="157">
        <f t="shared" si="68"/>
        <v>3.0609068307431007</v>
      </c>
      <c r="N222" s="157">
        <f t="shared" si="68"/>
        <v>2.3524572981576646</v>
      </c>
      <c r="O222" s="157">
        <f t="shared" si="68"/>
        <v>3.6366136679821648</v>
      </c>
      <c r="P222" s="157">
        <f t="shared" si="68"/>
        <v>3.6613275758744095</v>
      </c>
      <c r="Q222" s="157">
        <f t="shared" si="68"/>
        <v>4.8768328601164717</v>
      </c>
    </row>
    <row r="223" spans="1:17" ht="12" customHeight="1" x14ac:dyDescent="0.25">
      <c r="A223" s="23" t="s">
        <v>57</v>
      </c>
      <c r="B223" s="156">
        <f>IF(B166=0,0,B166*1000000/B$16)</f>
        <v>357.78126865038854</v>
      </c>
      <c r="C223" s="156">
        <f t="shared" ref="C223:Q223" si="69">IF(C166=0,0,C166*1000000/C$16)</f>
        <v>357.77239875505074</v>
      </c>
      <c r="D223" s="156">
        <f t="shared" si="69"/>
        <v>353.31115146829535</v>
      </c>
      <c r="E223" s="156">
        <f t="shared" si="69"/>
        <v>401.98136543427813</v>
      </c>
      <c r="F223" s="156">
        <f t="shared" si="69"/>
        <v>306.78976234168749</v>
      </c>
      <c r="G223" s="156">
        <f t="shared" si="69"/>
        <v>353.01513962728183</v>
      </c>
      <c r="H223" s="156">
        <f t="shared" si="69"/>
        <v>354.38118127230121</v>
      </c>
      <c r="I223" s="156">
        <f t="shared" si="69"/>
        <v>353.19404561303327</v>
      </c>
      <c r="J223" s="156">
        <f t="shared" si="69"/>
        <v>351.91026339032851</v>
      </c>
      <c r="K223" s="156">
        <f t="shared" si="69"/>
        <v>349.86961101715161</v>
      </c>
      <c r="L223" s="156">
        <f t="shared" si="69"/>
        <v>348.92666428806524</v>
      </c>
      <c r="M223" s="156">
        <f t="shared" si="69"/>
        <v>344.29757413151339</v>
      </c>
      <c r="N223" s="156">
        <f t="shared" si="69"/>
        <v>342.25299164654592</v>
      </c>
      <c r="O223" s="156">
        <f t="shared" si="69"/>
        <v>340.59981201960449</v>
      </c>
      <c r="P223" s="156">
        <f t="shared" si="69"/>
        <v>340.55060334168832</v>
      </c>
      <c r="Q223" s="156">
        <f t="shared" si="69"/>
        <v>333.9994646289968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217.07307289211607</v>
      </c>
      <c r="C226" s="184">
        <f>C169/RES_summary!C$19</f>
        <v>238.99185103420703</v>
      </c>
      <c r="D226" s="184">
        <f>D169/RES_summary!D$19</f>
        <v>236.2342284724767</v>
      </c>
      <c r="E226" s="184">
        <f>E169/RES_summary!E$19</f>
        <v>242.26160409723875</v>
      </c>
      <c r="F226" s="184">
        <f>F169/RES_summary!F$19</f>
        <v>226.5724486645679</v>
      </c>
      <c r="G226" s="184">
        <f>G169/RES_summary!G$19</f>
        <v>222.33971102001564</v>
      </c>
      <c r="H226" s="184">
        <f>H169/RES_summary!H$19</f>
        <v>223.10083505047953</v>
      </c>
      <c r="I226" s="184">
        <f>I169/RES_summary!I$19</f>
        <v>221.96619648135652</v>
      </c>
      <c r="J226" s="184">
        <f>J169/RES_summary!J$19</f>
        <v>213.72155863313571</v>
      </c>
      <c r="K226" s="184">
        <f>K169/RES_summary!K$19</f>
        <v>221.2609653773907</v>
      </c>
      <c r="L226" s="184">
        <f>L169/RES_summary!L$19</f>
        <v>242.20775990304804</v>
      </c>
      <c r="M226" s="184">
        <f>M169/RES_summary!M$19</f>
        <v>208.23250660735457</v>
      </c>
      <c r="N226" s="184">
        <f>N169/RES_summary!N$19</f>
        <v>224.8731504895344</v>
      </c>
      <c r="O226" s="184">
        <f>O169/RES_summary!O$19</f>
        <v>213.05211001788905</v>
      </c>
      <c r="P226" s="184">
        <f>P169/RES_summary!P$19</f>
        <v>208.8617371057189</v>
      </c>
      <c r="Q226" s="184">
        <f>Q169/RES_summary!Q$19</f>
        <v>202.78946919488047</v>
      </c>
    </row>
    <row r="227" spans="1:17" ht="12" customHeight="1" x14ac:dyDescent="0.25">
      <c r="A227" s="158" t="s">
        <v>65</v>
      </c>
      <c r="B227" s="178">
        <f>B170/RES_summary!B$19</f>
        <v>173.49177123155715</v>
      </c>
      <c r="C227" s="178">
        <f>C170/RES_summary!C$19</f>
        <v>196.43545260162705</v>
      </c>
      <c r="D227" s="178">
        <f>D170/RES_summary!D$19</f>
        <v>193.84369995488305</v>
      </c>
      <c r="E227" s="178">
        <f>E170/RES_summary!E$19</f>
        <v>200.23983682343774</v>
      </c>
      <c r="F227" s="178">
        <f>F170/RES_summary!F$19</f>
        <v>184.90337484055507</v>
      </c>
      <c r="G227" s="178">
        <f>G170/RES_summary!G$19</f>
        <v>180.7069261709801</v>
      </c>
      <c r="H227" s="178">
        <f>H170/RES_summary!H$19</f>
        <v>181.62174707319508</v>
      </c>
      <c r="I227" s="178">
        <f>I170/RES_summary!I$19</f>
        <v>180.87717339048996</v>
      </c>
      <c r="J227" s="178">
        <f>J170/RES_summary!J$19</f>
        <v>172.72116052169059</v>
      </c>
      <c r="K227" s="178">
        <f>K170/RES_summary!K$19</f>
        <v>179.80305975440859</v>
      </c>
      <c r="L227" s="178">
        <f>L170/RES_summary!L$19</f>
        <v>200.53966508289838</v>
      </c>
      <c r="M227" s="178">
        <f>M170/RES_summary!M$19</f>
        <v>166.70800828331289</v>
      </c>
      <c r="N227" s="178">
        <f>N170/RES_summary!N$19</f>
        <v>182.9807109986009</v>
      </c>
      <c r="O227" s="178">
        <f>O170/RES_summary!O$19</f>
        <v>171.32829396041819</v>
      </c>
      <c r="P227" s="178">
        <f>P170/RES_summary!P$19</f>
        <v>167.87196562639855</v>
      </c>
      <c r="Q227" s="178">
        <f>Q170/RES_summary!Q$19</f>
        <v>162.50865310532208</v>
      </c>
    </row>
    <row r="228" spans="1:17" ht="12" customHeight="1" x14ac:dyDescent="0.25">
      <c r="A228" s="23" t="s">
        <v>149</v>
      </c>
      <c r="B228" s="177">
        <f>B171/RES_summary!B$19</f>
        <v>172.65029048810408</v>
      </c>
      <c r="C228" s="177">
        <f>C171/RES_summary!C$19</f>
        <v>195.80050331815775</v>
      </c>
      <c r="D228" s="177">
        <f>D171/RES_summary!D$19</f>
        <v>193.20358348782329</v>
      </c>
      <c r="E228" s="177">
        <f>E171/RES_summary!E$19</f>
        <v>199.58687049702755</v>
      </c>
      <c r="F228" s="177">
        <f>F171/RES_summary!F$19</f>
        <v>184.27888535937015</v>
      </c>
      <c r="G228" s="177">
        <f>G171/RES_summary!G$19</f>
        <v>179.98137727798067</v>
      </c>
      <c r="H228" s="177">
        <f>H171/RES_summary!H$19</f>
        <v>180.8797358456228</v>
      </c>
      <c r="I228" s="177">
        <f>I171/RES_summary!I$19</f>
        <v>180.35377777252785</v>
      </c>
      <c r="J228" s="177">
        <f>J171/RES_summary!J$19</f>
        <v>172.19654994853607</v>
      </c>
      <c r="K228" s="177">
        <f>K171/RES_summary!K$19</f>
        <v>178.91348535097984</v>
      </c>
      <c r="L228" s="177">
        <f>L171/RES_summary!L$19</f>
        <v>199.46428128262784</v>
      </c>
      <c r="M228" s="177">
        <f>M171/RES_summary!M$19</f>
        <v>165.62592732447266</v>
      </c>
      <c r="N228" s="177">
        <f>N171/RES_summary!N$19</f>
        <v>181.7164740794635</v>
      </c>
      <c r="O228" s="177">
        <f>O171/RES_summary!O$19</f>
        <v>170.20527224815808</v>
      </c>
      <c r="P228" s="177">
        <f>P171/RES_summary!P$19</f>
        <v>166.88026483505158</v>
      </c>
      <c r="Q228" s="177">
        <f>Q171/RES_summary!Q$19</f>
        <v>161.40872013944593</v>
      </c>
    </row>
    <row r="229" spans="1:17" ht="12" customHeight="1" x14ac:dyDescent="0.25">
      <c r="A229" s="23" t="s">
        <v>60</v>
      </c>
      <c r="B229" s="177">
        <f>B172/RES_summary!B$19</f>
        <v>0.84148074345307933</v>
      </c>
      <c r="C229" s="177">
        <f>C172/RES_summary!C$19</f>
        <v>0.63494928346927004</v>
      </c>
      <c r="D229" s="177">
        <f>D172/RES_summary!D$19</f>
        <v>0.64011646705974379</v>
      </c>
      <c r="E229" s="177">
        <f>E172/RES_summary!E$19</f>
        <v>0.6529663264101937</v>
      </c>
      <c r="F229" s="177">
        <f>F172/RES_summary!F$19</f>
        <v>0.62448948118489944</v>
      </c>
      <c r="G229" s="177">
        <f>G172/RES_summary!G$19</f>
        <v>0.72554889299944714</v>
      </c>
      <c r="H229" s="177">
        <f>H172/RES_summary!H$19</f>
        <v>0.74201122757226168</v>
      </c>
      <c r="I229" s="177">
        <f>I172/RES_summary!I$19</f>
        <v>0.52339561796208911</v>
      </c>
      <c r="J229" s="177">
        <f>J172/RES_summary!J$19</f>
        <v>0.52461057315449933</v>
      </c>
      <c r="K229" s="177">
        <f>K172/RES_summary!K$19</f>
        <v>0.88957440342875005</v>
      </c>
      <c r="L229" s="177">
        <f>L172/RES_summary!L$19</f>
        <v>1.0753838002705416</v>
      </c>
      <c r="M229" s="177">
        <f>M172/RES_summary!M$19</f>
        <v>1.0820809588402485</v>
      </c>
      <c r="N229" s="177">
        <f>N172/RES_summary!N$19</f>
        <v>1.2642369191373988</v>
      </c>
      <c r="O229" s="177">
        <f>O172/RES_summary!O$19</f>
        <v>1.1230217122601178</v>
      </c>
      <c r="P229" s="177">
        <f>P172/RES_summary!P$19</f>
        <v>0.99170079134699018</v>
      </c>
      <c r="Q229" s="177">
        <f>Q172/RES_summary!Q$19</f>
        <v>1.0999329658761352</v>
      </c>
    </row>
    <row r="230" spans="1:17" ht="12" customHeight="1" x14ac:dyDescent="0.25">
      <c r="A230" s="158" t="s">
        <v>112</v>
      </c>
      <c r="B230" s="178">
        <f>B173/RES_summary!B$19</f>
        <v>0.19433986391566582</v>
      </c>
      <c r="C230" s="178">
        <f>C173/RES_summary!C$19</f>
        <v>0.19951559262477458</v>
      </c>
      <c r="D230" s="178">
        <f>D173/RES_summary!D$19</f>
        <v>0.19900874936028906</v>
      </c>
      <c r="E230" s="178">
        <f>E173/RES_summary!E$19</f>
        <v>0.19470132454057179</v>
      </c>
      <c r="F230" s="178">
        <f>F173/RES_summary!F$19</f>
        <v>0.18965037514563837</v>
      </c>
      <c r="G230" s="178">
        <f>G173/RES_summary!G$19</f>
        <v>0.18837445224476052</v>
      </c>
      <c r="H230" s="178">
        <f>H173/RES_summary!H$19</f>
        <v>0.19440518390494774</v>
      </c>
      <c r="I230" s="178">
        <f>I173/RES_summary!I$19</f>
        <v>0.20253372727842689</v>
      </c>
      <c r="J230" s="178">
        <f>J173/RES_summary!J$19</f>
        <v>0.20183483422601703</v>
      </c>
      <c r="K230" s="178">
        <f>K173/RES_summary!K$19</f>
        <v>0.1975584316762902</v>
      </c>
      <c r="L230" s="178">
        <f>L173/RES_summary!L$19</f>
        <v>0.2034614506506407</v>
      </c>
      <c r="M230" s="178">
        <f>M173/RES_summary!M$19</f>
        <v>0.2149571443906845</v>
      </c>
      <c r="N230" s="178">
        <f>N173/RES_summary!N$19</f>
        <v>0.21271197398351599</v>
      </c>
      <c r="O230" s="178">
        <f>O173/RES_summary!O$19</f>
        <v>0.21864696149120008</v>
      </c>
      <c r="P230" s="178">
        <f>P173/RES_summary!P$19</f>
        <v>0.20453772413004304</v>
      </c>
      <c r="Q230" s="178">
        <f>Q173/RES_summary!Q$19</f>
        <v>0.19581925290302407</v>
      </c>
    </row>
    <row r="231" spans="1:17" ht="12" customHeight="1" x14ac:dyDescent="0.25">
      <c r="A231" s="23" t="s">
        <v>60</v>
      </c>
      <c r="B231" s="177">
        <f>B174/RES_summary!B$19</f>
        <v>0.19433986391566582</v>
      </c>
      <c r="C231" s="177">
        <f>C174/RES_summary!C$19</f>
        <v>0.19951559262477458</v>
      </c>
      <c r="D231" s="177">
        <f>D174/RES_summary!D$19</f>
        <v>0.19900874936028906</v>
      </c>
      <c r="E231" s="177">
        <f>E174/RES_summary!E$19</f>
        <v>0.19470132454057179</v>
      </c>
      <c r="F231" s="177">
        <f>F174/RES_summary!F$19</f>
        <v>0.18965037514563837</v>
      </c>
      <c r="G231" s="177">
        <f>G174/RES_summary!G$19</f>
        <v>0.18837445224476052</v>
      </c>
      <c r="H231" s="177">
        <f>H174/RES_summary!H$19</f>
        <v>0.19440518390494774</v>
      </c>
      <c r="I231" s="177">
        <f>I174/RES_summary!I$19</f>
        <v>0.20253372727842689</v>
      </c>
      <c r="J231" s="177">
        <f>J174/RES_summary!J$19</f>
        <v>0.20183483422601703</v>
      </c>
      <c r="K231" s="177">
        <f>K174/RES_summary!K$19</f>
        <v>0.1975584316762902</v>
      </c>
      <c r="L231" s="177">
        <f>L174/RES_summary!L$19</f>
        <v>0.2034614506506407</v>
      </c>
      <c r="M231" s="177">
        <f>M174/RES_summary!M$19</f>
        <v>0.2149571443906845</v>
      </c>
      <c r="N231" s="177">
        <f>N174/RES_summary!N$19</f>
        <v>0.21271197398351599</v>
      </c>
      <c r="O231" s="177">
        <f>O174/RES_summary!O$19</f>
        <v>0.21864696149120008</v>
      </c>
      <c r="P231" s="177">
        <f>P174/RES_summary!P$19</f>
        <v>0.20453772413004304</v>
      </c>
      <c r="Q231" s="177">
        <f>Q174/RES_summary!Q$19</f>
        <v>0.19581925290302407</v>
      </c>
    </row>
    <row r="232" spans="1:17" ht="12" customHeight="1" x14ac:dyDescent="0.25">
      <c r="A232" s="158" t="s">
        <v>63</v>
      </c>
      <c r="B232" s="178">
        <f>B175/RES_summary!B$19</f>
        <v>33.082815103699289</v>
      </c>
      <c r="C232" s="178">
        <f>C175/RES_summary!C$19</f>
        <v>32.138312468143944</v>
      </c>
      <c r="D232" s="178">
        <f>D175/RES_summary!D$19</f>
        <v>31.984922054461972</v>
      </c>
      <c r="E232" s="178">
        <f>E175/RES_summary!E$19</f>
        <v>31.616887654027419</v>
      </c>
      <c r="F232" s="178">
        <f>F175/RES_summary!F$19</f>
        <v>31.311894347786517</v>
      </c>
      <c r="G232" s="178">
        <f>G175/RES_summary!G$19</f>
        <v>31.070512515638537</v>
      </c>
      <c r="H232" s="178">
        <f>H175/RES_summary!H$19</f>
        <v>30.783671723351155</v>
      </c>
      <c r="I232" s="178">
        <f>I175/RES_summary!I$19</f>
        <v>30.434052498226162</v>
      </c>
      <c r="J232" s="178">
        <f>J175/RES_summary!J$19</f>
        <v>30.155125692672616</v>
      </c>
      <c r="K232" s="178">
        <f>K175/RES_summary!K$19</f>
        <v>29.911315378101516</v>
      </c>
      <c r="L232" s="178">
        <f>L175/RES_summary!L$19</f>
        <v>29.517782980409692</v>
      </c>
      <c r="M232" s="178">
        <f>M175/RES_summary!M$19</f>
        <v>29.30686590981232</v>
      </c>
      <c r="N232" s="178">
        <f>N175/RES_summary!N$19</f>
        <v>29.130986559483333</v>
      </c>
      <c r="O232" s="178">
        <f>O175/RES_summary!O$19</f>
        <v>29.059874216027946</v>
      </c>
      <c r="P232" s="178">
        <f>P175/RES_summary!P$19</f>
        <v>28.445040529832532</v>
      </c>
      <c r="Q232" s="178">
        <f>Q175/RES_summary!Q$19</f>
        <v>27.933993238463842</v>
      </c>
    </row>
    <row r="233" spans="1:17" ht="12" customHeight="1" x14ac:dyDescent="0.25">
      <c r="A233" s="167" t="s">
        <v>148</v>
      </c>
      <c r="B233" s="183">
        <f>B176/RES_summary!B$19</f>
        <v>32.220371019555373</v>
      </c>
      <c r="C233" s="183">
        <f>C176/RES_summary!C$19</f>
        <v>31.444547842116805</v>
      </c>
      <c r="D233" s="183">
        <f>D176/RES_summary!D$19</f>
        <v>31.345264253067374</v>
      </c>
      <c r="E233" s="183">
        <f>E176/RES_summary!E$19</f>
        <v>31.068117571649019</v>
      </c>
      <c r="F233" s="183">
        <f>F176/RES_summary!F$19</f>
        <v>30.80122701230443</v>
      </c>
      <c r="G233" s="183">
        <f>G176/RES_summary!G$19</f>
        <v>30.538557176420536</v>
      </c>
      <c r="H233" s="183">
        <f>H176/RES_summary!H$19</f>
        <v>30.297960959684318</v>
      </c>
      <c r="I233" s="183">
        <f>I176/RES_summary!I$19</f>
        <v>30.07977243219845</v>
      </c>
      <c r="J233" s="183">
        <f>J176/RES_summary!J$19</f>
        <v>29.824648273532578</v>
      </c>
      <c r="K233" s="183">
        <f>K176/RES_summary!K$19</f>
        <v>29.464325959604462</v>
      </c>
      <c r="L233" s="183">
        <f>L176/RES_summary!L$19</f>
        <v>29.026314058644694</v>
      </c>
      <c r="M233" s="183">
        <f>M176/RES_summary!M$19</f>
        <v>28.794024735622795</v>
      </c>
      <c r="N233" s="183">
        <f>N176/RES_summary!N$19</f>
        <v>28.550398967876738</v>
      </c>
      <c r="O233" s="183">
        <f>O176/RES_summary!O$19</f>
        <v>28.543517992590296</v>
      </c>
      <c r="P233" s="183">
        <f>P176/RES_summary!P$19</f>
        <v>27.943588060530903</v>
      </c>
      <c r="Q233" s="183">
        <f>Q176/RES_summary!Q$19</f>
        <v>27.445816875952556</v>
      </c>
    </row>
    <row r="234" spans="1:17" ht="12" customHeight="1" x14ac:dyDescent="0.25">
      <c r="A234" s="167" t="s">
        <v>147</v>
      </c>
      <c r="B234" s="183">
        <f>B177/RES_summary!B$19</f>
        <v>31.800444698278319</v>
      </c>
      <c r="C234" s="183">
        <f>C177/RES_summary!C$19</f>
        <v>31.081799254866937</v>
      </c>
      <c r="D234" s="183">
        <f>D177/RES_summary!D$19</f>
        <v>30.984405727500857</v>
      </c>
      <c r="E234" s="183">
        <f>E177/RES_summary!E$19</f>
        <v>30.726016211706675</v>
      </c>
      <c r="F234" s="183">
        <f>F177/RES_summary!F$19</f>
        <v>30.474133233103228</v>
      </c>
      <c r="G234" s="183">
        <f>G177/RES_summary!G$19</f>
        <v>30.23243599678521</v>
      </c>
      <c r="H234" s="183">
        <f>H177/RES_summary!H$19</f>
        <v>30.003388687374823</v>
      </c>
      <c r="I234" s="183">
        <f>I177/RES_summary!I$19</f>
        <v>29.80286772706965</v>
      </c>
      <c r="J234" s="183">
        <f>J177/RES_summary!J$19</f>
        <v>29.560332422403725</v>
      </c>
      <c r="K234" s="183">
        <f>K177/RES_summary!K$19</f>
        <v>29.215363199888312</v>
      </c>
      <c r="L234" s="183">
        <f>L177/RES_summary!L$19</f>
        <v>28.793709274053054</v>
      </c>
      <c r="M234" s="183">
        <f>M177/RES_summary!M$19</f>
        <v>28.563289693448372</v>
      </c>
      <c r="N234" s="183">
        <f>N177/RES_summary!N$19</f>
        <v>28.322452174635725</v>
      </c>
      <c r="O234" s="183">
        <f>O177/RES_summary!O$19</f>
        <v>28.301244976856726</v>
      </c>
      <c r="P234" s="183">
        <f>P177/RES_summary!P$19</f>
        <v>27.738089588811313</v>
      </c>
      <c r="Q234" s="183">
        <f>Q177/RES_summary!Q$19</f>
        <v>27.230609835089055</v>
      </c>
    </row>
    <row r="235" spans="1:17" ht="12" customHeight="1" x14ac:dyDescent="0.25">
      <c r="A235" s="166" t="s">
        <v>61</v>
      </c>
      <c r="B235" s="182">
        <f>B178/RES_summary!B$19</f>
        <v>28.998333917599286</v>
      </c>
      <c r="C235" s="182">
        <f>C178/RES_summary!C$19</f>
        <v>28.30009305790497</v>
      </c>
      <c r="D235" s="182">
        <f>D178/RES_summary!D$19</f>
        <v>28.21073782776168</v>
      </c>
      <c r="E235" s="182">
        <f>E178/RES_summary!E$19</f>
        <v>27.961305814483833</v>
      </c>
      <c r="F235" s="182">
        <f>F178/RES_summary!F$19</f>
        <v>27.721104311073191</v>
      </c>
      <c r="G235" s="182">
        <f>G178/RES_summary!G$19</f>
        <v>27.484701458777469</v>
      </c>
      <c r="H235" s="182">
        <f>H178/RES_summary!H$19</f>
        <v>27.268164863715537</v>
      </c>
      <c r="I235" s="182">
        <f>I178/RES_summary!I$19</f>
        <v>27.101874961410896</v>
      </c>
      <c r="J235" s="182">
        <f>J178/RES_summary!J$19</f>
        <v>26.842183446179288</v>
      </c>
      <c r="K235" s="182">
        <f>K178/RES_summary!K$19</f>
        <v>26.517893363644426</v>
      </c>
      <c r="L235" s="182">
        <f>L178/RES_summary!L$19</f>
        <v>26.12368265277993</v>
      </c>
      <c r="M235" s="182">
        <f>M178/RES_summary!M$19</f>
        <v>25.914622262060202</v>
      </c>
      <c r="N235" s="182">
        <f>N178/RES_summary!N$19</f>
        <v>25.695359071088777</v>
      </c>
      <c r="O235" s="182">
        <f>O178/RES_summary!O$19</f>
        <v>25.689166193330969</v>
      </c>
      <c r="P235" s="182">
        <f>P178/RES_summary!P$19</f>
        <v>25.149229254477515</v>
      </c>
      <c r="Q235" s="182">
        <f>Q178/RES_summary!Q$19</f>
        <v>24.701235188356929</v>
      </c>
    </row>
    <row r="236" spans="1:17" ht="12" customHeight="1" x14ac:dyDescent="0.25">
      <c r="A236" s="147" t="s">
        <v>59</v>
      </c>
      <c r="B236" s="181">
        <f>B179/RES_summary!B$19</f>
        <v>2.8021107806790333</v>
      </c>
      <c r="C236" s="181">
        <f>C179/RES_summary!C$19</f>
        <v>2.7817061969619594</v>
      </c>
      <c r="D236" s="181">
        <f>D179/RES_summary!D$19</f>
        <v>2.7736678997391739</v>
      </c>
      <c r="E236" s="181">
        <f>E179/RES_summary!E$19</f>
        <v>2.7647103972228453</v>
      </c>
      <c r="F236" s="181">
        <f>F179/RES_summary!F$19</f>
        <v>2.753028922030031</v>
      </c>
      <c r="G236" s="181">
        <f>G179/RES_summary!G$19</f>
        <v>2.7477345380077427</v>
      </c>
      <c r="H236" s="181">
        <f>H179/RES_summary!H$19</f>
        <v>2.7352238236592918</v>
      </c>
      <c r="I236" s="181">
        <f>I179/RES_summary!I$19</f>
        <v>2.7009927656587576</v>
      </c>
      <c r="J236" s="181">
        <f>J179/RES_summary!J$19</f>
        <v>2.7181489762244384</v>
      </c>
      <c r="K236" s="181">
        <f>K179/RES_summary!K$19</f>
        <v>2.697469836243882</v>
      </c>
      <c r="L236" s="181">
        <f>L179/RES_summary!L$19</f>
        <v>2.6700266212731294</v>
      </c>
      <c r="M236" s="181">
        <f>M179/RES_summary!M$19</f>
        <v>2.6486674313881715</v>
      </c>
      <c r="N236" s="181">
        <f>N179/RES_summary!N$19</f>
        <v>2.6270931035469554</v>
      </c>
      <c r="O236" s="181">
        <f>O179/RES_summary!O$19</f>
        <v>2.6120787835257624</v>
      </c>
      <c r="P236" s="181">
        <f>P179/RES_summary!P$19</f>
        <v>2.5888603343338028</v>
      </c>
      <c r="Q236" s="181">
        <f>Q179/RES_summary!Q$19</f>
        <v>2.5293746467321294</v>
      </c>
    </row>
    <row r="237" spans="1:17" ht="12" customHeight="1" x14ac:dyDescent="0.25">
      <c r="A237" s="163" t="s">
        <v>142</v>
      </c>
      <c r="B237" s="180">
        <f>B180/RES_summary!B$19</f>
        <v>39.803243826113231</v>
      </c>
      <c r="C237" s="180">
        <f>C180/RES_summary!C$19</f>
        <v>39.047283152464921</v>
      </c>
      <c r="D237" s="180">
        <f>D180/RES_summary!D$19</f>
        <v>38.810655472876576</v>
      </c>
      <c r="E237" s="180">
        <f>E180/RES_summary!E$19</f>
        <v>37.46530291934279</v>
      </c>
      <c r="F237" s="180">
        <f>F180/RES_summary!F$19</f>
        <v>37.284607316674887</v>
      </c>
      <c r="G237" s="180">
        <f>G180/RES_summary!G$19</f>
        <v>37.753145335372068</v>
      </c>
      <c r="H237" s="180">
        <f>H180/RES_summary!H$19</f>
        <v>38.040669337591424</v>
      </c>
      <c r="I237" s="180">
        <f>I180/RES_summary!I$19</f>
        <v>36.87028920680973</v>
      </c>
      <c r="J237" s="180">
        <f>J180/RES_summary!J$19</f>
        <v>37.538634518970198</v>
      </c>
      <c r="K237" s="180">
        <f>K180/RES_summary!K$19</f>
        <v>39.708703391919791</v>
      </c>
      <c r="L237" s="180">
        <f>L180/RES_summary!L$19</f>
        <v>41.32412368068325</v>
      </c>
      <c r="M237" s="180">
        <f>M180/RES_summary!M$19</f>
        <v>41.367078573369874</v>
      </c>
      <c r="N237" s="180">
        <f>N180/RES_summary!N$19</f>
        <v>42.789768166581752</v>
      </c>
      <c r="O237" s="180">
        <f>O180/RES_summary!O$19</f>
        <v>42.426731329378207</v>
      </c>
      <c r="P237" s="180">
        <f>P180/RES_summary!P$19</f>
        <v>42.071852905375827</v>
      </c>
      <c r="Q237" s="180">
        <f>Q180/RES_summary!Q$19</f>
        <v>41.007027841636855</v>
      </c>
    </row>
    <row r="238" spans="1:17" ht="12" customHeight="1" x14ac:dyDescent="0.25">
      <c r="A238" s="161" t="s">
        <v>141</v>
      </c>
      <c r="B238" s="179">
        <f>B181/RES_summary!B$19</f>
        <v>38.625030224180442</v>
      </c>
      <c r="C238" s="179">
        <f>C181/RES_summary!C$19</f>
        <v>37.924261034181114</v>
      </c>
      <c r="D238" s="179">
        <f>D181/RES_summary!D$19</f>
        <v>37.703257825328812</v>
      </c>
      <c r="E238" s="179">
        <f>E181/RES_summary!E$19</f>
        <v>36.483483024630758</v>
      </c>
      <c r="F238" s="179">
        <f>F181/RES_summary!F$19</f>
        <v>36.309175507036841</v>
      </c>
      <c r="G238" s="179">
        <f>G181/RES_summary!G$19</f>
        <v>36.725565339840259</v>
      </c>
      <c r="H238" s="179">
        <f>H181/RES_summary!H$19</f>
        <v>36.971826227491384</v>
      </c>
      <c r="I238" s="179">
        <f>I181/RES_summary!I$19</f>
        <v>35.921123340993958</v>
      </c>
      <c r="J238" s="179">
        <f>J181/RES_summary!J$19</f>
        <v>36.502920043297543</v>
      </c>
      <c r="K238" s="179">
        <f>K181/RES_summary!K$19</f>
        <v>38.43530288897216</v>
      </c>
      <c r="L238" s="179">
        <f>L181/RES_summary!L$19</f>
        <v>39.861737933887262</v>
      </c>
      <c r="M238" s="179">
        <f>M181/RES_summary!M$19</f>
        <v>39.879038147420758</v>
      </c>
      <c r="N238" s="179">
        <f>N181/RES_summary!N$19</f>
        <v>41.137884453470399</v>
      </c>
      <c r="O238" s="179">
        <f>O181/RES_summary!O$19</f>
        <v>40.796136979965674</v>
      </c>
      <c r="P238" s="179">
        <f>P181/RES_summary!P$19</f>
        <v>40.453527949171587</v>
      </c>
      <c r="Q238" s="179">
        <f>Q181/RES_summary!Q$19</f>
        <v>39.435699704204715</v>
      </c>
    </row>
    <row r="239" spans="1:17" ht="12" customHeight="1" x14ac:dyDescent="0.25">
      <c r="A239" s="148" t="s">
        <v>60</v>
      </c>
      <c r="B239" s="177">
        <f>B182/RES_summary!B$19</f>
        <v>35.822919443501419</v>
      </c>
      <c r="C239" s="177">
        <f>C182/RES_summary!C$19</f>
        <v>35.142554837219151</v>
      </c>
      <c r="D239" s="177">
        <f>D182/RES_summary!D$19</f>
        <v>34.929589925589639</v>
      </c>
      <c r="E239" s="177">
        <f>E182/RES_summary!E$19</f>
        <v>33.718772627407908</v>
      </c>
      <c r="F239" s="177">
        <f>F182/RES_summary!F$19</f>
        <v>33.556146585006807</v>
      </c>
      <c r="G239" s="177">
        <f>G182/RES_summary!G$19</f>
        <v>33.977830801832582</v>
      </c>
      <c r="H239" s="177">
        <f>H182/RES_summary!H$19</f>
        <v>34.236602403832087</v>
      </c>
      <c r="I239" s="177">
        <f>I182/RES_summary!I$19</f>
        <v>33.220130575335197</v>
      </c>
      <c r="J239" s="177">
        <f>J182/RES_summary!J$19</f>
        <v>33.784771067073109</v>
      </c>
      <c r="K239" s="177">
        <f>K182/RES_summary!K$19</f>
        <v>35.73783305272827</v>
      </c>
      <c r="L239" s="177">
        <f>L182/RES_summary!L$19</f>
        <v>37.191711312614132</v>
      </c>
      <c r="M239" s="177">
        <f>M182/RES_summary!M$19</f>
        <v>37.230370716032589</v>
      </c>
      <c r="N239" s="177">
        <f>N182/RES_summary!N$19</f>
        <v>38.510791349923437</v>
      </c>
      <c r="O239" s="177">
        <f>O182/RES_summary!O$19</f>
        <v>38.184058196439906</v>
      </c>
      <c r="P239" s="177">
        <f>P182/RES_summary!P$19</f>
        <v>37.864667614837785</v>
      </c>
      <c r="Q239" s="177">
        <f>Q182/RES_summary!Q$19</f>
        <v>36.906325057472586</v>
      </c>
    </row>
    <row r="240" spans="1:17" ht="12" customHeight="1" x14ac:dyDescent="0.25">
      <c r="A240" s="148" t="s">
        <v>59</v>
      </c>
      <c r="B240" s="177">
        <f>B183/RES_summary!B$19</f>
        <v>2.8021107806790324</v>
      </c>
      <c r="C240" s="177">
        <f>C183/RES_summary!C$19</f>
        <v>2.7817061969619594</v>
      </c>
      <c r="D240" s="177">
        <f>D183/RES_summary!D$19</f>
        <v>2.7736678997391726</v>
      </c>
      <c r="E240" s="177">
        <f>E183/RES_summary!E$19</f>
        <v>2.7647103972228453</v>
      </c>
      <c r="F240" s="177">
        <f>F183/RES_summary!F$19</f>
        <v>2.7530289220300324</v>
      </c>
      <c r="G240" s="177">
        <f>G183/RES_summary!G$19</f>
        <v>2.7477345380076761</v>
      </c>
      <c r="H240" s="177">
        <f>H183/RES_summary!H$19</f>
        <v>2.7352238236592905</v>
      </c>
      <c r="I240" s="177">
        <f>I183/RES_summary!I$19</f>
        <v>2.7009927656587576</v>
      </c>
      <c r="J240" s="177">
        <f>J183/RES_summary!J$19</f>
        <v>2.7181489762244384</v>
      </c>
      <c r="K240" s="177">
        <f>K183/RES_summary!K$19</f>
        <v>2.6974698362438829</v>
      </c>
      <c r="L240" s="177">
        <f>L183/RES_summary!L$19</f>
        <v>2.670026621273129</v>
      </c>
      <c r="M240" s="177">
        <f>M183/RES_summary!M$19</f>
        <v>2.6486674313881706</v>
      </c>
      <c r="N240" s="177">
        <f>N183/RES_summary!N$19</f>
        <v>2.6270931035469549</v>
      </c>
      <c r="O240" s="177">
        <f>O183/RES_summary!O$19</f>
        <v>2.6120787835257624</v>
      </c>
      <c r="P240" s="177">
        <f>P183/RES_summary!P$19</f>
        <v>2.588860334333805</v>
      </c>
      <c r="Q240" s="177">
        <f>Q183/RES_summary!Q$19</f>
        <v>2.5293746467321303</v>
      </c>
    </row>
    <row r="241" spans="1:17" ht="12" customHeight="1" x14ac:dyDescent="0.25">
      <c r="A241" s="158" t="s">
        <v>62</v>
      </c>
      <c r="B241" s="178">
        <f>B184/RES_summary!B$19</f>
        <v>10.304146692943966</v>
      </c>
      <c r="C241" s="178">
        <f>C184/RES_summary!C$19</f>
        <v>10.218570371811291</v>
      </c>
      <c r="D241" s="178">
        <f>D184/RES_summary!D$19</f>
        <v>10.206597713771432</v>
      </c>
      <c r="E241" s="178">
        <f>E184/RES_summary!E$19</f>
        <v>10.210178295233028</v>
      </c>
      <c r="F241" s="178">
        <f>F184/RES_summary!F$19</f>
        <v>10.167529101080724</v>
      </c>
      <c r="G241" s="178">
        <f>G184/RES_summary!G$19</f>
        <v>10.373897881152264</v>
      </c>
      <c r="H241" s="178">
        <f>H184/RES_summary!H$19</f>
        <v>10.501011070028319</v>
      </c>
      <c r="I241" s="178">
        <f>I184/RES_summary!I$19</f>
        <v>10.452436865361944</v>
      </c>
      <c r="J241" s="178">
        <f>J184/RES_summary!J$19</f>
        <v>10.643437584546488</v>
      </c>
      <c r="K241" s="178">
        <f>K184/RES_summary!K$19</f>
        <v>11.34903181320426</v>
      </c>
      <c r="L241" s="178">
        <f>L184/RES_summary!L$19</f>
        <v>11.946850389089334</v>
      </c>
      <c r="M241" s="178">
        <f>M184/RES_summary!M$19</f>
        <v>12.002675269838692</v>
      </c>
      <c r="N241" s="178">
        <f>N184/RES_summary!N$19</f>
        <v>12.548740957466652</v>
      </c>
      <c r="O241" s="178">
        <f>O184/RES_summary!O$19</f>
        <v>12.445294879951737</v>
      </c>
      <c r="P241" s="178">
        <f>P184/RES_summary!P$19</f>
        <v>12.340193225357735</v>
      </c>
      <c r="Q241" s="178">
        <f>Q184/RES_summary!Q$19</f>
        <v>12.151003598191535</v>
      </c>
    </row>
    <row r="242" spans="1:17" ht="12" customHeight="1" x14ac:dyDescent="0.25">
      <c r="A242" s="23" t="s">
        <v>57</v>
      </c>
      <c r="B242" s="177">
        <f>B185/RES_summary!B$19</f>
        <v>18.509703704632653</v>
      </c>
      <c r="C242" s="177">
        <f>C185/RES_summary!C$19</f>
        <v>18.479482119509456</v>
      </c>
      <c r="D242" s="177">
        <f>D185/RES_summary!D$19</f>
        <v>18.211155183636741</v>
      </c>
      <c r="E242" s="177">
        <f>E185/RES_summary!E$19</f>
        <v>20.662375316348815</v>
      </c>
      <c r="F242" s="177">
        <f>F185/RES_summary!F$19</f>
        <v>15.719555828332131</v>
      </c>
      <c r="G242" s="177">
        <f>G185/RES_summary!G$19</f>
        <v>18.04861299397794</v>
      </c>
      <c r="H242" s="177">
        <f>H185/RES_summary!H$19</f>
        <v>18.062663154980232</v>
      </c>
      <c r="I242" s="177">
        <f>I185/RES_summary!I$19</f>
        <v>17.938150619877721</v>
      </c>
      <c r="J242" s="177">
        <f>J185/RES_summary!J$19</f>
        <v>17.798952556120405</v>
      </c>
      <c r="K242" s="177">
        <f>K185/RES_summary!K$19</f>
        <v>17.620057943740793</v>
      </c>
      <c r="L242" s="177">
        <f>L185/RES_summary!L$19</f>
        <v>17.495998839739183</v>
      </c>
      <c r="M242" s="177">
        <f>M185/RES_summary!M$19</f>
        <v>17.188294856621887</v>
      </c>
      <c r="N242" s="177">
        <f>N185/RES_summary!N$19</f>
        <v>17.002136758006049</v>
      </c>
      <c r="O242" s="177">
        <f>O185/RES_summary!O$19</f>
        <v>16.83552356962004</v>
      </c>
      <c r="P242" s="177">
        <f>P185/RES_summary!P$19</f>
        <v>16.75251823519643</v>
      </c>
      <c r="Q242" s="177">
        <f>Q185/RES_summary!Q$19</f>
        <v>16.33668885129665</v>
      </c>
    </row>
    <row r="243" spans="1:17" ht="12" customHeight="1" x14ac:dyDescent="0.25">
      <c r="A243" s="29" t="s">
        <v>140</v>
      </c>
      <c r="B243" s="176">
        <f>B186/RES_summary!B$19</f>
        <v>10.251663114438466</v>
      </c>
      <c r="C243" s="176">
        <f>C186/RES_summary!C$19</f>
        <v>10.110518142879714</v>
      </c>
      <c r="D243" s="176">
        <f>D186/RES_summary!D$19</f>
        <v>10.103452138258383</v>
      </c>
      <c r="E243" s="176">
        <f>E186/RES_summary!E$19</f>
        <v>10.062575799843527</v>
      </c>
      <c r="F243" s="176">
        <f>F186/RES_summary!F$19</f>
        <v>10.089504101537386</v>
      </c>
      <c r="G243" s="176">
        <f>G186/RES_summary!G$19</f>
        <v>10.254795413608274</v>
      </c>
      <c r="H243" s="176">
        <f>H186/RES_summary!H$19</f>
        <v>10.462016662742192</v>
      </c>
      <c r="I243" s="176">
        <f>I186/RES_summary!I$19</f>
        <v>10.389169663497563</v>
      </c>
      <c r="J243" s="176">
        <f>J186/RES_summary!J$19</f>
        <v>10.539821557131795</v>
      </c>
      <c r="K243" s="176">
        <f>K186/RES_summary!K$19</f>
        <v>11.238485325296846</v>
      </c>
      <c r="L243" s="176">
        <f>L186/RES_summary!L$19</f>
        <v>11.885366323250841</v>
      </c>
      <c r="M243" s="176">
        <f>M186/RES_summary!M$19</f>
        <v>11.956160050532469</v>
      </c>
      <c r="N243" s="176">
        <f>N186/RES_summary!N$19</f>
        <v>12.517918930450282</v>
      </c>
      <c r="O243" s="176">
        <f>O186/RES_summary!O$19</f>
        <v>12.397914140047453</v>
      </c>
      <c r="P243" s="176">
        <f>P186/RES_summary!P$19</f>
        <v>12.292239881650014</v>
      </c>
      <c r="Q243" s="176">
        <f>Q186/RES_summary!Q$19</f>
        <v>12.088981465970669</v>
      </c>
    </row>
    <row r="245" spans="1:17" ht="12" customHeight="1" x14ac:dyDescent="0.25">
      <c r="A245" s="152" t="s">
        <v>71</v>
      </c>
      <c r="B245" s="184">
        <f>B188/RES_summary!B$19</f>
        <v>182.19257965120124</v>
      </c>
      <c r="C245" s="184">
        <f>C188/RES_summary!C$19</f>
        <v>200.82242669560529</v>
      </c>
      <c r="D245" s="184">
        <f>D188/RES_summary!D$19</f>
        <v>199.24833267124691</v>
      </c>
      <c r="E245" s="184">
        <f>E188/RES_summary!E$19</f>
        <v>205.08122200323297</v>
      </c>
      <c r="F245" s="184">
        <f>F188/RES_summary!F$19</f>
        <v>192.7026736827753</v>
      </c>
      <c r="G245" s="184">
        <f>G188/RES_summary!G$19</f>
        <v>189.69848777946933</v>
      </c>
      <c r="H245" s="184">
        <f>H188/RES_summary!H$19</f>
        <v>191.30271210013126</v>
      </c>
      <c r="I245" s="184">
        <f>I188/RES_summary!I$19</f>
        <v>191.16793522190483</v>
      </c>
      <c r="J245" s="184">
        <f>J188/RES_summary!J$19</f>
        <v>185.06892046816654</v>
      </c>
      <c r="K245" s="184">
        <f>K188/RES_summary!K$19</f>
        <v>192.50852877486352</v>
      </c>
      <c r="L245" s="184">
        <f>L188/RES_summary!L$19</f>
        <v>211.71307349994751</v>
      </c>
      <c r="M245" s="184">
        <f>M188/RES_summary!M$19</f>
        <v>183.07137398362184</v>
      </c>
      <c r="N245" s="184">
        <f>N188/RES_summary!N$19</f>
        <v>198.61768758315682</v>
      </c>
      <c r="O245" s="184">
        <f>O188/RES_summary!O$19</f>
        <v>189.13540172093104</v>
      </c>
      <c r="P245" s="184">
        <f>P188/RES_summary!P$19</f>
        <v>186.2133798521017</v>
      </c>
      <c r="Q245" s="184">
        <f>Q188/RES_summary!Q$19</f>
        <v>181.64998377691001</v>
      </c>
    </row>
    <row r="246" spans="1:17" ht="12" customHeight="1" x14ac:dyDescent="0.25">
      <c r="A246" s="158" t="s">
        <v>65</v>
      </c>
      <c r="B246" s="178">
        <f>B189/RES_summary!B$19</f>
        <v>145.24493977520663</v>
      </c>
      <c r="C246" s="178">
        <f>C189/RES_summary!C$19</f>
        <v>164.60550485095072</v>
      </c>
      <c r="D246" s="178">
        <f>D189/RES_summary!D$19</f>
        <v>163.01511546886664</v>
      </c>
      <c r="E246" s="178">
        <f>E189/RES_summary!E$19</f>
        <v>169.04910689962719</v>
      </c>
      <c r="F246" s="178">
        <f>F189/RES_summary!F$19</f>
        <v>156.7805135163938</v>
      </c>
      <c r="G246" s="178">
        <f>G189/RES_summary!G$19</f>
        <v>153.71030539121054</v>
      </c>
      <c r="H246" s="178">
        <f>H189/RES_summary!H$19</f>
        <v>155.16749105019329</v>
      </c>
      <c r="I246" s="178">
        <f>I189/RES_summary!I$19</f>
        <v>155.16694263716047</v>
      </c>
      <c r="J246" s="178">
        <f>J189/RES_summary!J$19</f>
        <v>148.96285406191294</v>
      </c>
      <c r="K246" s="178">
        <f>K189/RES_summary!K$19</f>
        <v>155.93824082971057</v>
      </c>
      <c r="L246" s="178">
        <f>L189/RES_summary!L$19</f>
        <v>174.77139007446917</v>
      </c>
      <c r="M246" s="178">
        <f>M189/RES_summary!M$19</f>
        <v>146.08368925021705</v>
      </c>
      <c r="N246" s="178">
        <f>N189/RES_summary!N$19</f>
        <v>161.18603572883842</v>
      </c>
      <c r="O246" s="178">
        <f>O189/RES_summary!O$19</f>
        <v>151.7145694816106</v>
      </c>
      <c r="P246" s="178">
        <f>P189/RES_summary!P$19</f>
        <v>149.35438610758393</v>
      </c>
      <c r="Q246" s="178">
        <f>Q189/RES_summary!Q$19</f>
        <v>145.34774915550383</v>
      </c>
    </row>
    <row r="247" spans="1:17" ht="12" customHeight="1" x14ac:dyDescent="0.25">
      <c r="A247" s="23" t="s">
        <v>149</v>
      </c>
      <c r="B247" s="177">
        <f>B190/RES_summary!B$19</f>
        <v>144.40345903175356</v>
      </c>
      <c r="C247" s="177">
        <f>C190/RES_summary!C$19</f>
        <v>163.97055556748145</v>
      </c>
      <c r="D247" s="177">
        <f>D190/RES_summary!D$19</f>
        <v>162.37499900180688</v>
      </c>
      <c r="E247" s="177">
        <f>E190/RES_summary!E$19</f>
        <v>168.396140573217</v>
      </c>
      <c r="F247" s="177">
        <f>F190/RES_summary!F$19</f>
        <v>156.1560240352089</v>
      </c>
      <c r="G247" s="177">
        <f>G190/RES_summary!G$19</f>
        <v>152.98475649821111</v>
      </c>
      <c r="H247" s="177">
        <f>H190/RES_summary!H$19</f>
        <v>154.42547982262104</v>
      </c>
      <c r="I247" s="177">
        <f>I190/RES_summary!I$19</f>
        <v>154.64354701919837</v>
      </c>
      <c r="J247" s="177">
        <f>J190/RES_summary!J$19</f>
        <v>148.43824348875842</v>
      </c>
      <c r="K247" s="177">
        <f>K190/RES_summary!K$19</f>
        <v>155.04866642628184</v>
      </c>
      <c r="L247" s="177">
        <f>L190/RES_summary!L$19</f>
        <v>173.69600627419865</v>
      </c>
      <c r="M247" s="177">
        <f>M190/RES_summary!M$19</f>
        <v>145.00160829137681</v>
      </c>
      <c r="N247" s="177">
        <f>N190/RES_summary!N$19</f>
        <v>159.92179880970102</v>
      </c>
      <c r="O247" s="177">
        <f>O190/RES_summary!O$19</f>
        <v>150.59154776935048</v>
      </c>
      <c r="P247" s="177">
        <f>P190/RES_summary!P$19</f>
        <v>148.36268531623693</v>
      </c>
      <c r="Q247" s="177">
        <f>Q190/RES_summary!Q$19</f>
        <v>144.24781618962771</v>
      </c>
    </row>
    <row r="248" spans="1:17" ht="12" customHeight="1" x14ac:dyDescent="0.25">
      <c r="A248" s="23" t="s">
        <v>60</v>
      </c>
      <c r="B248" s="177">
        <f>B191/RES_summary!B$19</f>
        <v>0.84148074345307911</v>
      </c>
      <c r="C248" s="177">
        <f>C191/RES_summary!C$19</f>
        <v>0.63494928346926982</v>
      </c>
      <c r="D248" s="177">
        <f>D191/RES_summary!D$19</f>
        <v>0.64011646705974357</v>
      </c>
      <c r="E248" s="177">
        <f>E191/RES_summary!E$19</f>
        <v>0.65296632641019348</v>
      </c>
      <c r="F248" s="177">
        <f>F191/RES_summary!F$19</f>
        <v>0.62448948118489966</v>
      </c>
      <c r="G248" s="177">
        <f>G191/RES_summary!G$19</f>
        <v>0.72554889299944725</v>
      </c>
      <c r="H248" s="177">
        <f>H191/RES_summary!H$19</f>
        <v>0.74201122757226123</v>
      </c>
      <c r="I248" s="177">
        <f>I191/RES_summary!I$19</f>
        <v>0.52339561796208889</v>
      </c>
      <c r="J248" s="177">
        <f>J191/RES_summary!J$19</f>
        <v>0.52461057315449955</v>
      </c>
      <c r="K248" s="177">
        <f>K191/RES_summary!K$19</f>
        <v>0.88957440342874938</v>
      </c>
      <c r="L248" s="177">
        <f>L191/RES_summary!L$19</f>
        <v>1.0753838002705414</v>
      </c>
      <c r="M248" s="177">
        <f>M191/RES_summary!M$19</f>
        <v>1.0820809588402485</v>
      </c>
      <c r="N248" s="177">
        <f>N191/RES_summary!N$19</f>
        <v>1.2642369191373988</v>
      </c>
      <c r="O248" s="177">
        <f>O191/RES_summary!O$19</f>
        <v>1.1230217122601174</v>
      </c>
      <c r="P248" s="177">
        <f>P191/RES_summary!P$19</f>
        <v>0.9917007913469903</v>
      </c>
      <c r="Q248" s="177">
        <f>Q191/RES_summary!Q$19</f>
        <v>1.0999329658761359</v>
      </c>
    </row>
    <row r="249" spans="1:17" ht="12" customHeight="1" x14ac:dyDescent="0.25">
      <c r="A249" s="158" t="s">
        <v>112</v>
      </c>
      <c r="B249" s="178">
        <f>B192/RES_summary!B$19</f>
        <v>0.32357138451155054</v>
      </c>
      <c r="C249" s="178">
        <f>C192/RES_summary!C$19</f>
        <v>0.33968651015323503</v>
      </c>
      <c r="D249" s="178">
        <f>D192/RES_summary!D$19</f>
        <v>0.34710431986918538</v>
      </c>
      <c r="E249" s="178">
        <f>E192/RES_summary!E$19</f>
        <v>0.34762274942076943</v>
      </c>
      <c r="F249" s="178">
        <f>F192/RES_summary!F$19</f>
        <v>0.34502275321034592</v>
      </c>
      <c r="G249" s="178">
        <f>G192/RES_summary!G$19</f>
        <v>0.34909578725101459</v>
      </c>
      <c r="H249" s="178">
        <f>H192/RES_summary!H$19</f>
        <v>0.37885903431638213</v>
      </c>
      <c r="I249" s="178">
        <f>I192/RES_summary!I$19</f>
        <v>0.41691469091217936</v>
      </c>
      <c r="J249" s="178">
        <f>J192/RES_summary!J$19</f>
        <v>0.46483319239974674</v>
      </c>
      <c r="K249" s="178">
        <f>K192/RES_summary!K$19</f>
        <v>0.47779775758271448</v>
      </c>
      <c r="L249" s="178">
        <f>L192/RES_summary!L$19</f>
        <v>0.52959548448872662</v>
      </c>
      <c r="M249" s="178">
        <f>M192/RES_summary!M$19</f>
        <v>0.59106414831502974</v>
      </c>
      <c r="N249" s="178">
        <f>N192/RES_summary!N$19</f>
        <v>0.60689068370587029</v>
      </c>
      <c r="O249" s="178">
        <f>O192/RES_summary!O$19</f>
        <v>0.65199044298314934</v>
      </c>
      <c r="P249" s="178">
        <f>P192/RES_summary!P$19</f>
        <v>0.63317273969788357</v>
      </c>
      <c r="Q249" s="178">
        <f>Q192/RES_summary!Q$19</f>
        <v>0.62952526814098497</v>
      </c>
    </row>
    <row r="250" spans="1:17" ht="12" customHeight="1" x14ac:dyDescent="0.25">
      <c r="A250" s="23" t="s">
        <v>60</v>
      </c>
      <c r="B250" s="177">
        <f>B193/RES_summary!B$19</f>
        <v>0.32357138451155054</v>
      </c>
      <c r="C250" s="177">
        <f>C193/RES_summary!C$19</f>
        <v>0.33968651015323503</v>
      </c>
      <c r="D250" s="177">
        <f>D193/RES_summary!D$19</f>
        <v>0.34710431986918538</v>
      </c>
      <c r="E250" s="177">
        <f>E193/RES_summary!E$19</f>
        <v>0.34762274942076943</v>
      </c>
      <c r="F250" s="177">
        <f>F193/RES_summary!F$19</f>
        <v>0.34502275321034592</v>
      </c>
      <c r="G250" s="177">
        <f>G193/RES_summary!G$19</f>
        <v>0.34909578725101459</v>
      </c>
      <c r="H250" s="177">
        <f>H193/RES_summary!H$19</f>
        <v>0.37885903431638213</v>
      </c>
      <c r="I250" s="177">
        <f>I193/RES_summary!I$19</f>
        <v>0.41691469091217936</v>
      </c>
      <c r="J250" s="177">
        <f>J193/RES_summary!J$19</f>
        <v>0.46483319239974674</v>
      </c>
      <c r="K250" s="177">
        <f>K193/RES_summary!K$19</f>
        <v>0.47779775758271448</v>
      </c>
      <c r="L250" s="177">
        <f>L193/RES_summary!L$19</f>
        <v>0.52959548448872662</v>
      </c>
      <c r="M250" s="177">
        <f>M193/RES_summary!M$19</f>
        <v>0.59106414831502974</v>
      </c>
      <c r="N250" s="177">
        <f>N193/RES_summary!N$19</f>
        <v>0.60689068370587029</v>
      </c>
      <c r="O250" s="177">
        <f>O193/RES_summary!O$19</f>
        <v>0.65199044298314934</v>
      </c>
      <c r="P250" s="177">
        <f>P193/RES_summary!P$19</f>
        <v>0.63317273969788357</v>
      </c>
      <c r="Q250" s="177">
        <f>Q193/RES_summary!Q$19</f>
        <v>0.62952526814098497</v>
      </c>
    </row>
    <row r="251" spans="1:17" ht="12" customHeight="1" x14ac:dyDescent="0.25">
      <c r="A251" s="158" t="s">
        <v>63</v>
      </c>
      <c r="B251" s="178">
        <f>B194/RES_summary!B$19</f>
        <v>28.329977465489193</v>
      </c>
      <c r="C251" s="178">
        <f>C194/RES_summary!C$19</f>
        <v>27.666965212817512</v>
      </c>
      <c r="D251" s="178">
        <f>D194/RES_summary!D$19</f>
        <v>27.634068946620253</v>
      </c>
      <c r="E251" s="178">
        <f>E194/RES_summary!E$19</f>
        <v>27.400623185701477</v>
      </c>
      <c r="F251" s="178">
        <f>F194/RES_summary!F$19</f>
        <v>27.250978430977383</v>
      </c>
      <c r="G251" s="178">
        <f>G194/RES_summary!G$19</f>
        <v>27.118038388899031</v>
      </c>
      <c r="H251" s="178">
        <f>H194/RES_summary!H$19</f>
        <v>27.004651196961905</v>
      </c>
      <c r="I251" s="178">
        <f>I194/RES_summary!I$19</f>
        <v>26.841722085747183</v>
      </c>
      <c r="J251" s="178">
        <f>J194/RES_summary!J$19</f>
        <v>26.720012840398784</v>
      </c>
      <c r="K251" s="178">
        <f>K194/RES_summary!K$19</f>
        <v>26.572306979493963</v>
      </c>
      <c r="L251" s="178">
        <f>L194/RES_summary!L$19</f>
        <v>26.308436786460007</v>
      </c>
      <c r="M251" s="178">
        <f>M194/RES_summary!M$19</f>
        <v>26.199690360518971</v>
      </c>
      <c r="N251" s="178">
        <f>N194/RES_summary!N$19</f>
        <v>26.116953825190613</v>
      </c>
      <c r="O251" s="178">
        <f>O194/RES_summary!O$19</f>
        <v>26.151332172859881</v>
      </c>
      <c r="P251" s="178">
        <f>P194/RES_summary!P$19</f>
        <v>25.672728148698969</v>
      </c>
      <c r="Q251" s="178">
        <f>Q194/RES_summary!Q$19</f>
        <v>25.283110220472075</v>
      </c>
    </row>
    <row r="252" spans="1:17" ht="12" customHeight="1" x14ac:dyDescent="0.25">
      <c r="A252" s="167" t="s">
        <v>148</v>
      </c>
      <c r="B252" s="183">
        <f>B195/RES_summary!B$19</f>
        <v>28.201539258619714</v>
      </c>
      <c r="C252" s="183">
        <f>C195/RES_summary!C$19</f>
        <v>27.555224077382736</v>
      </c>
      <c r="D252" s="183">
        <f>D195/RES_summary!D$19</f>
        <v>27.528583471822909</v>
      </c>
      <c r="E252" s="183">
        <f>E195/RES_summary!E$19</f>
        <v>27.346825388193864</v>
      </c>
      <c r="F252" s="183">
        <f>F195/RES_summary!F$19</f>
        <v>27.184743454258662</v>
      </c>
      <c r="G252" s="183">
        <f>G195/RES_summary!G$19</f>
        <v>27.002954432082717</v>
      </c>
      <c r="H252" s="183">
        <f>H195/RES_summary!H$19</f>
        <v>26.863409911268811</v>
      </c>
      <c r="I252" s="183">
        <f>I195/RES_summary!I$19</f>
        <v>26.742447556206947</v>
      </c>
      <c r="J252" s="183">
        <f>J195/RES_summary!J$19</f>
        <v>26.598651510266716</v>
      </c>
      <c r="K252" s="183">
        <f>K195/RES_summary!K$19</f>
        <v>26.354624311008781</v>
      </c>
      <c r="L252" s="183">
        <f>L195/RES_summary!L$19</f>
        <v>26.033432262232118</v>
      </c>
      <c r="M252" s="183">
        <f>M195/RES_summary!M$19</f>
        <v>25.900059258076237</v>
      </c>
      <c r="N252" s="183">
        <f>N195/RES_summary!N$19</f>
        <v>25.754568594372351</v>
      </c>
      <c r="O252" s="183">
        <f>O195/RES_summary!O$19</f>
        <v>25.825728735308758</v>
      </c>
      <c r="P252" s="183">
        <f>P195/RES_summary!P$19</f>
        <v>25.350189105702704</v>
      </c>
      <c r="Q252" s="183">
        <f>Q195/RES_summary!Q$19</f>
        <v>24.969276623575517</v>
      </c>
    </row>
    <row r="253" spans="1:17" ht="12" customHeight="1" x14ac:dyDescent="0.25">
      <c r="A253" s="167" t="s">
        <v>147</v>
      </c>
      <c r="B253" s="183">
        <f>B196/RES_summary!B$19</f>
        <v>28.183496113436298</v>
      </c>
      <c r="C253" s="183">
        <f>C196/RES_summary!C$19</f>
        <v>27.597195267817273</v>
      </c>
      <c r="D253" s="183">
        <f>D196/RES_summary!D$19</f>
        <v>27.57702491595596</v>
      </c>
      <c r="E253" s="183">
        <f>E196/RES_summary!E$19</f>
        <v>27.413559178952113</v>
      </c>
      <c r="F253" s="183">
        <f>F196/RES_summary!F$19</f>
        <v>27.273149392484218</v>
      </c>
      <c r="G253" s="183">
        <f>G196/RES_summary!G$19</f>
        <v>27.192554452792706</v>
      </c>
      <c r="H253" s="183">
        <f>H196/RES_summary!H$19</f>
        <v>27.172377544705046</v>
      </c>
      <c r="I253" s="183">
        <f>I196/RES_summary!I$19</f>
        <v>27.070106752306316</v>
      </c>
      <c r="J253" s="183">
        <f>J196/RES_summary!J$19</f>
        <v>27.044226414455711</v>
      </c>
      <c r="K253" s="183">
        <f>K196/RES_summary!K$19</f>
        <v>26.801475987997868</v>
      </c>
      <c r="L253" s="183">
        <f>L196/RES_summary!L$19</f>
        <v>26.496407134514062</v>
      </c>
      <c r="M253" s="183">
        <f>M196/RES_summary!M$19</f>
        <v>26.346446365807534</v>
      </c>
      <c r="N253" s="183">
        <f>N196/RES_summary!N$19</f>
        <v>26.176052878626592</v>
      </c>
      <c r="O253" s="183">
        <f>O196/RES_summary!O$19</f>
        <v>26.210633942096813</v>
      </c>
      <c r="P253" s="183">
        <f>P196/RES_summary!P$19</f>
        <v>25.731230922813417</v>
      </c>
      <c r="Q253" s="183">
        <f>Q196/RES_summary!Q$19</f>
        <v>25.302705148543225</v>
      </c>
    </row>
    <row r="254" spans="1:17" ht="12" customHeight="1" x14ac:dyDescent="0.25">
      <c r="A254" s="166" t="s">
        <v>61</v>
      </c>
      <c r="B254" s="182">
        <f>B197/RES_summary!B$19</f>
        <v>25.381385332757265</v>
      </c>
      <c r="C254" s="182">
        <f>C197/RES_summary!C$19</f>
        <v>24.815489070855314</v>
      </c>
      <c r="D254" s="182">
        <f>D197/RES_summary!D$19</f>
        <v>24.80335701621679</v>
      </c>
      <c r="E254" s="182">
        <f>E197/RES_summary!E$19</f>
        <v>24.648848781729264</v>
      </c>
      <c r="F254" s="182">
        <f>F197/RES_summary!F$19</f>
        <v>24.520120470454188</v>
      </c>
      <c r="G254" s="182">
        <f>G197/RES_summary!G$19</f>
        <v>24.444819914784965</v>
      </c>
      <c r="H254" s="182">
        <f>H197/RES_summary!H$19</f>
        <v>24.437153721045753</v>
      </c>
      <c r="I254" s="182">
        <f>I197/RES_summary!I$19</f>
        <v>24.369113986647562</v>
      </c>
      <c r="J254" s="182">
        <f>J197/RES_summary!J$19</f>
        <v>24.326077438231277</v>
      </c>
      <c r="K254" s="182">
        <f>K197/RES_summary!K$19</f>
        <v>24.104006151753985</v>
      </c>
      <c r="L254" s="182">
        <f>L197/RES_summary!L$19</f>
        <v>23.826380513240931</v>
      </c>
      <c r="M254" s="182">
        <f>M197/RES_summary!M$19</f>
        <v>23.697778934419357</v>
      </c>
      <c r="N254" s="182">
        <f>N197/RES_summary!N$19</f>
        <v>23.548959775079638</v>
      </c>
      <c r="O254" s="182">
        <f>O197/RES_summary!O$19</f>
        <v>23.598555158571052</v>
      </c>
      <c r="P254" s="182">
        <f>P197/RES_summary!P$19</f>
        <v>23.142370588479615</v>
      </c>
      <c r="Q254" s="182">
        <f>Q197/RES_summary!Q$19</f>
        <v>22.773330501811085</v>
      </c>
    </row>
    <row r="255" spans="1:17" ht="12" customHeight="1" x14ac:dyDescent="0.25">
      <c r="A255" s="147" t="s">
        <v>59</v>
      </c>
      <c r="B255" s="181">
        <f>B198/RES_summary!B$19</f>
        <v>2.8021107806790333</v>
      </c>
      <c r="C255" s="181">
        <f>C198/RES_summary!C$19</f>
        <v>2.7817061969619594</v>
      </c>
      <c r="D255" s="181">
        <f>D198/RES_summary!D$19</f>
        <v>2.7736678997391726</v>
      </c>
      <c r="E255" s="181">
        <f>E198/RES_summary!E$19</f>
        <v>2.7647103972228457</v>
      </c>
      <c r="F255" s="181">
        <f>F198/RES_summary!F$19</f>
        <v>2.7530289220300319</v>
      </c>
      <c r="G255" s="181">
        <f>G198/RES_summary!G$19</f>
        <v>2.7477345380077427</v>
      </c>
      <c r="H255" s="181">
        <f>H198/RES_summary!H$19</f>
        <v>2.7352238236592918</v>
      </c>
      <c r="I255" s="181">
        <f>I198/RES_summary!I$19</f>
        <v>2.7009927656587576</v>
      </c>
      <c r="J255" s="181">
        <f>J198/RES_summary!J$19</f>
        <v>2.7181489762244384</v>
      </c>
      <c r="K255" s="181">
        <f>K198/RES_summary!K$19</f>
        <v>2.697469836243882</v>
      </c>
      <c r="L255" s="181">
        <f>L198/RES_summary!L$19</f>
        <v>2.6700266212731298</v>
      </c>
      <c r="M255" s="181">
        <f>M198/RES_summary!M$19</f>
        <v>2.6486674313881715</v>
      </c>
      <c r="N255" s="181">
        <f>N198/RES_summary!N$19</f>
        <v>2.6270931035469554</v>
      </c>
      <c r="O255" s="181">
        <f>O198/RES_summary!O$19</f>
        <v>2.6120787835257615</v>
      </c>
      <c r="P255" s="181">
        <f>P198/RES_summary!P$19</f>
        <v>2.5888603343338032</v>
      </c>
      <c r="Q255" s="181">
        <f>Q198/RES_summary!Q$19</f>
        <v>2.5293746467321294</v>
      </c>
    </row>
    <row r="256" spans="1:17" ht="12" customHeight="1" x14ac:dyDescent="0.25">
      <c r="A256" s="163" t="s">
        <v>142</v>
      </c>
      <c r="B256" s="180">
        <f>B199/RES_summary!B$19</f>
        <v>29.327615535786837</v>
      </c>
      <c r="C256" s="180">
        <f>C199/RES_summary!C$19</f>
        <v>28.770612591660282</v>
      </c>
      <c r="D256" s="180">
        <f>D199/RES_summary!D$19</f>
        <v>28.749493663249364</v>
      </c>
      <c r="E256" s="180">
        <f>E199/RES_summary!E$19</f>
        <v>27.964610925662353</v>
      </c>
      <c r="F256" s="180">
        <f>F199/RES_summary!F$19</f>
        <v>28.012623361984744</v>
      </c>
      <c r="G256" s="180">
        <f>G199/RES_summary!G$19</f>
        <v>28.531502510211944</v>
      </c>
      <c r="H256" s="180">
        <f>H199/RES_summary!H$19</f>
        <v>29.04321861919286</v>
      </c>
      <c r="I256" s="180">
        <f>I199/RES_summary!I$19</f>
        <v>28.556348272387293</v>
      </c>
      <c r="J256" s="180">
        <f>J199/RES_summary!J$19</f>
        <v>29.242551407830653</v>
      </c>
      <c r="K256" s="180">
        <f>K199/RES_summary!K$19</f>
        <v>31.14886768220649</v>
      </c>
      <c r="L256" s="180">
        <f>L199/RES_summary!L$19</f>
        <v>32.657031470276721</v>
      </c>
      <c r="M256" s="180">
        <f>M199/RES_summary!M$19</f>
        <v>32.973763877305544</v>
      </c>
      <c r="N256" s="180">
        <f>N199/RES_summary!N$19</f>
        <v>34.35572606400136</v>
      </c>
      <c r="O256" s="180">
        <f>O199/RES_summary!O$19</f>
        <v>34.252601793439105</v>
      </c>
      <c r="P256" s="180">
        <f>P199/RES_summary!P$19</f>
        <v>34.078916078318557</v>
      </c>
      <c r="Q256" s="180">
        <f>Q199/RES_summary!Q$19</f>
        <v>33.332015159764154</v>
      </c>
    </row>
    <row r="257" spans="1:17" ht="12" customHeight="1" x14ac:dyDescent="0.25">
      <c r="A257" s="161" t="s">
        <v>141</v>
      </c>
      <c r="B257" s="179">
        <f>B200/RES_summary!B$19</f>
        <v>29.196964762886832</v>
      </c>
      <c r="C257" s="179">
        <f>C200/RES_summary!C$19</f>
        <v>28.675257529456751</v>
      </c>
      <c r="D257" s="179">
        <f>D200/RES_summary!D$19</f>
        <v>28.648212196664154</v>
      </c>
      <c r="E257" s="179">
        <f>E200/RES_summary!E$19</f>
        <v>27.951328551070073</v>
      </c>
      <c r="F257" s="179">
        <f>F200/RES_summary!F$19</f>
        <v>27.990411824074606</v>
      </c>
      <c r="G257" s="179">
        <f>G200/RES_summary!G$19</f>
        <v>28.505180056660461</v>
      </c>
      <c r="H257" s="179">
        <f>H200/RES_summary!H$19</f>
        <v>28.921857403567817</v>
      </c>
      <c r="I257" s="179">
        <f>I200/RES_summary!I$19</f>
        <v>28.485581929826573</v>
      </c>
      <c r="J257" s="179">
        <f>J200/RES_summary!J$19</f>
        <v>29.095630905176709</v>
      </c>
      <c r="K257" s="179">
        <f>K200/RES_summary!K$19</f>
        <v>30.834207257869359</v>
      </c>
      <c r="L257" s="179">
        <f>L200/RES_summary!L$19</f>
        <v>32.143715150666104</v>
      </c>
      <c r="M257" s="179">
        <f>M200/RES_summary!M$19</f>
        <v>32.437096717553267</v>
      </c>
      <c r="N257" s="179">
        <f>N200/RES_summary!N$19</f>
        <v>33.625979614605228</v>
      </c>
      <c r="O257" s="179">
        <f>O200/RES_summary!O$19</f>
        <v>33.469787143283774</v>
      </c>
      <c r="P257" s="179">
        <f>P200/RES_summary!P$19</f>
        <v>33.276428121678855</v>
      </c>
      <c r="Q257" s="179">
        <f>Q200/RES_summary!Q$19</f>
        <v>32.563043049310494</v>
      </c>
    </row>
    <row r="258" spans="1:17" ht="12" customHeight="1" x14ac:dyDescent="0.25">
      <c r="A258" s="148" t="s">
        <v>60</v>
      </c>
      <c r="B258" s="177">
        <f>B201/RES_summary!B$19</f>
        <v>26.394853982207795</v>
      </c>
      <c r="C258" s="177">
        <f>C201/RES_summary!C$19</f>
        <v>25.893551332494795</v>
      </c>
      <c r="D258" s="177">
        <f>D201/RES_summary!D$19</f>
        <v>25.874544296924977</v>
      </c>
      <c r="E258" s="177">
        <f>E201/RES_summary!E$19</f>
        <v>25.186618153847228</v>
      </c>
      <c r="F258" s="177">
        <f>F201/RES_summary!F$19</f>
        <v>25.237382902044576</v>
      </c>
      <c r="G258" s="177">
        <f>G201/RES_summary!G$19</f>
        <v>25.757445518652784</v>
      </c>
      <c r="H258" s="177">
        <f>H201/RES_summary!H$19</f>
        <v>26.186633579908523</v>
      </c>
      <c r="I258" s="177">
        <f>I201/RES_summary!I$19</f>
        <v>25.784589164167819</v>
      </c>
      <c r="J258" s="177">
        <f>J201/RES_summary!J$19</f>
        <v>26.377481928952264</v>
      </c>
      <c r="K258" s="177">
        <f>K201/RES_summary!K$19</f>
        <v>28.13673742162548</v>
      </c>
      <c r="L258" s="177">
        <f>L201/RES_summary!L$19</f>
        <v>29.47368852939298</v>
      </c>
      <c r="M258" s="177">
        <f>M201/RES_summary!M$19</f>
        <v>29.788429286165101</v>
      </c>
      <c r="N258" s="177">
        <f>N201/RES_summary!N$19</f>
        <v>30.998886511058277</v>
      </c>
      <c r="O258" s="177">
        <f>O201/RES_summary!O$19</f>
        <v>30.857708359758014</v>
      </c>
      <c r="P258" s="177">
        <f>P201/RES_summary!P$19</f>
        <v>30.687567787345049</v>
      </c>
      <c r="Q258" s="177">
        <f>Q201/RES_summary!Q$19</f>
        <v>30.033668402578364</v>
      </c>
    </row>
    <row r="259" spans="1:17" ht="12" customHeight="1" x14ac:dyDescent="0.25">
      <c r="A259" s="148" t="s">
        <v>59</v>
      </c>
      <c r="B259" s="177">
        <f>B202/RES_summary!B$19</f>
        <v>2.8021107806790324</v>
      </c>
      <c r="C259" s="177">
        <f>C202/RES_summary!C$19</f>
        <v>2.7817061969619594</v>
      </c>
      <c r="D259" s="177">
        <f>D202/RES_summary!D$19</f>
        <v>2.7736678997391739</v>
      </c>
      <c r="E259" s="177">
        <f>E202/RES_summary!E$19</f>
        <v>2.7647103972228453</v>
      </c>
      <c r="F259" s="177">
        <f>F202/RES_summary!F$19</f>
        <v>2.7530289220300315</v>
      </c>
      <c r="G259" s="177">
        <f>G202/RES_summary!G$19</f>
        <v>2.7477345380076761</v>
      </c>
      <c r="H259" s="177">
        <f>H202/RES_summary!H$19</f>
        <v>2.7352238236592905</v>
      </c>
      <c r="I259" s="177">
        <f>I202/RES_summary!I$19</f>
        <v>2.7009927656587576</v>
      </c>
      <c r="J259" s="177">
        <f>J202/RES_summary!J$19</f>
        <v>2.7181489762244384</v>
      </c>
      <c r="K259" s="177">
        <f>K202/RES_summary!K$19</f>
        <v>2.6974698362438829</v>
      </c>
      <c r="L259" s="177">
        <f>L202/RES_summary!L$19</f>
        <v>2.6700266212731294</v>
      </c>
      <c r="M259" s="177">
        <f>M202/RES_summary!M$19</f>
        <v>2.6486674313881706</v>
      </c>
      <c r="N259" s="177">
        <f>N202/RES_summary!N$19</f>
        <v>2.6270931035469558</v>
      </c>
      <c r="O259" s="177">
        <f>O202/RES_summary!O$19</f>
        <v>2.6120787835257615</v>
      </c>
      <c r="P259" s="177">
        <f>P202/RES_summary!P$19</f>
        <v>2.5888603343338041</v>
      </c>
      <c r="Q259" s="177">
        <f>Q202/RES_summary!Q$19</f>
        <v>2.5293746467321294</v>
      </c>
    </row>
    <row r="260" spans="1:17" ht="12" customHeight="1" x14ac:dyDescent="0.25">
      <c r="A260" s="158" t="s">
        <v>62</v>
      </c>
      <c r="B260" s="178">
        <f>B203/RES_summary!B$19</f>
        <v>8.2940910259938647</v>
      </c>
      <c r="C260" s="178">
        <f>C203/RES_summary!C$19</f>
        <v>8.2102701216838305</v>
      </c>
      <c r="D260" s="178">
        <f>D203/RES_summary!D$19</f>
        <v>8.2520439358908657</v>
      </c>
      <c r="E260" s="178">
        <f>E203/RES_summary!E$19</f>
        <v>8.2838691684835233</v>
      </c>
      <c r="F260" s="178">
        <f>F203/RES_summary!F$19</f>
        <v>8.3261589821937392</v>
      </c>
      <c r="G260" s="178">
        <f>G203/RES_summary!G$19</f>
        <v>8.521048212108763</v>
      </c>
      <c r="H260" s="178">
        <f>H203/RES_summary!H$19</f>
        <v>8.7517108186596477</v>
      </c>
      <c r="I260" s="178">
        <f>I203/RES_summary!I$19</f>
        <v>8.7423558080849784</v>
      </c>
      <c r="J260" s="178">
        <f>J203/RES_summary!J$19</f>
        <v>8.921220373455105</v>
      </c>
      <c r="K260" s="178">
        <f>K203/RES_summary!K$19</f>
        <v>9.5201832080762525</v>
      </c>
      <c r="L260" s="178">
        <f>L203/RES_summary!L$19</f>
        <v>10.103651154529558</v>
      </c>
      <c r="M260" s="178">
        <f>M203/RES_summary!M$19</f>
        <v>10.196930224570799</v>
      </c>
      <c r="N260" s="178">
        <f>N203/RES_summary!N$19</f>
        <v>10.707807345421921</v>
      </c>
      <c r="O260" s="178">
        <f>O203/RES_summary!O$19</f>
        <v>10.617509623477392</v>
      </c>
      <c r="P260" s="178">
        <f>P203/RES_summary!P$19</f>
        <v>10.553092856120937</v>
      </c>
      <c r="Q260" s="178">
        <f>Q203/RES_summary!Q$19</f>
        <v>10.389599132793116</v>
      </c>
    </row>
    <row r="261" spans="1:17" ht="12" customHeight="1" x14ac:dyDescent="0.25">
      <c r="A261" s="23" t="s">
        <v>57</v>
      </c>
      <c r="B261" s="177">
        <f>B204/RES_summary!B$19</f>
        <v>7.8802307593895655</v>
      </c>
      <c r="C261" s="177">
        <f>C204/RES_summary!C$19</f>
        <v>8.1698851019650363</v>
      </c>
      <c r="D261" s="177">
        <f>D204/RES_summary!D$19</f>
        <v>8.092851109503636</v>
      </c>
      <c r="E261" s="177">
        <f>E204/RES_summary!E$19</f>
        <v>9.2611444510924077</v>
      </c>
      <c r="F261" s="177">
        <f>F204/RES_summary!F$19</f>
        <v>7.0844476388398832</v>
      </c>
      <c r="G261" s="177">
        <f>G204/RES_summary!G$19</f>
        <v>8.1947206326116007</v>
      </c>
      <c r="H261" s="177">
        <f>H204/RES_summary!H$19</f>
        <v>8.3767015919168735</v>
      </c>
      <c r="I261" s="177">
        <f>I204/RES_summary!I$19</f>
        <v>8.372325812715701</v>
      </c>
      <c r="J261" s="177">
        <f>J204/RES_summary!J$19</f>
        <v>8.3626786982802184</v>
      </c>
      <c r="K261" s="177">
        <f>K204/RES_summary!K$19</f>
        <v>8.3015742364948668</v>
      </c>
      <c r="L261" s="177">
        <f>L204/RES_summary!L$19</f>
        <v>8.2991583527816388</v>
      </c>
      <c r="M261" s="177">
        <f>M204/RES_summary!M$19</f>
        <v>8.163094063340024</v>
      </c>
      <c r="N261" s="177">
        <f>N204/RES_summary!N$19</f>
        <v>8.0791547144346119</v>
      </c>
      <c r="O261" s="177">
        <f>O204/RES_summary!O$19</f>
        <v>8.063437314096273</v>
      </c>
      <c r="P261" s="177">
        <f>P204/RES_summary!P$19</f>
        <v>8.0244546995802821</v>
      </c>
      <c r="Q261" s="177">
        <f>Q204/RES_summary!Q$19</f>
        <v>7.8686023936619716</v>
      </c>
    </row>
    <row r="262" spans="1:17" ht="12" customHeight="1" x14ac:dyDescent="0.25">
      <c r="A262" s="29" t="s">
        <v>140</v>
      </c>
      <c r="B262" s="176">
        <f>B205/RES_summary!B$19</f>
        <v>8.2967381184169238</v>
      </c>
      <c r="C262" s="176">
        <f>C205/RES_summary!C$19</f>
        <v>8.2107983553134023</v>
      </c>
      <c r="D262" s="176">
        <f>D205/RES_summary!D$19</f>
        <v>8.2540952717401073</v>
      </c>
      <c r="E262" s="176">
        <f>E205/RES_summary!E$19</f>
        <v>8.2700684077339748</v>
      </c>
      <c r="F262" s="176">
        <f>F205/RES_summary!F$19</f>
        <v>8.3436092812930909</v>
      </c>
      <c r="G262" s="176">
        <f>G205/RES_summary!G$19</f>
        <v>8.5261124287440886</v>
      </c>
      <c r="H262" s="176">
        <f>H205/RES_summary!H$19</f>
        <v>8.75364469003582</v>
      </c>
      <c r="I262" s="176">
        <f>I205/RES_summary!I$19</f>
        <v>8.7454832002322931</v>
      </c>
      <c r="J262" s="176">
        <f>J205/RES_summary!J$19</f>
        <v>8.9293083824603379</v>
      </c>
      <c r="K262" s="176">
        <f>K205/RES_summary!K$19</f>
        <v>9.5416650101189582</v>
      </c>
      <c r="L262" s="176">
        <f>L205/RES_summary!L$19</f>
        <v>10.123644772507969</v>
      </c>
      <c r="M262" s="176">
        <f>M205/RES_summary!M$19</f>
        <v>10.215173817933046</v>
      </c>
      <c r="N262" s="176">
        <f>N205/RES_summary!N$19</f>
        <v>10.726000294361942</v>
      </c>
      <c r="O262" s="176">
        <f>O205/RES_summary!O$19</f>
        <v>10.645073981587558</v>
      </c>
      <c r="P262" s="176">
        <f>P205/RES_summary!P$19</f>
        <v>10.580574207644833</v>
      </c>
      <c r="Q262" s="176">
        <f>Q205/RES_summary!Q$19</f>
        <v>10.426954448261894</v>
      </c>
    </row>
    <row r="264" spans="1:17" ht="12" customHeight="1" x14ac:dyDescent="0.25">
      <c r="A264" s="152" t="s">
        <v>195</v>
      </c>
      <c r="B264" s="184">
        <f>B207/RES_summary!B$19</f>
        <v>2.67273510923066E-2</v>
      </c>
      <c r="C264" s="184">
        <f>C207/RES_summary!C$19</f>
        <v>5.4207808948011936E-2</v>
      </c>
      <c r="D264" s="184">
        <f>D207/RES_summary!D$19</f>
        <v>5.2638110424518852E-2</v>
      </c>
      <c r="E264" s="184">
        <f>E207/RES_summary!E$19</f>
        <v>6.5371179422149123E-2</v>
      </c>
      <c r="F264" s="184">
        <f>F207/RES_summary!F$19</f>
        <v>4.9496180437697657E-2</v>
      </c>
      <c r="G264" s="184">
        <f>G207/RES_summary!G$19</f>
        <v>6.2664904376201411E-2</v>
      </c>
      <c r="H264" s="184">
        <f>H207/RES_summary!H$19</f>
        <v>2.1054435340531738E-2</v>
      </c>
      <c r="I264" s="184">
        <f>I207/RES_summary!I$19</f>
        <v>3.4156863936311281E-2</v>
      </c>
      <c r="J264" s="184">
        <f>J207/RES_summary!J$19</f>
        <v>5.7722718352757808E-2</v>
      </c>
      <c r="K264" s="184">
        <f>K207/RES_summary!K$19</f>
        <v>6.9348104046915535E-2</v>
      </c>
      <c r="L264" s="184">
        <f>L207/RES_summary!L$19</f>
        <v>4.3561168590742105E-2</v>
      </c>
      <c r="M264" s="184">
        <f>M207/RES_summary!M$19</f>
        <v>3.4718341362321346E-2</v>
      </c>
      <c r="N264" s="184">
        <f>N207/RES_summary!N$19</f>
        <v>2.6551436773788541E-2</v>
      </c>
      <c r="O264" s="184">
        <f>O207/RES_summary!O$19</f>
        <v>4.0840346285408391E-2</v>
      </c>
      <c r="P264" s="184">
        <f>P207/RES_summary!P$19</f>
        <v>4.0921077234697248E-2</v>
      </c>
      <c r="Q264" s="184">
        <f>Q207/RES_summary!Q$19</f>
        <v>5.4195866519370695E-2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2.67273510923066E-2</v>
      </c>
      <c r="C279" s="178">
        <f>C222/RES_summary!C$19</f>
        <v>5.4207808948011936E-2</v>
      </c>
      <c r="D279" s="178">
        <f>D222/RES_summary!D$19</f>
        <v>5.2638110424518852E-2</v>
      </c>
      <c r="E279" s="178">
        <f>E222/RES_summary!E$19</f>
        <v>6.5371179422149123E-2</v>
      </c>
      <c r="F279" s="178">
        <f>F222/RES_summary!F$19</f>
        <v>4.9496180437697657E-2</v>
      </c>
      <c r="G279" s="178">
        <f>G222/RES_summary!G$19</f>
        <v>6.2664904376201411E-2</v>
      </c>
      <c r="H279" s="178">
        <f>H222/RES_summary!H$19</f>
        <v>2.1054435340531738E-2</v>
      </c>
      <c r="I279" s="178">
        <f>I222/RES_summary!I$19</f>
        <v>3.4156863936311281E-2</v>
      </c>
      <c r="J279" s="178">
        <f>J222/RES_summary!J$19</f>
        <v>5.7722718352757808E-2</v>
      </c>
      <c r="K279" s="178">
        <f>K222/RES_summary!K$19</f>
        <v>6.9348104046915535E-2</v>
      </c>
      <c r="L279" s="178">
        <f>L222/RES_summary!L$19</f>
        <v>4.3561168590742105E-2</v>
      </c>
      <c r="M279" s="178">
        <f>M222/RES_summary!M$19</f>
        <v>3.4718341362321346E-2</v>
      </c>
      <c r="N279" s="178">
        <f>N222/RES_summary!N$19</f>
        <v>2.6551436773788541E-2</v>
      </c>
      <c r="O279" s="178">
        <f>O222/RES_summary!O$19</f>
        <v>4.0840346285408391E-2</v>
      </c>
      <c r="P279" s="178">
        <f>P222/RES_summary!P$19</f>
        <v>4.0921077234697248E-2</v>
      </c>
      <c r="Q279" s="178">
        <f>Q222/RES_summary!Q$19</f>
        <v>5.4195866519370695E-2</v>
      </c>
    </row>
    <row r="280" spans="1:17" ht="12" customHeight="1" x14ac:dyDescent="0.25">
      <c r="A280" s="23" t="s">
        <v>57</v>
      </c>
      <c r="B280" s="177">
        <f>B223/RES_summary!B$19</f>
        <v>4.2054211331171922</v>
      </c>
      <c r="C280" s="177">
        <f>C223/RES_summary!C$19</f>
        <v>4.1985547621162578</v>
      </c>
      <c r="D280" s="177">
        <f>D223/RES_summary!D$19</f>
        <v>4.1375906437969956</v>
      </c>
      <c r="E280" s="177">
        <f>E223/RES_summary!E$19</f>
        <v>4.6945100365936332</v>
      </c>
      <c r="F280" s="177">
        <f>F223/RES_summary!F$19</f>
        <v>3.5714970557382815</v>
      </c>
      <c r="G280" s="177">
        <f>G223/RES_summary!G$19</f>
        <v>4.1006609138390182</v>
      </c>
      <c r="H280" s="177">
        <f>H223/RES_summary!H$19</f>
        <v>4.1038531229065214</v>
      </c>
      <c r="I280" s="177">
        <f>I223/RES_summary!I$19</f>
        <v>4.0755637642644897</v>
      </c>
      <c r="J280" s="177">
        <f>J223/RES_summary!J$19</f>
        <v>4.0439378404595887</v>
      </c>
      <c r="K280" s="177">
        <f>K223/RES_summary!K$19</f>
        <v>4.003292825525409</v>
      </c>
      <c r="L280" s="177">
        <f>L223/RES_summary!L$19</f>
        <v>3.9751064868325128</v>
      </c>
      <c r="M280" s="177">
        <f>M223/RES_summary!M$19</f>
        <v>3.9051958683809622</v>
      </c>
      <c r="N280" s="177">
        <f>N223/RES_summary!N$19</f>
        <v>3.862900582918126</v>
      </c>
      <c r="O280" s="177">
        <f>O223/RES_summary!O$19</f>
        <v>3.825045918431023</v>
      </c>
      <c r="P280" s="177">
        <f>P223/RES_summary!P$19</f>
        <v>3.8061870326748375</v>
      </c>
      <c r="Q280" s="177">
        <f>Q223/RES_summary!Q$19</f>
        <v>3.7117102270636511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28.032998456017989</v>
      </c>
      <c r="D285" s="168">
        <f t="shared" ref="D285:Q285" si="71">SUM(D286,D289,D291,D300)</f>
        <v>71.512605214245184</v>
      </c>
      <c r="E285" s="168">
        <f t="shared" si="71"/>
        <v>74.280001217421344</v>
      </c>
      <c r="F285" s="168">
        <f t="shared" si="71"/>
        <v>69.667390965770423</v>
      </c>
      <c r="G285" s="168">
        <f t="shared" si="71"/>
        <v>34.419838320347964</v>
      </c>
      <c r="H285" s="168">
        <f t="shared" si="71"/>
        <v>53.931167614351303</v>
      </c>
      <c r="I285" s="168">
        <f t="shared" si="71"/>
        <v>50.21478978824873</v>
      </c>
      <c r="J285" s="168">
        <f t="shared" si="71"/>
        <v>52.894566982104912</v>
      </c>
      <c r="K285" s="168">
        <f t="shared" si="71"/>
        <v>62.089248695420793</v>
      </c>
      <c r="L285" s="168">
        <f t="shared" si="71"/>
        <v>56.118010747820406</v>
      </c>
      <c r="M285" s="168">
        <f t="shared" si="71"/>
        <v>51.771418855504095</v>
      </c>
      <c r="N285" s="168">
        <f t="shared" si="71"/>
        <v>56.797239520344149</v>
      </c>
      <c r="O285" s="168">
        <f t="shared" si="71"/>
        <v>55.341208951745749</v>
      </c>
      <c r="P285" s="168">
        <f t="shared" si="71"/>
        <v>41.67979781457489</v>
      </c>
      <c r="Q285" s="168">
        <f t="shared" si="71"/>
        <v>55.919200545205868</v>
      </c>
    </row>
    <row r="286" spans="1:17" ht="12" customHeight="1" x14ac:dyDescent="0.25">
      <c r="A286" s="158" t="s">
        <v>65</v>
      </c>
      <c r="B286" s="157"/>
      <c r="C286" s="157">
        <f>SUM(C287:C288)</f>
        <v>23.221936130435139</v>
      </c>
      <c r="D286" s="157">
        <f t="shared" ref="D286:Q286" si="72">SUM(D287:D288)</f>
        <v>58.865882248969562</v>
      </c>
      <c r="E286" s="157">
        <f t="shared" si="72"/>
        <v>61.709710857055867</v>
      </c>
      <c r="F286" s="157">
        <f t="shared" si="72"/>
        <v>57.350729511040647</v>
      </c>
      <c r="G286" s="157">
        <f t="shared" si="72"/>
        <v>28.164053454495399</v>
      </c>
      <c r="H286" s="157">
        <f t="shared" si="72"/>
        <v>44.334651799712276</v>
      </c>
      <c r="I286" s="157">
        <f t="shared" si="72"/>
        <v>41.368339921732058</v>
      </c>
      <c r="J286" s="157">
        <f t="shared" si="72"/>
        <v>43.27371534142852</v>
      </c>
      <c r="K286" s="157">
        <f t="shared" si="72"/>
        <v>50.815785074798157</v>
      </c>
      <c r="L286" s="157">
        <f t="shared" si="72"/>
        <v>46.585048607681529</v>
      </c>
      <c r="M286" s="157">
        <f t="shared" si="72"/>
        <v>41.171891647965069</v>
      </c>
      <c r="N286" s="157">
        <f t="shared" si="72"/>
        <v>45.912530913403572</v>
      </c>
      <c r="O286" s="157">
        <f t="shared" si="72"/>
        <v>44.38789641122591</v>
      </c>
      <c r="P286" s="157">
        <f t="shared" si="72"/>
        <v>33.409305466619855</v>
      </c>
      <c r="Q286" s="157">
        <f t="shared" si="72"/>
        <v>44.867216918921351</v>
      </c>
    </row>
    <row r="287" spans="1:17" ht="12" customHeight="1" x14ac:dyDescent="0.25">
      <c r="A287" s="23" t="s">
        <v>149</v>
      </c>
      <c r="B287" s="156"/>
      <c r="C287" s="156">
        <f>RES_hhdet_in_fec!C$126</f>
        <v>23.146874569441405</v>
      </c>
      <c r="D287" s="156">
        <f>RES_hhdet_in_fec!D$126</f>
        <v>58.671493570955597</v>
      </c>
      <c r="E287" s="156">
        <f>RES_hhdet_in_fec!E$126</f>
        <v>61.508480353468826</v>
      </c>
      <c r="F287" s="156">
        <f>RES_hhdet_in_fec!F$126</f>
        <v>57.157034142587754</v>
      </c>
      <c r="G287" s="156">
        <f>RES_hhdet_in_fec!G$126</f>
        <v>28.050973130241797</v>
      </c>
      <c r="H287" s="156">
        <f>RES_hhdet_in_fec!H$126</f>
        <v>44.153523658748874</v>
      </c>
      <c r="I287" s="156">
        <f>RES_hhdet_in_fec!I$126</f>
        <v>41.248634336823031</v>
      </c>
      <c r="J287" s="156">
        <f>RES_hhdet_in_fec!J$126</f>
        <v>43.142278935262524</v>
      </c>
      <c r="K287" s="156">
        <f>RES_hhdet_in_fec!K$126</f>
        <v>50.564374327092189</v>
      </c>
      <c r="L287" s="156">
        <f>RES_hhdet_in_fec!L$126</f>
        <v>46.335238643219846</v>
      </c>
      <c r="M287" s="156">
        <f>RES_hhdet_in_fec!M$126</f>
        <v>40.904650017221186</v>
      </c>
      <c r="N287" s="156">
        <f>RES_hhdet_in_fec!N$126</f>
        <v>45.595315419404287</v>
      </c>
      <c r="O287" s="156">
        <f>RES_hhdet_in_fec!O$126</f>
        <v>44.096942884058492</v>
      </c>
      <c r="P287" s="156">
        <f>RES_hhdet_in_fec!P$126</f>
        <v>33.211940560895599</v>
      </c>
      <c r="Q287" s="156">
        <f>RES_hhdet_in_fec!Q$126</f>
        <v>44.563535053167087</v>
      </c>
    </row>
    <row r="288" spans="1:17" ht="12" customHeight="1" x14ac:dyDescent="0.25">
      <c r="A288" s="23" t="s">
        <v>60</v>
      </c>
      <c r="B288" s="156"/>
      <c r="C288" s="156">
        <f>RES_hhdet_in_fec!C$127</f>
        <v>7.5061560993734885E-2</v>
      </c>
      <c r="D288" s="156">
        <f>RES_hhdet_in_fec!D$127</f>
        <v>0.19438867801396434</v>
      </c>
      <c r="E288" s="156">
        <f>RES_hhdet_in_fec!E$127</f>
        <v>0.20123050358703959</v>
      </c>
      <c r="F288" s="156">
        <f>RES_hhdet_in_fec!F$127</f>
        <v>0.19369536845289617</v>
      </c>
      <c r="G288" s="156">
        <f>RES_hhdet_in_fec!G$127</f>
        <v>0.11308032425360341</v>
      </c>
      <c r="H288" s="156">
        <f>RES_hhdet_in_fec!H$127</f>
        <v>0.18112814096340341</v>
      </c>
      <c r="I288" s="156">
        <f>RES_hhdet_in_fec!I$127</f>
        <v>0.11970558490903047</v>
      </c>
      <c r="J288" s="156">
        <f>RES_hhdet_in_fec!J$127</f>
        <v>0.13143640616599803</v>
      </c>
      <c r="K288" s="156">
        <f>RES_hhdet_in_fec!K$127</f>
        <v>0.25141074770597049</v>
      </c>
      <c r="L288" s="156">
        <f>RES_hhdet_in_fec!L$127</f>
        <v>0.2498099644616821</v>
      </c>
      <c r="M288" s="156">
        <f>RES_hhdet_in_fec!M$127</f>
        <v>0.26724163074388035</v>
      </c>
      <c r="N288" s="156">
        <f>RES_hhdet_in_fec!N$127</f>
        <v>0.31721549399928672</v>
      </c>
      <c r="O288" s="156">
        <f>RES_hhdet_in_fec!O$127</f>
        <v>0.2909535271674164</v>
      </c>
      <c r="P288" s="156">
        <f>RES_hhdet_in_fec!P$127</f>
        <v>0.19736490572425922</v>
      </c>
      <c r="Q288" s="156">
        <f>RES_hhdet_in_fec!Q$127</f>
        <v>0.30368186575426626</v>
      </c>
    </row>
    <row r="289" spans="1:17" ht="12" customHeight="1" x14ac:dyDescent="0.25">
      <c r="A289" s="158" t="s">
        <v>112</v>
      </c>
      <c r="B289" s="157"/>
      <c r="C289" s="157">
        <f>C290</f>
        <v>6.6780055540820699E-2</v>
      </c>
      <c r="D289" s="157">
        <f t="shared" ref="D289:Q289" si="73">D290</f>
        <v>7.0443257430703773E-2</v>
      </c>
      <c r="E289" s="157">
        <f t="shared" si="73"/>
        <v>6.1205577233675743E-2</v>
      </c>
      <c r="F289" s="157">
        <f t="shared" si="73"/>
        <v>4.2728036305158569E-2</v>
      </c>
      <c r="G289" s="157">
        <f t="shared" si="73"/>
        <v>2.8159790731942594E-2</v>
      </c>
      <c r="H289" s="157">
        <f t="shared" si="73"/>
        <v>8.7690683833888797E-2</v>
      </c>
      <c r="I289" s="157">
        <f t="shared" si="73"/>
        <v>9.5957695890166866E-2</v>
      </c>
      <c r="J289" s="157">
        <f t="shared" si="73"/>
        <v>0.18387321208428392</v>
      </c>
      <c r="K289" s="157">
        <f t="shared" si="73"/>
        <v>0.11721772286276085</v>
      </c>
      <c r="L289" s="157">
        <f t="shared" si="73"/>
        <v>0.17855249353031527</v>
      </c>
      <c r="M289" s="157">
        <f t="shared" si="73"/>
        <v>0.16108512208246364</v>
      </c>
      <c r="N289" s="157">
        <f t="shared" si="73"/>
        <v>9.8111877011877374E-2</v>
      </c>
      <c r="O289" s="157">
        <f t="shared" si="73"/>
        <v>0.13069131550702212</v>
      </c>
      <c r="P289" s="157">
        <f t="shared" si="73"/>
        <v>7.5140180657561645E-2</v>
      </c>
      <c r="Q289" s="157">
        <f t="shared" si="73"/>
        <v>8.6899585723761677E-2</v>
      </c>
    </row>
    <row r="290" spans="1:17" ht="12" customHeight="1" x14ac:dyDescent="0.25">
      <c r="A290" s="23" t="s">
        <v>60</v>
      </c>
      <c r="B290" s="156"/>
      <c r="C290" s="156">
        <f>RES_hhdet_in_fec!C$129</f>
        <v>6.6780055540820699E-2</v>
      </c>
      <c r="D290" s="156">
        <f>RES_hhdet_in_fec!D$129</f>
        <v>7.0443257430703773E-2</v>
      </c>
      <c r="E290" s="156">
        <f>RES_hhdet_in_fec!E$129</f>
        <v>6.1205577233675743E-2</v>
      </c>
      <c r="F290" s="156">
        <f>RES_hhdet_in_fec!F$129</f>
        <v>4.2728036305158569E-2</v>
      </c>
      <c r="G290" s="156">
        <f>RES_hhdet_in_fec!G$129</f>
        <v>2.8159790731942594E-2</v>
      </c>
      <c r="H290" s="156">
        <f>RES_hhdet_in_fec!H$129</f>
        <v>8.7690683833888797E-2</v>
      </c>
      <c r="I290" s="156">
        <f>RES_hhdet_in_fec!I$129</f>
        <v>9.5957695890166866E-2</v>
      </c>
      <c r="J290" s="156">
        <f>RES_hhdet_in_fec!J$129</f>
        <v>0.18387321208428392</v>
      </c>
      <c r="K290" s="156">
        <f>RES_hhdet_in_fec!K$129</f>
        <v>0.11721772286276085</v>
      </c>
      <c r="L290" s="156">
        <f>RES_hhdet_in_fec!L$129</f>
        <v>0.17855249353031527</v>
      </c>
      <c r="M290" s="156">
        <f>RES_hhdet_in_fec!M$129</f>
        <v>0.16108512208246364</v>
      </c>
      <c r="N290" s="156">
        <f>RES_hhdet_in_fec!N$129</f>
        <v>9.8111877011877374E-2</v>
      </c>
      <c r="O290" s="156">
        <f>RES_hhdet_in_fec!O$129</f>
        <v>0.13069131550702212</v>
      </c>
      <c r="P290" s="156">
        <f>RES_hhdet_in_fec!P$129</f>
        <v>7.5140180657561645E-2</v>
      </c>
      <c r="Q290" s="156">
        <f>RES_hhdet_in_fec!Q$129</f>
        <v>8.6899585723761677E-2</v>
      </c>
    </row>
    <row r="291" spans="1:17" ht="12" customHeight="1" x14ac:dyDescent="0.25">
      <c r="A291" s="158" t="s">
        <v>63</v>
      </c>
      <c r="B291" s="157"/>
      <c r="C291" s="157">
        <f>SUM(C292:C293,C296:C297)</f>
        <v>3.6023395509731171</v>
      </c>
      <c r="D291" s="157">
        <f t="shared" ref="D291:Q291" si="74">SUM(D292:D293,D296:D297)</f>
        <v>9.6616046501064954</v>
      </c>
      <c r="E291" s="157">
        <f t="shared" si="74"/>
        <v>9.5979156062412585</v>
      </c>
      <c r="F291" s="157">
        <f t="shared" si="74"/>
        <v>9.3484661015708461</v>
      </c>
      <c r="G291" s="157">
        <f t="shared" si="74"/>
        <v>4.7320584980529246</v>
      </c>
      <c r="H291" s="157">
        <f t="shared" si="74"/>
        <v>7.1595619070711418</v>
      </c>
      <c r="I291" s="157">
        <f t="shared" si="74"/>
        <v>6.5810408643435352</v>
      </c>
      <c r="J291" s="157">
        <f t="shared" si="74"/>
        <v>7.0280767474713715</v>
      </c>
      <c r="K291" s="157">
        <f t="shared" si="74"/>
        <v>8.2774024886928501</v>
      </c>
      <c r="L291" s="157">
        <f t="shared" si="74"/>
        <v>6.8235863749935124</v>
      </c>
      <c r="M291" s="157">
        <f t="shared" si="74"/>
        <v>7.7083115827741802</v>
      </c>
      <c r="N291" s="157">
        <f t="shared" si="74"/>
        <v>7.8887221275923496</v>
      </c>
      <c r="O291" s="157">
        <f t="shared" si="74"/>
        <v>7.8764022833903491</v>
      </c>
      <c r="P291" s="157">
        <f t="shared" si="74"/>
        <v>5.9488723648987962</v>
      </c>
      <c r="Q291" s="157">
        <f t="shared" si="74"/>
        <v>7.9137643167438281</v>
      </c>
    </row>
    <row r="292" spans="1:17" ht="12" customHeight="1" x14ac:dyDescent="0.25">
      <c r="A292" s="167" t="s">
        <v>148</v>
      </c>
      <c r="B292" s="132"/>
      <c r="C292" s="132">
        <f>RES_hhdet_in_fec!C$131</f>
        <v>3.5232267666328485</v>
      </c>
      <c r="D292" s="132">
        <f>RES_hhdet_in_fec!D$131</f>
        <v>6.7223854101597196</v>
      </c>
      <c r="E292" s="132">
        <f>RES_hhdet_in_fec!E$131</f>
        <v>6.2222611432018526</v>
      </c>
      <c r="F292" s="132">
        <f>RES_hhdet_in_fec!F$131</f>
        <v>7.0306410885964636</v>
      </c>
      <c r="G292" s="132">
        <f>RES_hhdet_in_fec!G$131</f>
        <v>2.9989918028687899</v>
      </c>
      <c r="H292" s="132">
        <f>RES_hhdet_in_fec!H$131</f>
        <v>4.8650488875813878</v>
      </c>
      <c r="I292" s="132">
        <f>RES_hhdet_in_fec!I$131</f>
        <v>4.8527279713858169</v>
      </c>
      <c r="J292" s="132">
        <f>RES_hhdet_in_fec!J$131</f>
        <v>5.0412722682359687</v>
      </c>
      <c r="K292" s="132">
        <f>RES_hhdet_in_fec!K$131</f>
        <v>5.2515814808497003</v>
      </c>
      <c r="L292" s="132">
        <f>RES_hhdet_in_fec!L$131</f>
        <v>3.9429570818405919</v>
      </c>
      <c r="M292" s="132">
        <f>RES_hhdet_in_fec!M$131</f>
        <v>3.3975796252514017</v>
      </c>
      <c r="N292" s="132">
        <f>RES_hhdet_in_fec!N$131</f>
        <v>3.4583880926849213</v>
      </c>
      <c r="O292" s="132">
        <f>RES_hhdet_in_fec!O$131</f>
        <v>3.785366264091365</v>
      </c>
      <c r="P292" s="132">
        <f>RES_hhdet_in_fec!P$131</f>
        <v>2.7882106762522967</v>
      </c>
      <c r="Q292" s="132">
        <f>RES_hhdet_in_fec!Q$131</f>
        <v>4.0905350879668951</v>
      </c>
    </row>
    <row r="293" spans="1:17" ht="12" customHeight="1" x14ac:dyDescent="0.25">
      <c r="A293" s="167" t="s">
        <v>147</v>
      </c>
      <c r="B293" s="132"/>
      <c r="C293" s="132">
        <f>SUM(C294:C295)</f>
        <v>7.9112784340268791E-2</v>
      </c>
      <c r="D293" s="132">
        <f t="shared" ref="D293:Q293" si="75">SUM(D294:D295)</f>
        <v>8.6724540866992217E-2</v>
      </c>
      <c r="E293" s="132">
        <f t="shared" si="75"/>
        <v>6.9476261085137603E-2</v>
      </c>
      <c r="F293" s="132">
        <f t="shared" si="75"/>
        <v>8.8421501603193647E-2</v>
      </c>
      <c r="G293" s="132">
        <f t="shared" si="75"/>
        <v>0.31302559032691529</v>
      </c>
      <c r="H293" s="132">
        <f t="shared" si="75"/>
        <v>0.57381707405280802</v>
      </c>
      <c r="I293" s="132">
        <f t="shared" si="75"/>
        <v>0.11123845234458772</v>
      </c>
      <c r="J293" s="132">
        <f t="shared" si="75"/>
        <v>0.91366493061218745</v>
      </c>
      <c r="K293" s="132">
        <f t="shared" si="75"/>
        <v>0.13757616625593994</v>
      </c>
      <c r="L293" s="132">
        <f t="shared" si="75"/>
        <v>0.62727898327643894</v>
      </c>
      <c r="M293" s="132">
        <f t="shared" si="75"/>
        <v>0.49730916124643176</v>
      </c>
      <c r="N293" s="132">
        <f t="shared" si="75"/>
        <v>0.48643491598836125</v>
      </c>
      <c r="O293" s="132">
        <f t="shared" si="75"/>
        <v>0.62262446786557257</v>
      </c>
      <c r="P293" s="132">
        <f t="shared" si="75"/>
        <v>0.54443760227140947</v>
      </c>
      <c r="Q293" s="132">
        <f t="shared" si="75"/>
        <v>0.67429915968873655</v>
      </c>
    </row>
    <row r="294" spans="1:17" ht="12" customHeight="1" x14ac:dyDescent="0.25">
      <c r="A294" s="166" t="s">
        <v>61</v>
      </c>
      <c r="B294" s="165"/>
      <c r="C294" s="165">
        <f>RES_hhdet_in_fec!C$133</f>
        <v>7.203248243580998E-2</v>
      </c>
      <c r="D294" s="165">
        <f>RES_hhdet_in_fec!D$133</f>
        <v>7.8961116993772867E-2</v>
      </c>
      <c r="E294" s="165">
        <f>RES_hhdet_in_fec!E$133</f>
        <v>6.3224824515594122E-2</v>
      </c>
      <c r="F294" s="165">
        <f>RES_hhdet_in_fec!F$133</f>
        <v>8.0433515550205975E-2</v>
      </c>
      <c r="G294" s="165">
        <f>RES_hhdet_in_fec!G$133</f>
        <v>0.28457564253200429</v>
      </c>
      <c r="H294" s="165">
        <f>RES_hhdet_in_fec!H$133</f>
        <v>0.5215057119021671</v>
      </c>
      <c r="I294" s="165">
        <f>RES_hhdet_in_fec!I$133</f>
        <v>0.10115706494934359</v>
      </c>
      <c r="J294" s="165">
        <f>RES_hhdet_in_fec!J$133</f>
        <v>0.82965107852595499</v>
      </c>
      <c r="K294" s="165">
        <f>RES_hhdet_in_fec!K$133</f>
        <v>0.12487368653243303</v>
      </c>
      <c r="L294" s="165">
        <f>RES_hhdet_in_fec!L$133</f>
        <v>0.56911170901620678</v>
      </c>
      <c r="M294" s="165">
        <f>RES_hhdet_in_fec!M$133</f>
        <v>0.45119379453408409</v>
      </c>
      <c r="N294" s="165">
        <f>RES_hhdet_in_fec!N$133</f>
        <v>0.44131488876621616</v>
      </c>
      <c r="O294" s="165">
        <f>RES_hhdet_in_fec!O$133</f>
        <v>0.56515900428099819</v>
      </c>
      <c r="P294" s="165">
        <f>RES_hhdet_in_fec!P$133</f>
        <v>0.49362397617335285</v>
      </c>
      <c r="Q294" s="165">
        <f>RES_hhdet_in_fec!Q$133</f>
        <v>0.61166541005336439</v>
      </c>
    </row>
    <row r="295" spans="1:17" ht="12" customHeight="1" x14ac:dyDescent="0.25">
      <c r="A295" s="147" t="s">
        <v>59</v>
      </c>
      <c r="B295" s="164"/>
      <c r="C295" s="164">
        <f>RES_hhdet_in_fec!C$134</f>
        <v>7.0803019044588123E-3</v>
      </c>
      <c r="D295" s="164">
        <f>RES_hhdet_in_fec!D$134</f>
        <v>7.7634238732193477E-3</v>
      </c>
      <c r="E295" s="164">
        <f>RES_hhdet_in_fec!E$134</f>
        <v>6.2514365695434801E-3</v>
      </c>
      <c r="F295" s="164">
        <f>RES_hhdet_in_fec!F$134</f>
        <v>7.9879860529876775E-3</v>
      </c>
      <c r="G295" s="164">
        <f>RES_hhdet_in_fec!G$134</f>
        <v>2.8449947794910998E-2</v>
      </c>
      <c r="H295" s="164">
        <f>RES_hhdet_in_fec!H$134</f>
        <v>5.2311362150640951E-2</v>
      </c>
      <c r="I295" s="164">
        <f>RES_hhdet_in_fec!I$134</f>
        <v>1.0081387395244126E-2</v>
      </c>
      <c r="J295" s="164">
        <f>RES_hhdet_in_fec!J$134</f>
        <v>8.4013852086232507E-2</v>
      </c>
      <c r="K295" s="164">
        <f>RES_hhdet_in_fec!K$134</f>
        <v>1.2702479723506922E-2</v>
      </c>
      <c r="L295" s="164">
        <f>RES_hhdet_in_fec!L$134</f>
        <v>5.8167274260232139E-2</v>
      </c>
      <c r="M295" s="164">
        <f>RES_hhdet_in_fec!M$134</f>
        <v>4.6115366712347672E-2</v>
      </c>
      <c r="N295" s="164">
        <f>RES_hhdet_in_fec!N$134</f>
        <v>4.5120027222145087E-2</v>
      </c>
      <c r="O295" s="164">
        <f>RES_hhdet_in_fec!O$134</f>
        <v>5.7465463584574411E-2</v>
      </c>
      <c r="P295" s="164">
        <f>RES_hhdet_in_fec!P$134</f>
        <v>5.0813626098056633E-2</v>
      </c>
      <c r="Q295" s="164">
        <f>RES_hhdet_in_fec!Q$134</f>
        <v>6.2633749635372132E-2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2.8293868670707005</v>
      </c>
      <c r="E296" s="162">
        <f>RES_hhdet_in_fec!E$135</f>
        <v>3.2774740536680289</v>
      </c>
      <c r="F296" s="162">
        <f>RES_hhdet_in_fec!F$135</f>
        <v>2.2119331925324439</v>
      </c>
      <c r="G296" s="162">
        <f>RES_hhdet_in_fec!G$135</f>
        <v>1.3901908663905385</v>
      </c>
      <c r="H296" s="162">
        <f>RES_hhdet_in_fec!H$135</f>
        <v>1.6860936324746378</v>
      </c>
      <c r="I296" s="162">
        <f>RES_hhdet_in_fec!I$135</f>
        <v>1.5982824944619705</v>
      </c>
      <c r="J296" s="162">
        <f>RES_hhdet_in_fec!J$135</f>
        <v>1.040155207736625</v>
      </c>
      <c r="K296" s="162">
        <f>RES_hhdet_in_fec!K$135</f>
        <v>2.8386897088349961</v>
      </c>
      <c r="L296" s="162">
        <f>RES_hhdet_in_fec!L$135</f>
        <v>2.1998786106187156</v>
      </c>
      <c r="M296" s="162">
        <f>RES_hhdet_in_fec!M$135</f>
        <v>3.7106832451469729</v>
      </c>
      <c r="N296" s="162">
        <f>RES_hhdet_in_fec!N$135</f>
        <v>3.8375359068527088</v>
      </c>
      <c r="O296" s="162">
        <f>RES_hhdet_in_fec!O$135</f>
        <v>3.3851908965958679</v>
      </c>
      <c r="P296" s="162">
        <f>RES_hhdet_in_fec!P$135</f>
        <v>2.5398420690944601</v>
      </c>
      <c r="Q296" s="162">
        <f>RES_hhdet_in_fec!Q$135</f>
        <v>3.0292743798805124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2.3107832009082546E-2</v>
      </c>
      <c r="E297" s="160">
        <f t="shared" si="76"/>
        <v>2.8704148286239319E-2</v>
      </c>
      <c r="F297" s="160">
        <f t="shared" si="76"/>
        <v>1.7470318838744534E-2</v>
      </c>
      <c r="G297" s="160">
        <f t="shared" si="76"/>
        <v>2.9850238466680459E-2</v>
      </c>
      <c r="H297" s="160">
        <f t="shared" si="76"/>
        <v>3.4602312962307674E-2</v>
      </c>
      <c r="I297" s="160">
        <f t="shared" si="76"/>
        <v>1.879194615116014E-2</v>
      </c>
      <c r="J297" s="160">
        <f t="shared" si="76"/>
        <v>3.298434088659058E-2</v>
      </c>
      <c r="K297" s="160">
        <f t="shared" si="76"/>
        <v>4.955513275221414E-2</v>
      </c>
      <c r="L297" s="160">
        <f t="shared" si="76"/>
        <v>5.3471699257765425E-2</v>
      </c>
      <c r="M297" s="160">
        <f t="shared" si="76"/>
        <v>0.10273955112937422</v>
      </c>
      <c r="N297" s="160">
        <f t="shared" si="76"/>
        <v>0.10636321206635857</v>
      </c>
      <c r="O297" s="160">
        <f t="shared" si="76"/>
        <v>8.3220654837543623E-2</v>
      </c>
      <c r="P297" s="160">
        <f t="shared" si="76"/>
        <v>7.6382017280629974E-2</v>
      </c>
      <c r="Q297" s="160">
        <f t="shared" si="76"/>
        <v>0.11965568920768459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2.1407887347189163E-2</v>
      </c>
      <c r="E298" s="156">
        <f>RES_hhdet_in_fec!E$137</f>
        <v>2.6528954181092738E-2</v>
      </c>
      <c r="F298" s="156">
        <f>RES_hhdet_in_fec!F$137</f>
        <v>1.6145686913934549E-2</v>
      </c>
      <c r="G298" s="156">
        <f>RES_hhdet_in_fec!G$137</f>
        <v>2.7616902357523645E-2</v>
      </c>
      <c r="H298" s="156">
        <f>RES_hhdet_in_fec!H$137</f>
        <v>3.2042388813961362E-2</v>
      </c>
      <c r="I298" s="156">
        <f>RES_hhdet_in_fec!I$137</f>
        <v>1.737893603660708E-2</v>
      </c>
      <c r="J298" s="156">
        <f>RES_hhdet_in_fec!J$137</f>
        <v>3.0528198958602922E-2</v>
      </c>
      <c r="K298" s="156">
        <f>RES_hhdet_in_fec!K$137</f>
        <v>4.6077250030272264E-2</v>
      </c>
      <c r="L298" s="156">
        <f>RES_hhdet_in_fec!L$137</f>
        <v>4.9890047581169258E-2</v>
      </c>
      <c r="M298" s="156">
        <f>RES_hhdet_in_fec!M$137</f>
        <v>9.5915843346206106E-2</v>
      </c>
      <c r="N298" s="156">
        <f>RES_hhdet_in_fec!N$137</f>
        <v>9.9570785460010303E-2</v>
      </c>
      <c r="O298" s="156">
        <f>RES_hhdet_in_fec!O$137</f>
        <v>7.7892235949279284E-2</v>
      </c>
      <c r="P298" s="156">
        <f>RES_hhdet_in_fec!P$137</f>
        <v>7.1493880576145794E-2</v>
      </c>
      <c r="Q298" s="156">
        <f>RES_hhdet_in_fec!Q$137</f>
        <v>0.11198106776342739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1.6999446618933824E-3</v>
      </c>
      <c r="E299" s="156">
        <f>RES_hhdet_in_fec!E$138</f>
        <v>2.1751941051465808E-3</v>
      </c>
      <c r="F299" s="156">
        <f>RES_hhdet_in_fec!F$138</f>
        <v>1.3246319248099866E-3</v>
      </c>
      <c r="G299" s="156">
        <f>RES_hhdet_in_fec!G$138</f>
        <v>2.2333361091568145E-3</v>
      </c>
      <c r="H299" s="156">
        <f>RES_hhdet_in_fec!H$138</f>
        <v>2.5599241483463091E-3</v>
      </c>
      <c r="I299" s="156">
        <f>RES_hhdet_in_fec!I$138</f>
        <v>1.4130101145530607E-3</v>
      </c>
      <c r="J299" s="156">
        <f>RES_hhdet_in_fec!J$138</f>
        <v>2.4561419279876557E-3</v>
      </c>
      <c r="K299" s="156">
        <f>RES_hhdet_in_fec!K$138</f>
        <v>3.4778827219418764E-3</v>
      </c>
      <c r="L299" s="156">
        <f>RES_hhdet_in_fec!L$138</f>
        <v>3.5816516765961662E-3</v>
      </c>
      <c r="M299" s="156">
        <f>RES_hhdet_in_fec!M$138</f>
        <v>6.8237077831681172E-3</v>
      </c>
      <c r="N299" s="156">
        <f>RES_hhdet_in_fec!N$138</f>
        <v>6.7924266063482614E-3</v>
      </c>
      <c r="O299" s="156">
        <f>RES_hhdet_in_fec!O$138</f>
        <v>5.3284188882643385E-3</v>
      </c>
      <c r="P299" s="156">
        <f>RES_hhdet_in_fec!P$138</f>
        <v>4.888136704484178E-3</v>
      </c>
      <c r="Q299" s="156">
        <f>RES_hhdet_in_fec!Q$138</f>
        <v>7.6746214442571983E-3</v>
      </c>
    </row>
    <row r="300" spans="1:17" ht="12" customHeight="1" x14ac:dyDescent="0.25">
      <c r="A300" s="158" t="s">
        <v>62</v>
      </c>
      <c r="B300" s="157"/>
      <c r="C300" s="157">
        <f>SUM(C301:C302)</f>
        <v>1.1419427190689104</v>
      </c>
      <c r="D300" s="157">
        <f t="shared" ref="D300:Q300" si="77">SUM(D301:D302)</f>
        <v>2.9146750577384175</v>
      </c>
      <c r="E300" s="157">
        <f t="shared" si="77"/>
        <v>2.911169176890545</v>
      </c>
      <c r="F300" s="157">
        <f t="shared" si="77"/>
        <v>2.9254673168537759</v>
      </c>
      <c r="G300" s="157">
        <f t="shared" si="77"/>
        <v>1.495566577067698</v>
      </c>
      <c r="H300" s="157">
        <f t="shared" si="77"/>
        <v>2.3492632237339932</v>
      </c>
      <c r="I300" s="157">
        <f t="shared" si="77"/>
        <v>2.1694513062829723</v>
      </c>
      <c r="J300" s="157">
        <f t="shared" si="77"/>
        <v>2.4089016811207324</v>
      </c>
      <c r="K300" s="157">
        <f t="shared" si="77"/>
        <v>2.878843409067025</v>
      </c>
      <c r="L300" s="157">
        <f t="shared" si="77"/>
        <v>2.5308232716150498</v>
      </c>
      <c r="M300" s="157">
        <f t="shared" si="77"/>
        <v>2.7301305026823877</v>
      </c>
      <c r="N300" s="157">
        <f t="shared" si="77"/>
        <v>2.8978746023363509</v>
      </c>
      <c r="O300" s="157">
        <f t="shared" si="77"/>
        <v>2.9462189416224702</v>
      </c>
      <c r="P300" s="157">
        <f t="shared" si="77"/>
        <v>2.246479802398675</v>
      </c>
      <c r="Q300" s="157">
        <f t="shared" si="77"/>
        <v>3.0513197238169214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1.1419427190689104</v>
      </c>
      <c r="D302" s="57">
        <f>RES_hhdet_in_fec!D$141</f>
        <v>2.9146750577384175</v>
      </c>
      <c r="E302" s="57">
        <f>RES_hhdet_in_fec!E$141</f>
        <v>2.911169176890545</v>
      </c>
      <c r="F302" s="57">
        <f>RES_hhdet_in_fec!F$141</f>
        <v>2.9254673168537759</v>
      </c>
      <c r="G302" s="57">
        <f>RES_hhdet_in_fec!G$141</f>
        <v>1.495566577067698</v>
      </c>
      <c r="H302" s="57">
        <f>RES_hhdet_in_fec!H$141</f>
        <v>2.3492632237339932</v>
      </c>
      <c r="I302" s="57">
        <f>RES_hhdet_in_fec!I$141</f>
        <v>2.1694513062829723</v>
      </c>
      <c r="J302" s="57">
        <f>RES_hhdet_in_fec!J$141</f>
        <v>2.4089016811207324</v>
      </c>
      <c r="K302" s="57">
        <f>RES_hhdet_in_fec!K$141</f>
        <v>2.878843409067025</v>
      </c>
      <c r="L302" s="57">
        <f>RES_hhdet_in_fec!L$141</f>
        <v>2.5308232716150498</v>
      </c>
      <c r="M302" s="57">
        <f>RES_hhdet_in_fec!M$141</f>
        <v>2.7301305026823877</v>
      </c>
      <c r="N302" s="57">
        <f>RES_hhdet_in_fec!N$141</f>
        <v>2.8978746023363509</v>
      </c>
      <c r="O302" s="57">
        <f>RES_hhdet_in_fec!O$141</f>
        <v>2.9462189416224702</v>
      </c>
      <c r="P302" s="57">
        <f>RES_hhdet_in_fec!P$141</f>
        <v>2.246479802398675</v>
      </c>
      <c r="Q302" s="57">
        <f>RES_hhdet_in_fec!Q$141</f>
        <v>3.0513197238169214</v>
      </c>
    </row>
    <row r="304" spans="1:17" ht="12" customHeight="1" x14ac:dyDescent="0.25">
      <c r="A304" s="152" t="s">
        <v>192</v>
      </c>
      <c r="B304" s="168"/>
      <c r="C304" s="168">
        <f>SUM(C305,C308,C310,C319)</f>
        <v>24.33471083471516</v>
      </c>
      <c r="D304" s="168">
        <f t="shared" ref="D304:Q304" si="78">SUM(D305,D308,D310,D319)</f>
        <v>61.971261659373454</v>
      </c>
      <c r="E304" s="168">
        <f t="shared" si="78"/>
        <v>64.639641492809687</v>
      </c>
      <c r="F304" s="168">
        <f t="shared" si="78"/>
        <v>61.121564404772371</v>
      </c>
      <c r="G304" s="168">
        <f t="shared" si="78"/>
        <v>30.27094387734456</v>
      </c>
      <c r="H304" s="168">
        <f t="shared" si="78"/>
        <v>47.76544949697422</v>
      </c>
      <c r="I304" s="168">
        <f t="shared" si="78"/>
        <v>44.732862405430268</v>
      </c>
      <c r="J304" s="168">
        <f t="shared" si="78"/>
        <v>47.5954229099735</v>
      </c>
      <c r="K304" s="168">
        <f t="shared" si="78"/>
        <v>55.712873726047384</v>
      </c>
      <c r="L304" s="168">
        <f t="shared" si="78"/>
        <v>50.756204217939548</v>
      </c>
      <c r="M304" s="168">
        <f t="shared" si="78"/>
        <v>46.670321754848175</v>
      </c>
      <c r="N304" s="168">
        <f t="shared" si="78"/>
        <v>51.225558529828319</v>
      </c>
      <c r="O304" s="168">
        <f t="shared" si="78"/>
        <v>50.254979939274577</v>
      </c>
      <c r="P304" s="168">
        <f t="shared" si="78"/>
        <v>37.896454986865024</v>
      </c>
      <c r="Q304" s="168">
        <f t="shared" si="78"/>
        <v>51.033647307711419</v>
      </c>
    </row>
    <row r="305" spans="1:17" ht="12" customHeight="1" x14ac:dyDescent="0.25">
      <c r="A305" s="158" t="s">
        <v>65</v>
      </c>
      <c r="B305" s="157"/>
      <c r="C305" s="157">
        <f>SUM(C306:C307)</f>
        <v>20.031351717361684</v>
      </c>
      <c r="D305" s="157">
        <f t="shared" ref="D305:Q305" si="79">SUM(D306:D307)</f>
        <v>51.091416967678619</v>
      </c>
      <c r="E305" s="157">
        <f t="shared" si="79"/>
        <v>53.845084996312274</v>
      </c>
      <c r="F305" s="157">
        <f t="shared" si="79"/>
        <v>50.386460038683552</v>
      </c>
      <c r="G305" s="157">
        <f t="shared" si="79"/>
        <v>24.824478990961879</v>
      </c>
      <c r="H305" s="157">
        <f t="shared" si="79"/>
        <v>39.254664953076642</v>
      </c>
      <c r="I305" s="157">
        <f t="shared" si="79"/>
        <v>36.823651536130598</v>
      </c>
      <c r="J305" s="157">
        <f t="shared" si="79"/>
        <v>38.724845913016189</v>
      </c>
      <c r="K305" s="157">
        <f t="shared" si="79"/>
        <v>45.647675747412102</v>
      </c>
      <c r="L305" s="157">
        <f t="shared" si="79"/>
        <v>42.015503287724052</v>
      </c>
      <c r="M305" s="157">
        <f t="shared" si="79"/>
        <v>37.128839245109376</v>
      </c>
      <c r="N305" s="157">
        <f t="shared" si="79"/>
        <v>41.545572459096014</v>
      </c>
      <c r="O305" s="157">
        <f t="shared" si="79"/>
        <v>40.34594983435391</v>
      </c>
      <c r="P305" s="157">
        <f t="shared" si="79"/>
        <v>30.452400564469588</v>
      </c>
      <c r="Q305" s="157">
        <f t="shared" si="79"/>
        <v>41.063216608465424</v>
      </c>
    </row>
    <row r="306" spans="1:17" ht="12" customHeight="1" x14ac:dyDescent="0.25">
      <c r="A306" s="23" t="s">
        <v>149</v>
      </c>
      <c r="B306" s="156"/>
      <c r="C306" s="156">
        <f>RES_hhdet_in_tes!C$126</f>
        <v>19.954082780144933</v>
      </c>
      <c r="D306" s="156">
        <f>RES_hhdet_in_tes!D$126</f>
        <v>50.890794729474749</v>
      </c>
      <c r="E306" s="156">
        <f>RES_hhdet_in_tes!E$126</f>
        <v>53.637103848170732</v>
      </c>
      <c r="F306" s="156">
        <f>RES_hhdet_in_tes!F$126</f>
        <v>50.185760260486873</v>
      </c>
      <c r="G306" s="156">
        <f>RES_hhdet_in_tes!G$126</f>
        <v>24.70730159543632</v>
      </c>
      <c r="H306" s="156">
        <f>RES_hhdet_in_tes!H$126</f>
        <v>39.066949073077346</v>
      </c>
      <c r="I306" s="156">
        <f>RES_hhdet_in_tes!I$126</f>
        <v>36.699441201610817</v>
      </c>
      <c r="J306" s="156">
        <f>RES_hhdet_in_tes!J$126</f>
        <v>38.588466520061594</v>
      </c>
      <c r="K306" s="156">
        <f>RES_hhdet_in_tes!K$126</f>
        <v>45.387271348177812</v>
      </c>
      <c r="L306" s="156">
        <f>RES_hhdet_in_tes!L$126</f>
        <v>41.756978184864941</v>
      </c>
      <c r="M306" s="156">
        <f>RES_hhdet_in_tes!M$126</f>
        <v>36.853816002082169</v>
      </c>
      <c r="N306" s="156">
        <f>RES_hhdet_in_tes!N$126</f>
        <v>41.219716399096832</v>
      </c>
      <c r="O306" s="156">
        <f>RES_hhdet_in_tes!O$126</f>
        <v>40.047301010970941</v>
      </c>
      <c r="P306" s="156">
        <f>RES_hhdet_in_tes!P$126</f>
        <v>30.250199139220207</v>
      </c>
      <c r="Q306" s="156">
        <f>RES_hhdet_in_tes!Q$126</f>
        <v>40.752466797099302</v>
      </c>
    </row>
    <row r="307" spans="1:17" ht="12" customHeight="1" x14ac:dyDescent="0.25">
      <c r="A307" s="23" t="s">
        <v>60</v>
      </c>
      <c r="B307" s="156"/>
      <c r="C307" s="156">
        <f>RES_hhdet_in_tes!C$127</f>
        <v>7.7268937216751127E-2</v>
      </c>
      <c r="D307" s="156">
        <f>RES_hhdet_in_tes!D$127</f>
        <v>0.20062223820387212</v>
      </c>
      <c r="E307" s="156">
        <f>RES_hhdet_in_tes!E$127</f>
        <v>0.20798114814154156</v>
      </c>
      <c r="F307" s="156">
        <f>RES_hhdet_in_tes!F$127</f>
        <v>0.20069977819667592</v>
      </c>
      <c r="G307" s="156">
        <f>RES_hhdet_in_tes!G$127</f>
        <v>0.11717739552555957</v>
      </c>
      <c r="H307" s="156">
        <f>RES_hhdet_in_tes!H$127</f>
        <v>0.18771587999929795</v>
      </c>
      <c r="I307" s="156">
        <f>RES_hhdet_in_tes!I$127</f>
        <v>0.12421033451978311</v>
      </c>
      <c r="J307" s="156">
        <f>RES_hhdet_in_tes!J$127</f>
        <v>0.13637939295459156</v>
      </c>
      <c r="K307" s="156">
        <f>RES_hhdet_in_tes!K$127</f>
        <v>0.26040439923429204</v>
      </c>
      <c r="L307" s="156">
        <f>RES_hhdet_in_tes!L$127</f>
        <v>0.2585251028591119</v>
      </c>
      <c r="M307" s="156">
        <f>RES_hhdet_in_tes!M$127</f>
        <v>0.27502324302720677</v>
      </c>
      <c r="N307" s="156">
        <f>RES_hhdet_in_tes!N$127</f>
        <v>0.32585605999918477</v>
      </c>
      <c r="O307" s="156">
        <f>RES_hhdet_in_tes!O$127</f>
        <v>0.29864882338297055</v>
      </c>
      <c r="P307" s="156">
        <f>RES_hhdet_in_tes!P$127</f>
        <v>0.20220142524938234</v>
      </c>
      <c r="Q307" s="156">
        <f>RES_hhdet_in_tes!Q$127</f>
        <v>0.31074981136612451</v>
      </c>
    </row>
    <row r="308" spans="1:17" ht="12" customHeight="1" x14ac:dyDescent="0.25">
      <c r="A308" s="158" t="s">
        <v>112</v>
      </c>
      <c r="B308" s="157"/>
      <c r="C308" s="157">
        <f>C309</f>
        <v>0.13083935123049917</v>
      </c>
      <c r="D308" s="157">
        <f t="shared" ref="D308:Q308" si="80">D309</f>
        <v>0.14160000302175255</v>
      </c>
      <c r="E308" s="157">
        <f t="shared" si="80"/>
        <v>0.12676698828467803</v>
      </c>
      <c r="F308" s="157">
        <f t="shared" si="80"/>
        <v>9.0963004987727386E-2</v>
      </c>
      <c r="G308" s="157">
        <f t="shared" si="80"/>
        <v>6.1632743597522945E-2</v>
      </c>
      <c r="H308" s="157">
        <f t="shared" si="80"/>
        <v>0.20139456533577796</v>
      </c>
      <c r="I308" s="157">
        <f t="shared" si="80"/>
        <v>0.23487498138795257</v>
      </c>
      <c r="J308" s="157">
        <f t="shared" si="80"/>
        <v>0.47168245609903026</v>
      </c>
      <c r="K308" s="157">
        <f t="shared" si="80"/>
        <v>0.3203048930626089</v>
      </c>
      <c r="L308" s="157">
        <f t="shared" si="80"/>
        <v>0.52608530654542007</v>
      </c>
      <c r="M308" s="157">
        <f t="shared" si="80"/>
        <v>0.50313533006658717</v>
      </c>
      <c r="N308" s="157">
        <f t="shared" si="80"/>
        <v>0.32480075182225338</v>
      </c>
      <c r="O308" s="157">
        <f t="shared" si="80"/>
        <v>0.45048668777753853</v>
      </c>
      <c r="P308" s="157">
        <f t="shared" si="80"/>
        <v>0.26904045063159931</v>
      </c>
      <c r="Q308" s="157">
        <f t="shared" si="80"/>
        <v>0.32205043126123689</v>
      </c>
    </row>
    <row r="309" spans="1:17" ht="12" customHeight="1" x14ac:dyDescent="0.25">
      <c r="A309" s="23" t="s">
        <v>60</v>
      </c>
      <c r="B309" s="156"/>
      <c r="C309" s="156">
        <f>RES_hhdet_in_tes!C$129</f>
        <v>0.13083935123049917</v>
      </c>
      <c r="D309" s="156">
        <f>RES_hhdet_in_tes!D$129</f>
        <v>0.14160000302175255</v>
      </c>
      <c r="E309" s="156">
        <f>RES_hhdet_in_tes!E$129</f>
        <v>0.12676698828467803</v>
      </c>
      <c r="F309" s="156">
        <f>RES_hhdet_in_tes!F$129</f>
        <v>9.0963004987727386E-2</v>
      </c>
      <c r="G309" s="156">
        <f>RES_hhdet_in_tes!G$129</f>
        <v>6.1632743597522945E-2</v>
      </c>
      <c r="H309" s="156">
        <f>RES_hhdet_in_tes!H$129</f>
        <v>0.20139456533577796</v>
      </c>
      <c r="I309" s="156">
        <f>RES_hhdet_in_tes!I$129</f>
        <v>0.23487498138795257</v>
      </c>
      <c r="J309" s="156">
        <f>RES_hhdet_in_tes!J$129</f>
        <v>0.47168245609903026</v>
      </c>
      <c r="K309" s="156">
        <f>RES_hhdet_in_tes!K$129</f>
        <v>0.3203048930626089</v>
      </c>
      <c r="L309" s="156">
        <f>RES_hhdet_in_tes!L$129</f>
        <v>0.52608530654542007</v>
      </c>
      <c r="M309" s="156">
        <f>RES_hhdet_in_tes!M$129</f>
        <v>0.50313533006658717</v>
      </c>
      <c r="N309" s="156">
        <f>RES_hhdet_in_tes!N$129</f>
        <v>0.32480075182225338</v>
      </c>
      <c r="O309" s="156">
        <f>RES_hhdet_in_tes!O$129</f>
        <v>0.45048668777753853</v>
      </c>
      <c r="P309" s="156">
        <f>RES_hhdet_in_tes!P$129</f>
        <v>0.26904045063159931</v>
      </c>
      <c r="Q309" s="156">
        <f>RES_hhdet_in_tes!Q$129</f>
        <v>0.32205043126123689</v>
      </c>
    </row>
    <row r="310" spans="1:17" ht="12" customHeight="1" x14ac:dyDescent="0.25">
      <c r="A310" s="158" t="s">
        <v>63</v>
      </c>
      <c r="B310" s="157"/>
      <c r="C310" s="157">
        <f>SUM(C311:C312,C315:C316)</f>
        <v>3.214394402381104</v>
      </c>
      <c r="D310" s="157">
        <f t="shared" ref="D310:Q310" si="81">SUM(D311:D312,D315:D316)</f>
        <v>8.2814097547647378</v>
      </c>
      <c r="E310" s="157">
        <f t="shared" si="81"/>
        <v>8.2022918079481553</v>
      </c>
      <c r="F310" s="157">
        <f t="shared" si="81"/>
        <v>8.1544815386747107</v>
      </c>
      <c r="G310" s="157">
        <f t="shared" si="81"/>
        <v>4.1064134547207134</v>
      </c>
      <c r="H310" s="157">
        <f t="shared" si="81"/>
        <v>6.2922402265214927</v>
      </c>
      <c r="I310" s="157">
        <f t="shared" si="81"/>
        <v>5.802409227875569</v>
      </c>
      <c r="J310" s="157">
        <f t="shared" si="81"/>
        <v>6.3098218926459753</v>
      </c>
      <c r="K310" s="157">
        <f t="shared" si="81"/>
        <v>7.2483531809875812</v>
      </c>
      <c r="L310" s="157">
        <f t="shared" si="81"/>
        <v>6.0192540693244281</v>
      </c>
      <c r="M310" s="157">
        <f t="shared" si="81"/>
        <v>6.6697852096104953</v>
      </c>
      <c r="N310" s="157">
        <f t="shared" si="81"/>
        <v>6.8408349713674141</v>
      </c>
      <c r="O310" s="157">
        <f t="shared" si="81"/>
        <v>6.9019188552034549</v>
      </c>
      <c r="P310" s="157">
        <f t="shared" si="81"/>
        <v>5.2247811209557442</v>
      </c>
      <c r="Q310" s="157">
        <f t="shared" si="81"/>
        <v>6.9981899369323273</v>
      </c>
    </row>
    <row r="311" spans="1:17" ht="12" customHeight="1" x14ac:dyDescent="0.25">
      <c r="A311" s="167" t="s">
        <v>148</v>
      </c>
      <c r="B311" s="132"/>
      <c r="C311" s="132">
        <f>RES_hhdet_in_tes!C$131</f>
        <v>3.143028141846965</v>
      </c>
      <c r="D311" s="132">
        <f>RES_hhdet_in_tes!D$131</f>
        <v>6.0221955953912971</v>
      </c>
      <c r="E311" s="132">
        <f>RES_hhdet_in_tes!E$131</f>
        <v>5.597140716647818</v>
      </c>
      <c r="F311" s="132">
        <f>RES_hhdet_in_tes!F$131</f>
        <v>6.3511851897216607</v>
      </c>
      <c r="G311" s="132">
        <f>RES_hhdet_in_tes!G$131</f>
        <v>2.7179446130811469</v>
      </c>
      <c r="H311" s="132">
        <f>RES_hhdet_in_tes!H$131</f>
        <v>4.4248142813630205</v>
      </c>
      <c r="I311" s="132">
        <f>RES_hhdet_in_tes!I$131</f>
        <v>4.4277758710469195</v>
      </c>
      <c r="J311" s="132">
        <f>RES_hhdet_in_tes!J$131</f>
        <v>4.6140368335387247</v>
      </c>
      <c r="K311" s="132">
        <f>RES_hhdet_in_tes!K$131</f>
        <v>4.8204495831406966</v>
      </c>
      <c r="L311" s="132">
        <f>RES_hhdet_in_tes!L$131</f>
        <v>3.6298829199204032</v>
      </c>
      <c r="M311" s="132">
        <f>RES_hhdet_in_tes!M$131</f>
        <v>3.1348435343979455</v>
      </c>
      <c r="N311" s="132">
        <f>RES_hhdet_in_tes!N$131</f>
        <v>3.1963802922365243</v>
      </c>
      <c r="O311" s="132">
        <f>RES_hhdet_in_tes!O$131</f>
        <v>3.5029566894263908</v>
      </c>
      <c r="P311" s="132">
        <f>RES_hhdet_in_tes!P$131</f>
        <v>2.58245722611177</v>
      </c>
      <c r="Q311" s="132">
        <f>RES_hhdet_in_tes!Q$131</f>
        <v>3.7908679144265478</v>
      </c>
    </row>
    <row r="312" spans="1:17" ht="12" customHeight="1" x14ac:dyDescent="0.25">
      <c r="A312" s="167" t="s">
        <v>147</v>
      </c>
      <c r="B312" s="132"/>
      <c r="C312" s="132">
        <f>SUM(C313:C314)</f>
        <v>7.1366260534139192E-2</v>
      </c>
      <c r="D312" s="132">
        <f t="shared" ref="D312:Q312" si="82">SUM(D313:D314)</f>
        <v>7.8532193257192462E-2</v>
      </c>
      <c r="E312" s="132">
        <f t="shared" si="82"/>
        <v>6.3157831535079159E-2</v>
      </c>
      <c r="F312" s="132">
        <f t="shared" si="82"/>
        <v>8.0703100888078083E-2</v>
      </c>
      <c r="G312" s="132">
        <f t="shared" si="82"/>
        <v>0.28656221808681581</v>
      </c>
      <c r="H312" s="132">
        <f t="shared" si="82"/>
        <v>0.52713402766051387</v>
      </c>
      <c r="I312" s="132">
        <f t="shared" si="82"/>
        <v>0.10255217697151228</v>
      </c>
      <c r="J312" s="132">
        <f t="shared" si="82"/>
        <v>0.84553059066212244</v>
      </c>
      <c r="K312" s="132">
        <f t="shared" si="82"/>
        <v>0.1277825239660311</v>
      </c>
      <c r="L312" s="132">
        <f t="shared" si="82"/>
        <v>0.58407354335213402</v>
      </c>
      <c r="M312" s="132">
        <f t="shared" si="82"/>
        <v>0.46403881324026636</v>
      </c>
      <c r="N312" s="132">
        <f t="shared" si="82"/>
        <v>0.45464523501086285</v>
      </c>
      <c r="O312" s="132">
        <f t="shared" si="82"/>
        <v>0.58274169068359316</v>
      </c>
      <c r="P312" s="132">
        <f t="shared" si="82"/>
        <v>0.51030044073975522</v>
      </c>
      <c r="Q312" s="132">
        <f t="shared" si="82"/>
        <v>0.63260899582297769</v>
      </c>
    </row>
    <row r="313" spans="1:17" ht="12" customHeight="1" x14ac:dyDescent="0.25">
      <c r="A313" s="166" t="s">
        <v>61</v>
      </c>
      <c r="B313" s="165"/>
      <c r="C313" s="165">
        <f>RES_hhdet_in_tes!C$133</f>
        <v>6.4172777020496674E-2</v>
      </c>
      <c r="D313" s="165">
        <f>RES_hhdet_in_tes!D$133</f>
        <v>7.0633508602215164E-2</v>
      </c>
      <c r="E313" s="165">
        <f>RES_hhdet_in_tes!E$133</f>
        <v>5.6788242224503654E-2</v>
      </c>
      <c r="F313" s="165">
        <f>RES_hhdet_in_tes!F$133</f>
        <v>7.2556701378250557E-2</v>
      </c>
      <c r="G313" s="165">
        <f>RES_hhdet_in_tes!G$133</f>
        <v>0.25760587618476311</v>
      </c>
      <c r="H313" s="165">
        <f>RES_hhdet_in_tes!H$133</f>
        <v>0.4740717018354601</v>
      </c>
      <c r="I313" s="165">
        <f>RES_hhdet_in_tes!I$133</f>
        <v>9.2319757475087055E-2</v>
      </c>
      <c r="J313" s="165">
        <f>RES_hhdet_in_tes!J$133</f>
        <v>0.76054838136712055</v>
      </c>
      <c r="K313" s="165">
        <f>RES_hhdet_in_tes!K$133</f>
        <v>0.11492168360963291</v>
      </c>
      <c r="L313" s="165">
        <f>RES_hhdet_in_tes!L$133</f>
        <v>0.52521681226348249</v>
      </c>
      <c r="M313" s="165">
        <f>RES_hhdet_in_tes!M$133</f>
        <v>0.41738794904157045</v>
      </c>
      <c r="N313" s="165">
        <f>RES_hhdet_in_tes!N$133</f>
        <v>0.40901592004134824</v>
      </c>
      <c r="O313" s="165">
        <f>RES_hhdet_in_tes!O$133</f>
        <v>0.52466727669294955</v>
      </c>
      <c r="P313" s="165">
        <f>RES_hhdet_in_tes!P$133</f>
        <v>0.45895829649538794</v>
      </c>
      <c r="Q313" s="165">
        <f>RES_hhdet_in_tes!Q$133</f>
        <v>0.5693704944083795</v>
      </c>
    </row>
    <row r="314" spans="1:17" ht="12" customHeight="1" x14ac:dyDescent="0.25">
      <c r="A314" s="147" t="s">
        <v>59</v>
      </c>
      <c r="B314" s="164"/>
      <c r="C314" s="164">
        <f>RES_hhdet_in_tes!C$134</f>
        <v>7.1934835136425119E-3</v>
      </c>
      <c r="D314" s="164">
        <f>RES_hhdet_in_tes!D$134</f>
        <v>7.8986846549772959E-3</v>
      </c>
      <c r="E314" s="164">
        <f>RES_hhdet_in_tes!E$134</f>
        <v>6.3695893105755004E-3</v>
      </c>
      <c r="F314" s="164">
        <f>RES_hhdet_in_tes!F$134</f>
        <v>8.1463995098275295E-3</v>
      </c>
      <c r="G314" s="164">
        <f>RES_hhdet_in_tes!G$134</f>
        <v>2.895634190205269E-2</v>
      </c>
      <c r="H314" s="164">
        <f>RES_hhdet_in_tes!H$134</f>
        <v>5.3062325825053762E-2</v>
      </c>
      <c r="I314" s="164">
        <f>RES_hhdet_in_tes!I$134</f>
        <v>1.0232419496425223E-2</v>
      </c>
      <c r="J314" s="164">
        <f>RES_hhdet_in_tes!J$134</f>
        <v>8.4982209295001845E-2</v>
      </c>
      <c r="K314" s="164">
        <f>RES_hhdet_in_tes!K$134</f>
        <v>1.2860840356398182E-2</v>
      </c>
      <c r="L314" s="164">
        <f>RES_hhdet_in_tes!L$134</f>
        <v>5.8856731088651582E-2</v>
      </c>
      <c r="M314" s="164">
        <f>RES_hhdet_in_tes!M$134</f>
        <v>4.6650864198695886E-2</v>
      </c>
      <c r="N314" s="164">
        <f>RES_hhdet_in_tes!N$134</f>
        <v>4.5629314969514619E-2</v>
      </c>
      <c r="O314" s="164">
        <f>RES_hhdet_in_tes!O$134</f>
        <v>5.8074413990643607E-2</v>
      </c>
      <c r="P314" s="164">
        <f>RES_hhdet_in_tes!P$134</f>
        <v>5.1342144244367262E-2</v>
      </c>
      <c r="Q314" s="164">
        <f>RES_hhdet_in_tes!Q$134</f>
        <v>6.3238501414598192E-2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2.1626045261262141</v>
      </c>
      <c r="E315" s="162">
        <f>RES_hhdet_in_tes!E$135</f>
        <v>2.5193987922375625</v>
      </c>
      <c r="F315" s="162">
        <f>RES_hhdet_in_tes!F$135</f>
        <v>1.7087834424307615</v>
      </c>
      <c r="G315" s="162">
        <f>RES_hhdet_in_tes!G$135</f>
        <v>1.0782610855829684</v>
      </c>
      <c r="H315" s="162">
        <f>RES_hhdet_in_tes!H$135</f>
        <v>1.3127615621830415</v>
      </c>
      <c r="I315" s="162">
        <f>RES_hhdet_in_tes!I$135</f>
        <v>1.2570043216727336</v>
      </c>
      <c r="J315" s="162">
        <f>RES_hhdet_in_tes!J$135</f>
        <v>0.82363783663386092</v>
      </c>
      <c r="K315" s="162">
        <f>RES_hhdet_in_tes!K$135</f>
        <v>2.2599874845080761</v>
      </c>
      <c r="L315" s="162">
        <f>RES_hhdet_in_tes!L$135</f>
        <v>1.7618140289359561</v>
      </c>
      <c r="M315" s="162">
        <f>RES_hhdet_in_tes!M$135</f>
        <v>2.9869293766907865</v>
      </c>
      <c r="N315" s="162">
        <f>RES_hhdet_in_tes!N$135</f>
        <v>3.1025625714422187</v>
      </c>
      <c r="O315" s="162">
        <f>RES_hhdet_in_tes!O$135</f>
        <v>2.7476826173442821</v>
      </c>
      <c r="P315" s="162">
        <f>RES_hhdet_in_tes!P$135</f>
        <v>2.0689017744690523</v>
      </c>
      <c r="Q315" s="162">
        <f>RES_hhdet_in_tes!Q$135</f>
        <v>2.4755256382009243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1.8077439990032765E-2</v>
      </c>
      <c r="E316" s="160">
        <f t="shared" si="83"/>
        <v>2.2594467527694465E-2</v>
      </c>
      <c r="F316" s="160">
        <f t="shared" si="83"/>
        <v>1.3809805634209606E-2</v>
      </c>
      <c r="G316" s="160">
        <f t="shared" si="83"/>
        <v>2.3645537969782929E-2</v>
      </c>
      <c r="H316" s="160">
        <f t="shared" si="83"/>
        <v>2.7530355314916523E-2</v>
      </c>
      <c r="I316" s="160">
        <f t="shared" si="83"/>
        <v>1.5076858184403236E-2</v>
      </c>
      <c r="J316" s="160">
        <f t="shared" si="83"/>
        <v>2.6616631811268162E-2</v>
      </c>
      <c r="K316" s="160">
        <f t="shared" si="83"/>
        <v>4.0133589372776869E-2</v>
      </c>
      <c r="L316" s="160">
        <f t="shared" si="83"/>
        <v>4.3483577115934459E-2</v>
      </c>
      <c r="M316" s="160">
        <f t="shared" si="83"/>
        <v>8.3973485281497284E-2</v>
      </c>
      <c r="N316" s="160">
        <f t="shared" si="83"/>
        <v>8.7246872677807438E-2</v>
      </c>
      <c r="O316" s="160">
        <f t="shared" si="83"/>
        <v>6.8537857749188552E-2</v>
      </c>
      <c r="P316" s="160">
        <f t="shared" si="83"/>
        <v>6.3121679635166225E-2</v>
      </c>
      <c r="Q316" s="160">
        <f t="shared" si="83"/>
        <v>9.9187388481877248E-2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1.6327215066201266E-2</v>
      </c>
      <c r="E317" s="156">
        <f>RES_hhdet_in_tes!E$137</f>
        <v>2.0359612780829869E-2</v>
      </c>
      <c r="F317" s="156">
        <f>RES_hhdet_in_tes!F$137</f>
        <v>1.245152642926085E-2</v>
      </c>
      <c r="G317" s="156">
        <f>RES_hhdet_in_tes!G$137</f>
        <v>2.136624483007293E-2</v>
      </c>
      <c r="H317" s="156">
        <f>RES_hhdet_in_tes!H$137</f>
        <v>2.4926729874114938E-2</v>
      </c>
      <c r="I317" s="156">
        <f>RES_hhdet_in_tes!I$137</f>
        <v>1.3647275843931665E-2</v>
      </c>
      <c r="J317" s="156">
        <f>RES_hhdet_in_tes!J$137</f>
        <v>2.4130073924136415E-2</v>
      </c>
      <c r="K317" s="156">
        <f>RES_hhdet_in_tes!K$137</f>
        <v>3.6622581424757245E-2</v>
      </c>
      <c r="L317" s="156">
        <f>RES_hhdet_in_tes!L$137</f>
        <v>3.987160171285719E-2</v>
      </c>
      <c r="M317" s="156">
        <f>RES_hhdet_in_tes!M$137</f>
        <v>7.7116588146036488E-2</v>
      </c>
      <c r="N317" s="156">
        <f>RES_hhdet_in_tes!N$137</f>
        <v>8.0430546130748182E-2</v>
      </c>
      <c r="O317" s="156">
        <f>RES_hhdet_in_tes!O$137</f>
        <v>6.3188965528017477E-2</v>
      </c>
      <c r="P317" s="156">
        <f>RES_hhdet_in_tes!P$137</f>
        <v>5.8210899786846279E-2</v>
      </c>
      <c r="Q317" s="156">
        <f>RES_hhdet_in_tes!Q$137</f>
        <v>9.1482885394689795E-2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1.7502249238314986E-3</v>
      </c>
      <c r="E318" s="156">
        <f>RES_hhdet_in_tes!E$138</f>
        <v>2.234854746864595E-3</v>
      </c>
      <c r="F318" s="156">
        <f>RES_hhdet_in_tes!F$138</f>
        <v>1.3582792049487561E-3</v>
      </c>
      <c r="G318" s="156">
        <f>RES_hhdet_in_tes!G$138</f>
        <v>2.2792931397099992E-3</v>
      </c>
      <c r="H318" s="156">
        <f>RES_hhdet_in_tes!H$138</f>
        <v>2.6036254408015854E-3</v>
      </c>
      <c r="I318" s="156">
        <f>RES_hhdet_in_tes!I$138</f>
        <v>1.4295823404715713E-3</v>
      </c>
      <c r="J318" s="156">
        <f>RES_hhdet_in_tes!J$138</f>
        <v>2.4865578871317473E-3</v>
      </c>
      <c r="K318" s="156">
        <f>RES_hhdet_in_tes!K$138</f>
        <v>3.5110079480196242E-3</v>
      </c>
      <c r="L318" s="156">
        <f>RES_hhdet_in_tes!L$138</f>
        <v>3.6119754030772664E-3</v>
      </c>
      <c r="M318" s="156">
        <f>RES_hhdet_in_tes!M$138</f>
        <v>6.8568971354607943E-3</v>
      </c>
      <c r="N318" s="156">
        <f>RES_hhdet_in_tes!N$138</f>
        <v>6.8163265470592618E-3</v>
      </c>
      <c r="O318" s="156">
        <f>RES_hhdet_in_tes!O$138</f>
        <v>5.3488922211710711E-3</v>
      </c>
      <c r="P318" s="156">
        <f>RES_hhdet_in_tes!P$138</f>
        <v>4.9107798483199461E-3</v>
      </c>
      <c r="Q318" s="156">
        <f>RES_hhdet_in_tes!Q$138</f>
        <v>7.7045030871874557E-3</v>
      </c>
    </row>
    <row r="319" spans="1:17" ht="12" customHeight="1" x14ac:dyDescent="0.25">
      <c r="A319" s="158" t="s">
        <v>62</v>
      </c>
      <c r="B319" s="157"/>
      <c r="C319" s="157">
        <f>SUM(C320:C321)</f>
        <v>0.95812536374187518</v>
      </c>
      <c r="D319" s="157">
        <f t="shared" ref="D319:Q319" si="84">SUM(D320:D321)</f>
        <v>2.4568349339083495</v>
      </c>
      <c r="E319" s="157">
        <f t="shared" si="84"/>
        <v>2.4654977002645806</v>
      </c>
      <c r="F319" s="157">
        <f t="shared" si="84"/>
        <v>2.4896598224263808</v>
      </c>
      <c r="G319" s="157">
        <f t="shared" si="84"/>
        <v>1.278418688064445</v>
      </c>
      <c r="H319" s="157">
        <f t="shared" si="84"/>
        <v>2.0171497520403125</v>
      </c>
      <c r="I319" s="157">
        <f t="shared" si="84"/>
        <v>1.8719266600361484</v>
      </c>
      <c r="J319" s="157">
        <f t="shared" si="84"/>
        <v>2.0890726482123023</v>
      </c>
      <c r="K319" s="157">
        <f t="shared" si="84"/>
        <v>2.4965399045850991</v>
      </c>
      <c r="L319" s="157">
        <f t="shared" si="84"/>
        <v>2.1953615543456526</v>
      </c>
      <c r="M319" s="157">
        <f t="shared" si="84"/>
        <v>2.3685619700617191</v>
      </c>
      <c r="N319" s="157">
        <f t="shared" si="84"/>
        <v>2.5143503475426376</v>
      </c>
      <c r="O319" s="157">
        <f t="shared" si="84"/>
        <v>2.5566245619396675</v>
      </c>
      <c r="P319" s="157">
        <f t="shared" si="84"/>
        <v>1.9502328508080911</v>
      </c>
      <c r="Q319" s="157">
        <f t="shared" si="84"/>
        <v>2.6501903310524293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0.95812536374187518</v>
      </c>
      <c r="D321" s="57">
        <f>RES_hhdet_in_tes!D$141</f>
        <v>2.4568349339083495</v>
      </c>
      <c r="E321" s="57">
        <f>RES_hhdet_in_tes!E$141</f>
        <v>2.4654977002645806</v>
      </c>
      <c r="F321" s="57">
        <f>RES_hhdet_in_tes!F$141</f>
        <v>2.4896598224263808</v>
      </c>
      <c r="G321" s="57">
        <f>RES_hhdet_in_tes!G$141</f>
        <v>1.278418688064445</v>
      </c>
      <c r="H321" s="57">
        <f>RES_hhdet_in_tes!H$141</f>
        <v>2.0171497520403125</v>
      </c>
      <c r="I321" s="57">
        <f>RES_hhdet_in_tes!I$141</f>
        <v>1.8719266600361484</v>
      </c>
      <c r="J321" s="57">
        <f>RES_hhdet_in_tes!J$141</f>
        <v>2.0890726482123023</v>
      </c>
      <c r="K321" s="57">
        <f>RES_hhdet_in_tes!K$141</f>
        <v>2.4965399045850991</v>
      </c>
      <c r="L321" s="57">
        <f>RES_hhdet_in_tes!L$141</f>
        <v>2.1953615543456526</v>
      </c>
      <c r="M321" s="57">
        <f>RES_hhdet_in_tes!M$141</f>
        <v>2.3685619700617191</v>
      </c>
      <c r="N321" s="57">
        <f>RES_hhdet_in_tes!N$141</f>
        <v>2.5143503475426376</v>
      </c>
      <c r="O321" s="57">
        <f>RES_hhdet_in_tes!O$141</f>
        <v>2.5566245619396675</v>
      </c>
      <c r="P321" s="57">
        <f>RES_hhdet_in_tes!P$141</f>
        <v>1.9502328508080911</v>
      </c>
      <c r="Q321" s="57">
        <f>RES_hhdet_in_tes!Q$141</f>
        <v>2.6501903310524293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0.86807377644224504</v>
      </c>
      <c r="D323" s="175">
        <f t="shared" si="85"/>
        <v>0.8665781574271173</v>
      </c>
      <c r="E323" s="175">
        <f t="shared" si="85"/>
        <v>0.87021594552221626</v>
      </c>
      <c r="F323" s="175">
        <f t="shared" si="85"/>
        <v>0.87733390841065284</v>
      </c>
      <c r="G323" s="175">
        <f t="shared" si="85"/>
        <v>0.87946211703874555</v>
      </c>
      <c r="H323" s="175">
        <f t="shared" si="85"/>
        <v>0.88567430689677185</v>
      </c>
      <c r="I323" s="175">
        <f t="shared" si="85"/>
        <v>0.89083042255209555</v>
      </c>
      <c r="J323" s="175">
        <f t="shared" si="85"/>
        <v>0.89981685502928499</v>
      </c>
      <c r="K323" s="175">
        <f t="shared" si="85"/>
        <v>0.89730307414971699</v>
      </c>
      <c r="L323" s="175">
        <f t="shared" si="85"/>
        <v>0.90445480054566785</v>
      </c>
      <c r="M323" s="175">
        <f t="shared" si="85"/>
        <v>0.90146885649602793</v>
      </c>
      <c r="N323" s="175">
        <f t="shared" si="85"/>
        <v>0.9019022572651596</v>
      </c>
      <c r="O323" s="175">
        <f t="shared" si="85"/>
        <v>0.90809327969495457</v>
      </c>
      <c r="P323" s="175">
        <f t="shared" si="85"/>
        <v>0.90922837858904204</v>
      </c>
      <c r="Q323" s="175">
        <f t="shared" si="85"/>
        <v>0.9126319190928901</v>
      </c>
    </row>
    <row r="324" spans="1:17" ht="12" customHeight="1" x14ac:dyDescent="0.25">
      <c r="A324" s="158" t="s">
        <v>65</v>
      </c>
      <c r="B324" s="169"/>
      <c r="C324" s="169">
        <f t="shared" si="85"/>
        <v>0.86260472015975398</v>
      </c>
      <c r="D324" s="169">
        <f t="shared" si="85"/>
        <v>0.86792918097431493</v>
      </c>
      <c r="E324" s="169">
        <f t="shared" si="85"/>
        <v>0.87255448532304447</v>
      </c>
      <c r="F324" s="169">
        <f t="shared" si="85"/>
        <v>0.87856702902067885</v>
      </c>
      <c r="G324" s="169">
        <f t="shared" si="85"/>
        <v>0.8814242250701142</v>
      </c>
      <c r="H324" s="169">
        <f t="shared" si="85"/>
        <v>0.88541723820037754</v>
      </c>
      <c r="I324" s="169">
        <f t="shared" si="85"/>
        <v>0.89014090499643195</v>
      </c>
      <c r="J324" s="169">
        <f t="shared" si="85"/>
        <v>0.89488146805695179</v>
      </c>
      <c r="K324" s="169">
        <f t="shared" si="85"/>
        <v>0.89829716652455782</v>
      </c>
      <c r="L324" s="169">
        <f t="shared" si="85"/>
        <v>0.90190961571296946</v>
      </c>
      <c r="M324" s="169">
        <f t="shared" si="85"/>
        <v>0.90180066445755547</v>
      </c>
      <c r="N324" s="169">
        <f t="shared" si="85"/>
        <v>0.90488525970079603</v>
      </c>
      <c r="O324" s="169">
        <f t="shared" si="85"/>
        <v>0.90894034402022772</v>
      </c>
      <c r="P324" s="169">
        <f t="shared" si="85"/>
        <v>0.91149457132221468</v>
      </c>
      <c r="Q324" s="169">
        <f t="shared" si="85"/>
        <v>0.91521648607422967</v>
      </c>
    </row>
    <row r="325" spans="1:17" ht="12" customHeight="1" x14ac:dyDescent="0.25">
      <c r="A325" s="23" t="s">
        <v>149</v>
      </c>
      <c r="B325" s="73"/>
      <c r="C325" s="73">
        <f t="shared" si="85"/>
        <v>0.86206380564607166</v>
      </c>
      <c r="D325" s="73">
        <f t="shared" si="85"/>
        <v>0.86738536267069632</v>
      </c>
      <c r="E325" s="73">
        <f t="shared" si="85"/>
        <v>0.87202778446055074</v>
      </c>
      <c r="F325" s="73">
        <f t="shared" si="85"/>
        <v>0.87803296677868425</v>
      </c>
      <c r="G325" s="73">
        <f t="shared" si="85"/>
        <v>0.88080015907894971</v>
      </c>
      <c r="H325" s="73">
        <f t="shared" si="85"/>
        <v>0.8847979920020802</v>
      </c>
      <c r="I325" s="73">
        <f t="shared" si="85"/>
        <v>0.88971287878127137</v>
      </c>
      <c r="J325" s="73">
        <f t="shared" si="85"/>
        <v>0.89444664195801549</v>
      </c>
      <c r="K325" s="73">
        <f t="shared" si="85"/>
        <v>0.89761362524878496</v>
      </c>
      <c r="L325" s="73">
        <f t="shared" si="85"/>
        <v>0.90119268633518013</v>
      </c>
      <c r="M325" s="73">
        <f t="shared" si="85"/>
        <v>0.90096886262482179</v>
      </c>
      <c r="N325" s="73">
        <f t="shared" si="85"/>
        <v>0.90403402235385566</v>
      </c>
      <c r="O325" s="73">
        <f t="shared" si="85"/>
        <v>0.90816501988051557</v>
      </c>
      <c r="P325" s="73">
        <f t="shared" si="85"/>
        <v>0.91082299402996625</v>
      </c>
      <c r="Q325" s="73">
        <f t="shared" si="85"/>
        <v>0.91448011807140206</v>
      </c>
    </row>
    <row r="326" spans="1:17" ht="12" customHeight="1" x14ac:dyDescent="0.25">
      <c r="A326" s="23" t="s">
        <v>60</v>
      </c>
      <c r="B326" s="73"/>
      <c r="C326" s="73">
        <f t="shared" si="85"/>
        <v>1.0294075448710756</v>
      </c>
      <c r="D326" s="73">
        <f t="shared" si="85"/>
        <v>1.0320675064700011</v>
      </c>
      <c r="E326" s="73">
        <f t="shared" si="85"/>
        <v>1.0335468253280102</v>
      </c>
      <c r="F326" s="73">
        <f t="shared" si="85"/>
        <v>1.0361619887957367</v>
      </c>
      <c r="G326" s="73">
        <f t="shared" si="85"/>
        <v>1.0362315132981732</v>
      </c>
      <c r="H326" s="73">
        <f t="shared" si="85"/>
        <v>1.036370599294262</v>
      </c>
      <c r="I326" s="73">
        <f t="shared" si="85"/>
        <v>1.0376319084374885</v>
      </c>
      <c r="J326" s="73">
        <f t="shared" si="85"/>
        <v>1.0376074402274114</v>
      </c>
      <c r="K326" s="73">
        <f t="shared" si="85"/>
        <v>1.0357727408648407</v>
      </c>
      <c r="L326" s="73">
        <f t="shared" si="85"/>
        <v>1.0348870727243011</v>
      </c>
      <c r="M326" s="73">
        <f t="shared" si="85"/>
        <v>1.0291182637288432</v>
      </c>
      <c r="N326" s="73">
        <f t="shared" si="85"/>
        <v>1.0272387892878823</v>
      </c>
      <c r="O326" s="73">
        <f t="shared" si="85"/>
        <v>1.0264485407359445</v>
      </c>
      <c r="P326" s="73">
        <f t="shared" si="85"/>
        <v>1.024505468727456</v>
      </c>
      <c r="Q326" s="73">
        <f t="shared" si="85"/>
        <v>1.0232741773839651</v>
      </c>
    </row>
    <row r="327" spans="1:17" ht="12" customHeight="1" x14ac:dyDescent="0.25">
      <c r="A327" s="158" t="s">
        <v>112</v>
      </c>
      <c r="B327" s="169"/>
      <c r="C327" s="169">
        <f t="shared" si="85"/>
        <v>1.9592578977494395</v>
      </c>
      <c r="D327" s="169">
        <f t="shared" si="85"/>
        <v>2.0101285514947524</v>
      </c>
      <c r="E327" s="169">
        <f t="shared" si="85"/>
        <v>2.0711672696214674</v>
      </c>
      <c r="F327" s="169">
        <f t="shared" si="85"/>
        <v>2.1288833481155183</v>
      </c>
      <c r="G327" s="169">
        <f t="shared" si="85"/>
        <v>2.1886790347348306</v>
      </c>
      <c r="H327" s="169">
        <f t="shared" si="85"/>
        <v>2.2966472210124032</v>
      </c>
      <c r="I327" s="169">
        <f t="shared" si="85"/>
        <v>2.4476930089775224</v>
      </c>
      <c r="J327" s="169">
        <f t="shared" si="85"/>
        <v>2.5652592389739737</v>
      </c>
      <c r="K327" s="169">
        <f t="shared" si="85"/>
        <v>2.7325636878104484</v>
      </c>
      <c r="L327" s="169">
        <f t="shared" si="85"/>
        <v>2.9463901407576785</v>
      </c>
      <c r="M327" s="169">
        <f t="shared" si="85"/>
        <v>3.1234127867440122</v>
      </c>
      <c r="N327" s="169">
        <f t="shared" si="85"/>
        <v>3.3105140958921124</v>
      </c>
      <c r="O327" s="169">
        <f t="shared" si="85"/>
        <v>3.4469519725152176</v>
      </c>
      <c r="P327" s="169">
        <f t="shared" si="85"/>
        <v>3.5805137581143778</v>
      </c>
      <c r="Q327" s="169">
        <f t="shared" si="85"/>
        <v>3.7060065198121648</v>
      </c>
    </row>
    <row r="328" spans="1:17" ht="12" customHeight="1" x14ac:dyDescent="0.25">
      <c r="A328" s="23" t="s">
        <v>60</v>
      </c>
      <c r="B328" s="73"/>
      <c r="C328" s="73">
        <f t="shared" si="85"/>
        <v>1.9592578977494395</v>
      </c>
      <c r="D328" s="73">
        <f t="shared" si="85"/>
        <v>2.0101285514947524</v>
      </c>
      <c r="E328" s="73">
        <f t="shared" si="85"/>
        <v>2.0711672696214674</v>
      </c>
      <c r="F328" s="73">
        <f t="shared" si="85"/>
        <v>2.1288833481155183</v>
      </c>
      <c r="G328" s="73">
        <f t="shared" si="85"/>
        <v>2.1886790347348306</v>
      </c>
      <c r="H328" s="73">
        <f t="shared" si="85"/>
        <v>2.2966472210124032</v>
      </c>
      <c r="I328" s="73">
        <f t="shared" si="85"/>
        <v>2.4476930089775224</v>
      </c>
      <c r="J328" s="73">
        <f t="shared" si="85"/>
        <v>2.5652592389739737</v>
      </c>
      <c r="K328" s="73">
        <f t="shared" si="85"/>
        <v>2.7325636878104484</v>
      </c>
      <c r="L328" s="73">
        <f t="shared" si="85"/>
        <v>2.9463901407576785</v>
      </c>
      <c r="M328" s="73">
        <f t="shared" si="85"/>
        <v>3.1234127867440122</v>
      </c>
      <c r="N328" s="73">
        <f t="shared" si="85"/>
        <v>3.3105140958921124</v>
      </c>
      <c r="O328" s="73">
        <f t="shared" si="85"/>
        <v>3.4469519725152176</v>
      </c>
      <c r="P328" s="73">
        <f t="shared" si="85"/>
        <v>3.5805137581143778</v>
      </c>
      <c r="Q328" s="73">
        <f t="shared" si="85"/>
        <v>3.7060065198121648</v>
      </c>
    </row>
    <row r="329" spans="1:17" ht="12" customHeight="1" x14ac:dyDescent="0.25">
      <c r="A329" s="158" t="s">
        <v>63</v>
      </c>
      <c r="B329" s="169"/>
      <c r="C329" s="169">
        <f t="shared" si="85"/>
        <v>0.89230744545243779</v>
      </c>
      <c r="D329" s="169">
        <f t="shared" si="85"/>
        <v>0.85714641145800308</v>
      </c>
      <c r="E329" s="169">
        <f t="shared" si="85"/>
        <v>0.8545909491655076</v>
      </c>
      <c r="F329" s="169">
        <f t="shared" si="85"/>
        <v>0.87228016340611136</v>
      </c>
      <c r="G329" s="169">
        <f t="shared" si="85"/>
        <v>0.86778586029956262</v>
      </c>
      <c r="H329" s="169">
        <f t="shared" si="85"/>
        <v>0.87885827487670176</v>
      </c>
      <c r="I329" s="169">
        <f t="shared" si="85"/>
        <v>0.88168564023259022</v>
      </c>
      <c r="J329" s="169">
        <f t="shared" si="85"/>
        <v>0.89780207578356097</v>
      </c>
      <c r="K329" s="169">
        <f t="shared" si="85"/>
        <v>0.87567968222990522</v>
      </c>
      <c r="L329" s="169">
        <f t="shared" si="85"/>
        <v>0.88212469785438175</v>
      </c>
      <c r="M329" s="169">
        <f t="shared" si="85"/>
        <v>0.86527187413071271</v>
      </c>
      <c r="N329" s="169">
        <f t="shared" si="85"/>
        <v>0.8671664257814653</v>
      </c>
      <c r="O329" s="169">
        <f t="shared" si="85"/>
        <v>0.87627810348871193</v>
      </c>
      <c r="P329" s="169">
        <f t="shared" si="85"/>
        <v>0.87828092459748541</v>
      </c>
      <c r="Q329" s="169">
        <f t="shared" si="85"/>
        <v>0.88430608454255555</v>
      </c>
    </row>
    <row r="330" spans="1:17" ht="12" customHeight="1" x14ac:dyDescent="0.25">
      <c r="A330" s="167" t="s">
        <v>148</v>
      </c>
      <c r="B330" s="174"/>
      <c r="C330" s="174">
        <f t="shared" si="85"/>
        <v>0.89208794949374215</v>
      </c>
      <c r="D330" s="174">
        <f t="shared" si="85"/>
        <v>0.89584206021419022</v>
      </c>
      <c r="E330" s="174">
        <f t="shared" si="85"/>
        <v>0.89953484558631691</v>
      </c>
      <c r="F330" s="174">
        <f t="shared" si="85"/>
        <v>0.9033579028835842</v>
      </c>
      <c r="G330" s="174">
        <f t="shared" si="85"/>
        <v>0.90628610937889276</v>
      </c>
      <c r="H330" s="174">
        <f t="shared" si="85"/>
        <v>0.90951075387091829</v>
      </c>
      <c r="I330" s="174">
        <f t="shared" si="85"/>
        <v>0.91243026544149319</v>
      </c>
      <c r="J330" s="174">
        <f t="shared" si="85"/>
        <v>0.91525245772001496</v>
      </c>
      <c r="K330" s="174">
        <f t="shared" si="85"/>
        <v>0.91790436856380131</v>
      </c>
      <c r="L330" s="174">
        <f t="shared" si="85"/>
        <v>0.92059914540737431</v>
      </c>
      <c r="M330" s="174">
        <f t="shared" si="85"/>
        <v>0.92266962960904408</v>
      </c>
      <c r="N330" s="174">
        <f t="shared" si="85"/>
        <v>0.92423990789160182</v>
      </c>
      <c r="O330" s="174">
        <f t="shared" si="85"/>
        <v>0.92539438591611067</v>
      </c>
      <c r="P330" s="174">
        <f t="shared" si="85"/>
        <v>0.9262059169728577</v>
      </c>
      <c r="Q330" s="174">
        <f t="shared" si="85"/>
        <v>0.92674132672229692</v>
      </c>
    </row>
    <row r="331" spans="1:17" ht="12" customHeight="1" x14ac:dyDescent="0.25">
      <c r="A331" s="167" t="s">
        <v>147</v>
      </c>
      <c r="B331" s="174"/>
      <c r="C331" s="174">
        <f t="shared" si="85"/>
        <v>0.90208252849740012</v>
      </c>
      <c r="D331" s="174">
        <f t="shared" si="85"/>
        <v>0.90553599329670476</v>
      </c>
      <c r="E331" s="174">
        <f t="shared" si="85"/>
        <v>0.90905628121934035</v>
      </c>
      <c r="F331" s="174">
        <f t="shared" si="85"/>
        <v>0.9127090065745187</v>
      </c>
      <c r="G331" s="174">
        <f t="shared" si="85"/>
        <v>0.91545939674624732</v>
      </c>
      <c r="H331" s="174">
        <f t="shared" si="85"/>
        <v>0.91864472407107578</v>
      </c>
      <c r="I331" s="174">
        <f t="shared" si="85"/>
        <v>0.92191301487935462</v>
      </c>
      <c r="J331" s="174">
        <f t="shared" si="85"/>
        <v>0.92542743223775414</v>
      </c>
      <c r="K331" s="174">
        <f t="shared" si="85"/>
        <v>0.9288129437210132</v>
      </c>
      <c r="L331" s="174">
        <f t="shared" si="85"/>
        <v>0.93112244937869293</v>
      </c>
      <c r="M331" s="174">
        <f t="shared" si="85"/>
        <v>0.93309926581127478</v>
      </c>
      <c r="N331" s="174">
        <f t="shared" si="85"/>
        <v>0.93464761691107923</v>
      </c>
      <c r="O331" s="174">
        <f t="shared" si="85"/>
        <v>0.93594408951080565</v>
      </c>
      <c r="P331" s="174">
        <f t="shared" si="85"/>
        <v>0.93729830307599438</v>
      </c>
      <c r="Q331" s="174">
        <f t="shared" si="85"/>
        <v>0.93817259999997116</v>
      </c>
    </row>
    <row r="332" spans="1:17" ht="12" customHeight="1" x14ac:dyDescent="0.25">
      <c r="A332" s="166" t="s">
        <v>61</v>
      </c>
      <c r="B332" s="173"/>
      <c r="C332" s="173">
        <f t="shared" si="85"/>
        <v>0.89088665072292494</v>
      </c>
      <c r="D332" s="173">
        <f t="shared" si="85"/>
        <v>0.89453532689748494</v>
      </c>
      <c r="E332" s="173">
        <f t="shared" si="85"/>
        <v>0.89819533165326682</v>
      </c>
      <c r="F332" s="173">
        <f t="shared" si="85"/>
        <v>0.90207049737818845</v>
      </c>
      <c r="G332" s="173">
        <f t="shared" si="85"/>
        <v>0.9052281280742146</v>
      </c>
      <c r="H332" s="173">
        <f t="shared" si="85"/>
        <v>0.90904412169582238</v>
      </c>
      <c r="I332" s="173">
        <f t="shared" si="85"/>
        <v>0.91263776307980071</v>
      </c>
      <c r="J332" s="173">
        <f t="shared" si="85"/>
        <v>0.91670872376661094</v>
      </c>
      <c r="K332" s="173">
        <f t="shared" si="85"/>
        <v>0.92030344262948216</v>
      </c>
      <c r="L332" s="173">
        <f t="shared" si="85"/>
        <v>0.92287121129768523</v>
      </c>
      <c r="M332" s="173">
        <f t="shared" si="85"/>
        <v>0.9250746665799725</v>
      </c>
      <c r="N332" s="173">
        <f t="shared" si="85"/>
        <v>0.92681196681316114</v>
      </c>
      <c r="O332" s="173">
        <f t="shared" si="85"/>
        <v>0.92835338854847993</v>
      </c>
      <c r="P332" s="173">
        <f t="shared" si="85"/>
        <v>0.9297731039186985</v>
      </c>
      <c r="Q332" s="173">
        <f t="shared" si="85"/>
        <v>0.93085285688903863</v>
      </c>
    </row>
    <row r="333" spans="1:17" ht="12" customHeight="1" x14ac:dyDescent="0.25">
      <c r="A333" s="147" t="s">
        <v>59</v>
      </c>
      <c r="B333" s="172"/>
      <c r="C333" s="172">
        <f t="shared" si="85"/>
        <v>1.0159854213437458</v>
      </c>
      <c r="D333" s="172">
        <f t="shared" si="85"/>
        <v>1.0174228258004232</v>
      </c>
      <c r="E333" s="172">
        <f t="shared" si="85"/>
        <v>1.0189000943571356</v>
      </c>
      <c r="F333" s="172">
        <f t="shared" si="85"/>
        <v>1.0198314638745021</v>
      </c>
      <c r="G333" s="172">
        <f t="shared" si="85"/>
        <v>1.0177994740374277</v>
      </c>
      <c r="H333" s="172">
        <f t="shared" si="85"/>
        <v>1.0143556513066943</v>
      </c>
      <c r="I333" s="172">
        <f t="shared" si="85"/>
        <v>1.0149812813712868</v>
      </c>
      <c r="J333" s="172">
        <f t="shared" si="85"/>
        <v>1.011526161278445</v>
      </c>
      <c r="K333" s="172">
        <f t="shared" si="85"/>
        <v>1.0124669069613392</v>
      </c>
      <c r="L333" s="172">
        <f t="shared" si="85"/>
        <v>1.0118530021767036</v>
      </c>
      <c r="M333" s="172">
        <f t="shared" si="85"/>
        <v>1.0116121268142237</v>
      </c>
      <c r="N333" s="172">
        <f t="shared" si="85"/>
        <v>1.0112873989384379</v>
      </c>
      <c r="O333" s="172">
        <f t="shared" si="85"/>
        <v>1.0105968066397477</v>
      </c>
      <c r="P333" s="172">
        <f t="shared" si="85"/>
        <v>1.0104011106251447</v>
      </c>
      <c r="Q333" s="172">
        <f t="shared" si="85"/>
        <v>1.0096553660406198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0.76433680784175884</v>
      </c>
      <c r="E334" s="171">
        <f t="shared" si="85"/>
        <v>0.76870136909793185</v>
      </c>
      <c r="F334" s="171">
        <f t="shared" si="85"/>
        <v>0.77252940920624014</v>
      </c>
      <c r="G334" s="171">
        <f t="shared" si="85"/>
        <v>0.77562089613100549</v>
      </c>
      <c r="H334" s="171">
        <f t="shared" si="85"/>
        <v>0.77858164985555034</v>
      </c>
      <c r="I334" s="171">
        <f t="shared" si="85"/>
        <v>0.78647193223240475</v>
      </c>
      <c r="J334" s="171">
        <f t="shared" si="85"/>
        <v>0.79184128532711451</v>
      </c>
      <c r="K334" s="171">
        <f t="shared" si="85"/>
        <v>0.79613755511009321</v>
      </c>
      <c r="L334" s="171">
        <f t="shared" si="85"/>
        <v>0.80086874813535558</v>
      </c>
      <c r="M334" s="171">
        <f t="shared" si="85"/>
        <v>0.80495401503139619</v>
      </c>
      <c r="N334" s="171">
        <f t="shared" si="85"/>
        <v>0.80847779584340973</v>
      </c>
      <c r="O334" s="171">
        <f t="shared" si="85"/>
        <v>0.81167730307538599</v>
      </c>
      <c r="P334" s="171">
        <f t="shared" si="85"/>
        <v>0.81457890616273088</v>
      </c>
      <c r="Q334" s="171">
        <f t="shared" si="85"/>
        <v>0.81720086323067564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0.78230791979651826</v>
      </c>
      <c r="E335" s="170">
        <f t="shared" si="85"/>
        <v>0.78714990259878859</v>
      </c>
      <c r="F335" s="170">
        <f t="shared" si="85"/>
        <v>0.79047244424544327</v>
      </c>
      <c r="G335" s="170">
        <f t="shared" si="85"/>
        <v>0.79213899735429705</v>
      </c>
      <c r="H335" s="170">
        <f t="shared" si="85"/>
        <v>0.79562182287945205</v>
      </c>
      <c r="I335" s="170">
        <f t="shared" si="85"/>
        <v>0.80230424582567517</v>
      </c>
      <c r="J335" s="170">
        <f t="shared" si="85"/>
        <v>0.80694751193554581</v>
      </c>
      <c r="K335" s="170">
        <f t="shared" si="85"/>
        <v>0.80987754736634598</v>
      </c>
      <c r="L335" s="170">
        <f t="shared" si="85"/>
        <v>0.81320731750673814</v>
      </c>
      <c r="M335" s="170">
        <f t="shared" si="85"/>
        <v>0.81734331480341127</v>
      </c>
      <c r="N335" s="170">
        <f t="shared" si="85"/>
        <v>0.82027301529193475</v>
      </c>
      <c r="O335" s="170">
        <f t="shared" si="85"/>
        <v>0.82356787366048012</v>
      </c>
      <c r="P335" s="170">
        <f t="shared" si="85"/>
        <v>0.82639450858249996</v>
      </c>
      <c r="Q335" s="170">
        <f t="shared" si="85"/>
        <v>0.82894001228574421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0.76267287852413956</v>
      </c>
      <c r="E336" s="73">
        <f t="shared" si="85"/>
        <v>0.76744875210121255</v>
      </c>
      <c r="F336" s="73">
        <f t="shared" si="85"/>
        <v>0.77119830798369748</v>
      </c>
      <c r="G336" s="73">
        <f t="shared" si="85"/>
        <v>0.77366550938513001</v>
      </c>
      <c r="H336" s="73">
        <f t="shared" si="85"/>
        <v>0.77792982348600614</v>
      </c>
      <c r="I336" s="73">
        <f t="shared" si="85"/>
        <v>0.78527683255090952</v>
      </c>
      <c r="J336" s="73">
        <f t="shared" si="85"/>
        <v>0.79041917791670124</v>
      </c>
      <c r="K336" s="73">
        <f t="shared" si="85"/>
        <v>0.79480831431338883</v>
      </c>
      <c r="L336" s="73">
        <f t="shared" si="85"/>
        <v>0.79918949060907529</v>
      </c>
      <c r="M336" s="73">
        <f t="shared" si="85"/>
        <v>0.80400260744917684</v>
      </c>
      <c r="N336" s="73">
        <f t="shared" si="85"/>
        <v>0.80777253849273656</v>
      </c>
      <c r="O336" s="73">
        <f t="shared" si="85"/>
        <v>0.81123573816989836</v>
      </c>
      <c r="P336" s="73">
        <f t="shared" si="85"/>
        <v>0.81420814365850169</v>
      </c>
      <c r="Q336" s="73">
        <f t="shared" si="85"/>
        <v>0.81694957211836627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1.0295775874740032</v>
      </c>
      <c r="E337" s="73">
        <f t="shared" si="85"/>
        <v>1.0274277323466698</v>
      </c>
      <c r="F337" s="73">
        <f t="shared" si="85"/>
        <v>1.0254012299632564</v>
      </c>
      <c r="G337" s="73">
        <f t="shared" si="85"/>
        <v>1.0205777492983514</v>
      </c>
      <c r="H337" s="73">
        <f t="shared" si="85"/>
        <v>1.017071323181004</v>
      </c>
      <c r="I337" s="73">
        <f t="shared" si="85"/>
        <v>1.0117283137238917</v>
      </c>
      <c r="J337" s="73">
        <f t="shared" si="85"/>
        <v>1.0123836325570208</v>
      </c>
      <c r="K337" s="73">
        <f t="shared" si="85"/>
        <v>1.0095245379807551</v>
      </c>
      <c r="L337" s="73">
        <f t="shared" si="85"/>
        <v>1.008466408578826</v>
      </c>
      <c r="M337" s="73">
        <f t="shared" si="85"/>
        <v>1.0048638296579089</v>
      </c>
      <c r="N337" s="73">
        <f t="shared" si="85"/>
        <v>1.0035186159668863</v>
      </c>
      <c r="O337" s="73">
        <f t="shared" si="85"/>
        <v>1.0038422904309989</v>
      </c>
      <c r="P337" s="73">
        <f t="shared" si="85"/>
        <v>1.0046322648495072</v>
      </c>
      <c r="Q337" s="73">
        <f t="shared" si="85"/>
        <v>1.003893565714908</v>
      </c>
    </row>
    <row r="338" spans="1:17" ht="12" customHeight="1" x14ac:dyDescent="0.25">
      <c r="A338" s="158" t="s">
        <v>62</v>
      </c>
      <c r="B338" s="169"/>
      <c r="C338" s="169">
        <f t="shared" si="85"/>
        <v>0.8390310194569901</v>
      </c>
      <c r="D338" s="169">
        <f t="shared" si="85"/>
        <v>0.84291898247301722</v>
      </c>
      <c r="E338" s="169">
        <f t="shared" si="85"/>
        <v>0.84690979824745483</v>
      </c>
      <c r="F338" s="169">
        <f t="shared" si="85"/>
        <v>0.85102978525287754</v>
      </c>
      <c r="G338" s="169">
        <f t="shared" si="85"/>
        <v>0.85480560188165822</v>
      </c>
      <c r="H338" s="169">
        <f t="shared" si="85"/>
        <v>0.85863079609878323</v>
      </c>
      <c r="I338" s="169">
        <f t="shared" si="85"/>
        <v>0.86285719094724111</v>
      </c>
      <c r="J338" s="169">
        <f t="shared" si="85"/>
        <v>0.8672303500740508</v>
      </c>
      <c r="K338" s="169">
        <f t="shared" si="85"/>
        <v>0.86720239687999467</v>
      </c>
      <c r="L338" s="169">
        <f t="shared" si="85"/>
        <v>0.86744956827612796</v>
      </c>
      <c r="M338" s="169">
        <f t="shared" si="85"/>
        <v>0.86756364493733062</v>
      </c>
      <c r="N338" s="169">
        <f t="shared" si="85"/>
        <v>0.8676532606053744</v>
      </c>
      <c r="O338" s="169">
        <f t="shared" si="85"/>
        <v>0.86776462055184034</v>
      </c>
      <c r="P338" s="169">
        <f t="shared" si="85"/>
        <v>0.86812837076288574</v>
      </c>
      <c r="Q338" s="169">
        <f t="shared" si="85"/>
        <v>0.86853904897821854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0.8390310194569901</v>
      </c>
      <c r="D340" s="65">
        <f t="shared" si="86"/>
        <v>0.84291898247301722</v>
      </c>
      <c r="E340" s="65">
        <f t="shared" si="86"/>
        <v>0.84690979824745483</v>
      </c>
      <c r="F340" s="65">
        <f t="shared" si="86"/>
        <v>0.85102978525287754</v>
      </c>
      <c r="G340" s="65">
        <f t="shared" si="86"/>
        <v>0.85480560188165822</v>
      </c>
      <c r="H340" s="65">
        <f t="shared" si="86"/>
        <v>0.85863079609878323</v>
      </c>
      <c r="I340" s="65">
        <f t="shared" si="86"/>
        <v>0.86285719094724111</v>
      </c>
      <c r="J340" s="65">
        <f t="shared" si="86"/>
        <v>0.8672303500740508</v>
      </c>
      <c r="K340" s="65">
        <f t="shared" si="86"/>
        <v>0.86720239687999467</v>
      </c>
      <c r="L340" s="65">
        <f t="shared" si="86"/>
        <v>0.86744956827612796</v>
      </c>
      <c r="M340" s="65">
        <f t="shared" si="86"/>
        <v>0.86756364493733062</v>
      </c>
      <c r="N340" s="65">
        <f t="shared" si="86"/>
        <v>0.8676532606053744</v>
      </c>
      <c r="O340" s="65">
        <f t="shared" si="86"/>
        <v>0.86776462055184034</v>
      </c>
      <c r="P340" s="65">
        <f t="shared" si="86"/>
        <v>0.86812837076288574</v>
      </c>
      <c r="Q340" s="65">
        <f t="shared" si="86"/>
        <v>0.86853904897821854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20468.554665085936</v>
      </c>
      <c r="D361" s="168">
        <f t="shared" ref="D361:Q361" si="94">SUM(D362,D365,D367,D376)</f>
        <v>20511.261356100265</v>
      </c>
      <c r="E361" s="168">
        <f t="shared" si="94"/>
        <v>21328.723829396335</v>
      </c>
      <c r="F361" s="168">
        <f t="shared" si="94"/>
        <v>20048.305285760216</v>
      </c>
      <c r="G361" s="168">
        <f t="shared" si="94"/>
        <v>19755.435944466175</v>
      </c>
      <c r="H361" s="168">
        <f t="shared" si="94"/>
        <v>20204.286917816404</v>
      </c>
      <c r="I361" s="168">
        <f t="shared" si="94"/>
        <v>20325.356104499933</v>
      </c>
      <c r="J361" s="168">
        <f t="shared" si="94"/>
        <v>19669.534267346815</v>
      </c>
      <c r="K361" s="168">
        <f t="shared" si="94"/>
        <v>20734.712783226769</v>
      </c>
      <c r="L361" s="168">
        <f t="shared" si="94"/>
        <v>22710.986203908484</v>
      </c>
      <c r="M361" s="168">
        <f t="shared" si="94"/>
        <v>19682.306241537219</v>
      </c>
      <c r="N361" s="168">
        <f t="shared" si="94"/>
        <v>21464.365808425089</v>
      </c>
      <c r="O361" s="168">
        <f t="shared" si="94"/>
        <v>20516.140910215825</v>
      </c>
      <c r="P361" s="168">
        <f t="shared" si="94"/>
        <v>20230.7707241799</v>
      </c>
      <c r="Q361" s="168">
        <f t="shared" si="94"/>
        <v>19796.367249842999</v>
      </c>
    </row>
    <row r="362" spans="1:17" ht="12" customHeight="1" x14ac:dyDescent="0.25">
      <c r="A362" s="158" t="s">
        <v>65</v>
      </c>
      <c r="B362" s="157"/>
      <c r="C362" s="157">
        <f>SUM(C363:C364)</f>
        <v>16955.712741920641</v>
      </c>
      <c r="D362" s="157">
        <f t="shared" ref="D362:Q362" si="95">SUM(D363:D364)</f>
        <v>16883.92545829841</v>
      </c>
      <c r="E362" s="157">
        <f t="shared" si="95"/>
        <v>17719.296700191102</v>
      </c>
      <c r="F362" s="157">
        <f t="shared" si="95"/>
        <v>16503.918370695446</v>
      </c>
      <c r="G362" s="157">
        <f t="shared" si="95"/>
        <v>16164.897370476096</v>
      </c>
      <c r="H362" s="157">
        <f t="shared" si="95"/>
        <v>16609.134661577576</v>
      </c>
      <c r="I362" s="157">
        <f t="shared" si="95"/>
        <v>16744.593453579993</v>
      </c>
      <c r="J362" s="157">
        <f t="shared" si="95"/>
        <v>16091.895167070859</v>
      </c>
      <c r="K362" s="157">
        <f t="shared" si="95"/>
        <v>16969.938121635383</v>
      </c>
      <c r="L362" s="157">
        <f t="shared" si="95"/>
        <v>18852.991796017166</v>
      </c>
      <c r="M362" s="157">
        <f t="shared" si="95"/>
        <v>15652.609062548096</v>
      </c>
      <c r="N362" s="157">
        <f t="shared" si="95"/>
        <v>17350.902386073361</v>
      </c>
      <c r="O362" s="157">
        <f t="shared" si="95"/>
        <v>16455.519399202552</v>
      </c>
      <c r="P362" s="157">
        <f t="shared" si="95"/>
        <v>16216.393418130361</v>
      </c>
      <c r="Q362" s="157">
        <f t="shared" si="95"/>
        <v>15883.773282618671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16900.905844725628</v>
      </c>
      <c r="D363" s="156">
        <f t="shared" si="96"/>
        <v>16828.170854372765</v>
      </c>
      <c r="E363" s="156">
        <f t="shared" si="96"/>
        <v>17661.515470159946</v>
      </c>
      <c r="F363" s="156">
        <f t="shared" si="96"/>
        <v>16448.178320359853</v>
      </c>
      <c r="G363" s="156">
        <f t="shared" si="96"/>
        <v>16099.994360718178</v>
      </c>
      <c r="H363" s="156">
        <f t="shared" si="96"/>
        <v>16541.278446131178</v>
      </c>
      <c r="I363" s="156">
        <f t="shared" si="96"/>
        <v>16696.140425075173</v>
      </c>
      <c r="J363" s="156">
        <f t="shared" si="96"/>
        <v>16043.018826029374</v>
      </c>
      <c r="K363" s="156">
        <f t="shared" si="96"/>
        <v>16885.979469311023</v>
      </c>
      <c r="L363" s="156">
        <f t="shared" si="96"/>
        <v>18751.893582076849</v>
      </c>
      <c r="M363" s="156">
        <f t="shared" si="96"/>
        <v>15551.009922847685</v>
      </c>
      <c r="N363" s="156">
        <f t="shared" si="96"/>
        <v>17231.022802825973</v>
      </c>
      <c r="O363" s="156">
        <f t="shared" si="96"/>
        <v>16347.656855634053</v>
      </c>
      <c r="P363" s="156">
        <f t="shared" si="96"/>
        <v>16120.595348896191</v>
      </c>
      <c r="Q363" s="156">
        <f t="shared" si="96"/>
        <v>15776.264632942448</v>
      </c>
    </row>
    <row r="364" spans="1:17" ht="12" customHeight="1" x14ac:dyDescent="0.25">
      <c r="A364" s="23" t="s">
        <v>60</v>
      </c>
      <c r="B364" s="156"/>
      <c r="C364" s="156">
        <f t="shared" si="96"/>
        <v>54.806897195013313</v>
      </c>
      <c r="D364" s="156">
        <f t="shared" si="96"/>
        <v>55.754603925644837</v>
      </c>
      <c r="E364" s="156">
        <f t="shared" si="96"/>
        <v>57.78123003115526</v>
      </c>
      <c r="F364" s="156">
        <f t="shared" si="96"/>
        <v>55.740050335592855</v>
      </c>
      <c r="G364" s="156">
        <f t="shared" si="96"/>
        <v>64.903009757918667</v>
      </c>
      <c r="H364" s="156">
        <f t="shared" si="96"/>
        <v>67.856215446399347</v>
      </c>
      <c r="I364" s="156">
        <f t="shared" si="96"/>
        <v>48.453028504818754</v>
      </c>
      <c r="J364" s="156">
        <f t="shared" si="96"/>
        <v>48.876341041484636</v>
      </c>
      <c r="K364" s="156">
        <f t="shared" si="96"/>
        <v>83.958652324360486</v>
      </c>
      <c r="L364" s="156">
        <f t="shared" si="96"/>
        <v>101.09821394031655</v>
      </c>
      <c r="M364" s="156">
        <f t="shared" si="96"/>
        <v>101.59913970041114</v>
      </c>
      <c r="N364" s="156">
        <f t="shared" si="96"/>
        <v>119.87958324738857</v>
      </c>
      <c r="O364" s="156">
        <f t="shared" si="96"/>
        <v>107.86254356849794</v>
      </c>
      <c r="P364" s="156">
        <f t="shared" si="96"/>
        <v>95.798069234170399</v>
      </c>
      <c r="Q364" s="156">
        <f t="shared" si="96"/>
        <v>107.5086496762226</v>
      </c>
    </row>
    <row r="365" spans="1:17" ht="12" customHeight="1" x14ac:dyDescent="0.25">
      <c r="A365" s="158" t="s">
        <v>112</v>
      </c>
      <c r="B365" s="157"/>
      <c r="C365" s="157">
        <f>C366</f>
        <v>48.760078930526461</v>
      </c>
      <c r="D365" s="157">
        <f t="shared" ref="D365:Q365" si="97">D366</f>
        <v>20.204550786640894</v>
      </c>
      <c r="E365" s="157">
        <f t="shared" si="97"/>
        <v>17.574540014004274</v>
      </c>
      <c r="F365" s="157">
        <f t="shared" si="97"/>
        <v>12.295920720323069</v>
      </c>
      <c r="G365" s="157">
        <f t="shared" si="97"/>
        <v>16.162450759845409</v>
      </c>
      <c r="H365" s="157">
        <f t="shared" si="97"/>
        <v>32.851648027882668</v>
      </c>
      <c r="I365" s="157">
        <f t="shared" si="97"/>
        <v>38.840635361802867</v>
      </c>
      <c r="J365" s="157">
        <f t="shared" si="97"/>
        <v>68.375650889864332</v>
      </c>
      <c r="K365" s="157">
        <f t="shared" si="97"/>
        <v>39.144873995591979</v>
      </c>
      <c r="L365" s="157">
        <f t="shared" si="97"/>
        <v>72.260280847498635</v>
      </c>
      <c r="M365" s="157">
        <f t="shared" si="97"/>
        <v>61.240869457943838</v>
      </c>
      <c r="N365" s="157">
        <f t="shared" si="97"/>
        <v>37.07766849443157</v>
      </c>
      <c r="O365" s="157">
        <f t="shared" si="97"/>
        <v>48.449997668490745</v>
      </c>
      <c r="P365" s="157">
        <f t="shared" si="97"/>
        <v>36.471956361674387</v>
      </c>
      <c r="Q365" s="157">
        <f t="shared" si="97"/>
        <v>30.763961145261508</v>
      </c>
    </row>
    <row r="366" spans="1:17" ht="12" customHeight="1" x14ac:dyDescent="0.25">
      <c r="A366" s="23" t="s">
        <v>60</v>
      </c>
      <c r="B366" s="156"/>
      <c r="C366" s="156">
        <f t="shared" si="96"/>
        <v>48.760078930526461</v>
      </c>
      <c r="D366" s="156">
        <f t="shared" si="96"/>
        <v>20.204550786640894</v>
      </c>
      <c r="E366" s="156">
        <f t="shared" si="96"/>
        <v>17.574540014004274</v>
      </c>
      <c r="F366" s="156">
        <f t="shared" si="96"/>
        <v>12.295920720323069</v>
      </c>
      <c r="G366" s="156">
        <f t="shared" si="96"/>
        <v>16.162450759845409</v>
      </c>
      <c r="H366" s="156">
        <f t="shared" si="96"/>
        <v>32.851648027882668</v>
      </c>
      <c r="I366" s="156">
        <f t="shared" si="96"/>
        <v>38.840635361802867</v>
      </c>
      <c r="J366" s="156">
        <f t="shared" si="96"/>
        <v>68.375650889864332</v>
      </c>
      <c r="K366" s="156">
        <f t="shared" si="96"/>
        <v>39.144873995591979</v>
      </c>
      <c r="L366" s="156">
        <f t="shared" si="96"/>
        <v>72.260280847498635</v>
      </c>
      <c r="M366" s="156">
        <f t="shared" si="96"/>
        <v>61.240869457943838</v>
      </c>
      <c r="N366" s="156">
        <f t="shared" si="96"/>
        <v>37.07766849443157</v>
      </c>
      <c r="O366" s="156">
        <f t="shared" si="96"/>
        <v>48.449997668490745</v>
      </c>
      <c r="P366" s="156">
        <f t="shared" si="96"/>
        <v>36.471956361674387</v>
      </c>
      <c r="Q366" s="156">
        <f t="shared" si="96"/>
        <v>30.763961145261508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2630.2817423180568</v>
      </c>
      <c r="D367" s="157">
        <f t="shared" ref="D367:Q367" si="98">IF(D291=0,0,D291/0.086*1000000/SUM(D$53:D$56))</f>
        <v>2771.1435977467722</v>
      </c>
      <c r="E367" s="157">
        <f t="shared" si="98"/>
        <v>2755.940871677863</v>
      </c>
      <c r="F367" s="157">
        <f t="shared" si="98"/>
        <v>2690.2242176681798</v>
      </c>
      <c r="G367" s="157">
        <f t="shared" si="98"/>
        <v>2715.9883109760726</v>
      </c>
      <c r="H367" s="157">
        <f t="shared" si="98"/>
        <v>2682.1937921077229</v>
      </c>
      <c r="I367" s="157">
        <f t="shared" si="98"/>
        <v>2663.7968548730514</v>
      </c>
      <c r="J367" s="157">
        <f t="shared" si="98"/>
        <v>2613.4819567518148</v>
      </c>
      <c r="K367" s="157">
        <f t="shared" si="98"/>
        <v>2764.2396517977318</v>
      </c>
      <c r="L367" s="157">
        <f t="shared" si="98"/>
        <v>2761.5087199019176</v>
      </c>
      <c r="M367" s="157">
        <f t="shared" si="98"/>
        <v>2930.5232989808233</v>
      </c>
      <c r="N367" s="157">
        <f t="shared" si="98"/>
        <v>2981.2437882127847</v>
      </c>
      <c r="O367" s="157">
        <f t="shared" si="98"/>
        <v>2919.946675767093</v>
      </c>
      <c r="P367" s="157">
        <f t="shared" si="98"/>
        <v>2887.496561693792</v>
      </c>
      <c r="Q367" s="157">
        <f t="shared" si="98"/>
        <v>2801.6098802470265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2630.8391142862724</v>
      </c>
      <c r="D368" s="132">
        <f t="shared" ref="D368:Q368" si="99">IF(D292=0,0,D292/0.086*1000000/D$53)</f>
        <v>2621.7136542445237</v>
      </c>
      <c r="E368" s="132">
        <f t="shared" si="99"/>
        <v>2600.0814848664354</v>
      </c>
      <c r="F368" s="132">
        <f t="shared" si="99"/>
        <v>2581.1729279975921</v>
      </c>
      <c r="G368" s="132">
        <f t="shared" si="99"/>
        <v>2561.5860194757347</v>
      </c>
      <c r="H368" s="132">
        <f t="shared" si="99"/>
        <v>2547.4588028542985</v>
      </c>
      <c r="I368" s="132">
        <f t="shared" si="99"/>
        <v>2537.1577512216159</v>
      </c>
      <c r="J368" s="132">
        <f t="shared" si="99"/>
        <v>2526.3196863236935</v>
      </c>
      <c r="K368" s="132">
        <f t="shared" si="99"/>
        <v>2506.9954178339567</v>
      </c>
      <c r="L368" s="132">
        <f t="shared" si="99"/>
        <v>2480.2640511840173</v>
      </c>
      <c r="M368" s="132">
        <f t="shared" si="99"/>
        <v>2473.2281265518927</v>
      </c>
      <c r="N368" s="132">
        <f t="shared" si="99"/>
        <v>2467.5686427022811</v>
      </c>
      <c r="O368" s="132">
        <f t="shared" si="99"/>
        <v>2484.0017276802078</v>
      </c>
      <c r="P368" s="132">
        <f t="shared" si="99"/>
        <v>2448.1954381649043</v>
      </c>
      <c r="Q368" s="132">
        <f t="shared" si="99"/>
        <v>2423.8238935280206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2605.6968310692628</v>
      </c>
      <c r="D369" s="132">
        <f t="shared" ref="D369:Q369" si="100">IF(D293=0,0,D293/0.086*1000000/D$54)</f>
        <v>2598.2999387771347</v>
      </c>
      <c r="E369" s="132">
        <f t="shared" si="100"/>
        <v>2579.2501441541194</v>
      </c>
      <c r="F369" s="132">
        <f t="shared" si="100"/>
        <v>2563.2396369690114</v>
      </c>
      <c r="G369" s="132">
        <f t="shared" si="100"/>
        <v>2554.426410775437</v>
      </c>
      <c r="H369" s="132">
        <f t="shared" si="100"/>
        <v>2552.3746381119404</v>
      </c>
      <c r="I369" s="132">
        <f t="shared" si="100"/>
        <v>2543.0329928132169</v>
      </c>
      <c r="J369" s="132">
        <f t="shared" si="100"/>
        <v>2541.9456088161714</v>
      </c>
      <c r="K369" s="132">
        <f t="shared" si="100"/>
        <v>2520.9884481463778</v>
      </c>
      <c r="L369" s="132">
        <f t="shared" si="100"/>
        <v>2497.240089489771</v>
      </c>
      <c r="M369" s="132">
        <f t="shared" si="100"/>
        <v>2489.0096360493249</v>
      </c>
      <c r="N369" s="132">
        <f t="shared" si="100"/>
        <v>2481.153634280849</v>
      </c>
      <c r="O369" s="132">
        <f t="shared" si="100"/>
        <v>2493.5702983155561</v>
      </c>
      <c r="P369" s="132">
        <f t="shared" si="100"/>
        <v>2456.3385116794702</v>
      </c>
      <c r="Q369" s="132">
        <f t="shared" si="100"/>
        <v>2426.8178868642099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2372.4965918246016</v>
      </c>
      <c r="D370" s="165">
        <f t="shared" si="101"/>
        <v>2365.7048327918083</v>
      </c>
      <c r="E370" s="165">
        <f t="shared" si="101"/>
        <v>2347.1706047355165</v>
      </c>
      <c r="F370" s="165">
        <f t="shared" si="101"/>
        <v>2331.6769276807295</v>
      </c>
      <c r="G370" s="165">
        <f t="shared" si="101"/>
        <v>2322.2623312936121</v>
      </c>
      <c r="H370" s="165">
        <f t="shared" si="101"/>
        <v>2319.6903906820753</v>
      </c>
      <c r="I370" s="165">
        <f t="shared" si="101"/>
        <v>2312.5614227843621</v>
      </c>
      <c r="J370" s="165">
        <f t="shared" si="101"/>
        <v>2308.2071394549384</v>
      </c>
      <c r="K370" s="165">
        <f t="shared" si="101"/>
        <v>2288.224260007853</v>
      </c>
      <c r="L370" s="165">
        <f t="shared" si="101"/>
        <v>2265.6722336367338</v>
      </c>
      <c r="M370" s="165">
        <f t="shared" si="101"/>
        <v>2258.2043321025835</v>
      </c>
      <c r="N370" s="165">
        <f t="shared" si="101"/>
        <v>2251.0103698040143</v>
      </c>
      <c r="O370" s="165">
        <f t="shared" si="101"/>
        <v>2263.4248726713349</v>
      </c>
      <c r="P370" s="165">
        <f t="shared" si="101"/>
        <v>2227.0827325378318</v>
      </c>
      <c r="Q370" s="165">
        <f t="shared" si="101"/>
        <v>2201.3976090061433</v>
      </c>
    </row>
    <row r="371" spans="1:17" ht="12" customHeight="1" x14ac:dyDescent="0.25">
      <c r="A371" s="147" t="s">
        <v>59</v>
      </c>
      <c r="B371" s="164"/>
      <c r="C371" s="164">
        <f t="shared" si="101"/>
        <v>233.20023924466153</v>
      </c>
      <c r="D371" s="164">
        <f t="shared" si="101"/>
        <v>232.59510598532583</v>
      </c>
      <c r="E371" s="164">
        <f t="shared" si="101"/>
        <v>232.07953941860313</v>
      </c>
      <c r="F371" s="164">
        <f t="shared" si="101"/>
        <v>231.56270928828161</v>
      </c>
      <c r="G371" s="164">
        <f t="shared" si="101"/>
        <v>232.16407948182467</v>
      </c>
      <c r="H371" s="164">
        <f t="shared" si="101"/>
        <v>232.68424742986522</v>
      </c>
      <c r="I371" s="164">
        <f t="shared" si="101"/>
        <v>230.47157002885513</v>
      </c>
      <c r="J371" s="164">
        <f t="shared" si="101"/>
        <v>233.73846936123323</v>
      </c>
      <c r="K371" s="164">
        <f t="shared" si="101"/>
        <v>232.76418813852459</v>
      </c>
      <c r="L371" s="164">
        <f t="shared" si="101"/>
        <v>231.56785585303723</v>
      </c>
      <c r="M371" s="164">
        <f t="shared" si="101"/>
        <v>230.80530394674119</v>
      </c>
      <c r="N371" s="164">
        <f t="shared" si="101"/>
        <v>230.14326447683439</v>
      </c>
      <c r="O371" s="164">
        <f t="shared" si="101"/>
        <v>230.14542564422123</v>
      </c>
      <c r="P371" s="164">
        <f t="shared" si="101"/>
        <v>229.25577914163858</v>
      </c>
      <c r="Q371" s="164">
        <f t="shared" si="101"/>
        <v>225.42027785806656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3209.3309128855813</v>
      </c>
      <c r="E372" s="162">
        <f t="shared" si="102"/>
        <v>3112.098593894912</v>
      </c>
      <c r="F372" s="162">
        <f t="shared" si="102"/>
        <v>3111.3915951411632</v>
      </c>
      <c r="G372" s="162">
        <f t="shared" si="102"/>
        <v>3164.1572625012764</v>
      </c>
      <c r="H372" s="162">
        <f t="shared" si="102"/>
        <v>3219.6878576835984</v>
      </c>
      <c r="I372" s="162">
        <f t="shared" si="102"/>
        <v>3146.0074806122875</v>
      </c>
      <c r="J372" s="162">
        <f t="shared" si="102"/>
        <v>3213.2061747131761</v>
      </c>
      <c r="K372" s="162">
        <f t="shared" si="102"/>
        <v>3419.1933047482071</v>
      </c>
      <c r="L372" s="162">
        <f t="shared" si="102"/>
        <v>3579.1938321707203</v>
      </c>
      <c r="M372" s="162">
        <f t="shared" si="102"/>
        <v>3611.5620813826345</v>
      </c>
      <c r="N372" s="162">
        <f t="shared" si="102"/>
        <v>3765.0778311870022</v>
      </c>
      <c r="O372" s="162">
        <f t="shared" si="102"/>
        <v>3757.731294914608</v>
      </c>
      <c r="P372" s="162">
        <f t="shared" si="102"/>
        <v>3743.3843232762974</v>
      </c>
      <c r="Q372" s="162">
        <f t="shared" si="102"/>
        <v>3670.1637216656932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3124.5605887857078</v>
      </c>
      <c r="E373" s="160">
        <f t="shared" si="103"/>
        <v>3037.7831002662656</v>
      </c>
      <c r="F373" s="160">
        <f t="shared" si="103"/>
        <v>3038.4441815869</v>
      </c>
      <c r="G373" s="160">
        <f t="shared" si="103"/>
        <v>3095.531676773915</v>
      </c>
      <c r="H373" s="160">
        <f t="shared" si="103"/>
        <v>3137.5246392556451</v>
      </c>
      <c r="I373" s="160">
        <f t="shared" si="103"/>
        <v>3076.4237179219554</v>
      </c>
      <c r="J373" s="160">
        <f t="shared" si="103"/>
        <v>3137.2500598214633</v>
      </c>
      <c r="K373" s="160">
        <f t="shared" si="103"/>
        <v>3327.2718570997113</v>
      </c>
      <c r="L373" s="160">
        <f t="shared" si="103"/>
        <v>3469.5161537397976</v>
      </c>
      <c r="M373" s="160">
        <f t="shared" si="103"/>
        <v>3498.9660510477938</v>
      </c>
      <c r="N373" s="160">
        <f t="shared" si="103"/>
        <v>3632.0853396910006</v>
      </c>
      <c r="O373" s="160">
        <f t="shared" si="103"/>
        <v>3618.8169151463162</v>
      </c>
      <c r="P373" s="160">
        <f t="shared" si="103"/>
        <v>3602.9639987149358</v>
      </c>
      <c r="Q373" s="160">
        <f t="shared" si="103"/>
        <v>3534.7273992305986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2894.6999903712403</v>
      </c>
      <c r="E374" s="156">
        <f t="shared" si="104"/>
        <v>2807.5805585806506</v>
      </c>
      <c r="F374" s="156">
        <f t="shared" si="104"/>
        <v>2808.0637173358887</v>
      </c>
      <c r="G374" s="156">
        <f t="shared" si="104"/>
        <v>2863.9300874434052</v>
      </c>
      <c r="H374" s="156">
        <f t="shared" si="104"/>
        <v>2905.4064829112654</v>
      </c>
      <c r="I374" s="156">
        <f t="shared" si="104"/>
        <v>2845.1002671676924</v>
      </c>
      <c r="J374" s="156">
        <f t="shared" si="104"/>
        <v>2903.6382548439719</v>
      </c>
      <c r="K374" s="156">
        <f t="shared" si="104"/>
        <v>3093.7569685235426</v>
      </c>
      <c r="L374" s="156">
        <f t="shared" si="104"/>
        <v>3237.1203533161752</v>
      </c>
      <c r="M374" s="156">
        <f t="shared" si="104"/>
        <v>3266.5733491806209</v>
      </c>
      <c r="N374" s="156">
        <f t="shared" si="104"/>
        <v>3400.1379152144541</v>
      </c>
      <c r="O374" s="156">
        <f t="shared" si="104"/>
        <v>3387.112749377879</v>
      </c>
      <c r="P374" s="156">
        <f t="shared" si="104"/>
        <v>3372.3890388739651</v>
      </c>
      <c r="Q374" s="156">
        <f t="shared" si="104"/>
        <v>3308.0127743149919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229.8605984144678</v>
      </c>
      <c r="E375" s="156">
        <f t="shared" si="104"/>
        <v>230.20254168561519</v>
      </c>
      <c r="F375" s="156">
        <f t="shared" si="104"/>
        <v>230.38046425101163</v>
      </c>
      <c r="G375" s="156">
        <f t="shared" si="104"/>
        <v>231.60158933051017</v>
      </c>
      <c r="H375" s="156">
        <f t="shared" si="104"/>
        <v>232.11815634437909</v>
      </c>
      <c r="I375" s="156">
        <f t="shared" si="104"/>
        <v>231.32345075426301</v>
      </c>
      <c r="J375" s="156">
        <f t="shared" si="104"/>
        <v>233.61180497749083</v>
      </c>
      <c r="K375" s="156">
        <f t="shared" si="104"/>
        <v>233.51488857616894</v>
      </c>
      <c r="L375" s="156">
        <f t="shared" si="104"/>
        <v>232.39580042362272</v>
      </c>
      <c r="M375" s="156">
        <f t="shared" si="104"/>
        <v>232.39270186717303</v>
      </c>
      <c r="N375" s="156">
        <f t="shared" si="104"/>
        <v>231.94742447654662</v>
      </c>
      <c r="O375" s="156">
        <f t="shared" si="104"/>
        <v>231.70416576843735</v>
      </c>
      <c r="P375" s="156">
        <f t="shared" si="104"/>
        <v>230.57495984097037</v>
      </c>
      <c r="Q375" s="156">
        <f t="shared" si="104"/>
        <v>226.71462491560675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833.8001019167134</v>
      </c>
      <c r="D376" s="157">
        <f t="shared" ref="D376:Q376" si="105">IF(D300=0,0,D300/0.086*1000000/SUM(D$58:D$59))</f>
        <v>835.98774926843976</v>
      </c>
      <c r="E376" s="157">
        <f t="shared" si="105"/>
        <v>835.91171751336447</v>
      </c>
      <c r="F376" s="157">
        <f t="shared" si="105"/>
        <v>841.8667766762652</v>
      </c>
      <c r="G376" s="157">
        <f t="shared" si="105"/>
        <v>858.38781225416153</v>
      </c>
      <c r="H376" s="157">
        <f t="shared" si="105"/>
        <v>880.10681610322183</v>
      </c>
      <c r="I376" s="157">
        <f t="shared" si="105"/>
        <v>878.12516068509046</v>
      </c>
      <c r="J376" s="157">
        <f t="shared" si="105"/>
        <v>895.78149263427542</v>
      </c>
      <c r="K376" s="157">
        <f t="shared" si="105"/>
        <v>961.39013579806101</v>
      </c>
      <c r="L376" s="157">
        <f t="shared" si="105"/>
        <v>1024.2254071419011</v>
      </c>
      <c r="M376" s="157">
        <f t="shared" si="105"/>
        <v>1037.9330105503534</v>
      </c>
      <c r="N376" s="157">
        <f t="shared" si="105"/>
        <v>1095.1419656445114</v>
      </c>
      <c r="O376" s="157">
        <f t="shared" si="105"/>
        <v>1092.2248375776903</v>
      </c>
      <c r="P376" s="157">
        <f t="shared" si="105"/>
        <v>1090.4087879940716</v>
      </c>
      <c r="Q376" s="157">
        <f t="shared" si="105"/>
        <v>1080.2201258320385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833.8001019167134</v>
      </c>
      <c r="D378" s="57">
        <f t="shared" ref="D378:Q378" si="107">IF(D302=0,0,D302/0.086*1000000/D$59)</f>
        <v>835.98774926843976</v>
      </c>
      <c r="E378" s="57">
        <f t="shared" si="107"/>
        <v>835.91171751336447</v>
      </c>
      <c r="F378" s="57">
        <f t="shared" si="107"/>
        <v>841.8667766762652</v>
      </c>
      <c r="G378" s="57">
        <f t="shared" si="107"/>
        <v>858.38781225416153</v>
      </c>
      <c r="H378" s="57">
        <f t="shared" si="107"/>
        <v>880.10681610322183</v>
      </c>
      <c r="I378" s="57">
        <f t="shared" si="107"/>
        <v>878.12516068509046</v>
      </c>
      <c r="J378" s="57">
        <f t="shared" si="107"/>
        <v>895.78149263427542</v>
      </c>
      <c r="K378" s="57">
        <f t="shared" si="107"/>
        <v>961.39013579806101</v>
      </c>
      <c r="L378" s="57">
        <f t="shared" si="107"/>
        <v>1024.2254071419011</v>
      </c>
      <c r="M378" s="57">
        <f t="shared" si="107"/>
        <v>1037.9330105503534</v>
      </c>
      <c r="N378" s="57">
        <f t="shared" si="107"/>
        <v>1095.1419656445114</v>
      </c>
      <c r="O378" s="57">
        <f t="shared" si="107"/>
        <v>1092.2248375776903</v>
      </c>
      <c r="P378" s="57">
        <f t="shared" si="107"/>
        <v>1090.4087879940716</v>
      </c>
      <c r="Q378" s="57">
        <f t="shared" si="107"/>
        <v>1080.2201258320385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17768.215546435684</v>
      </c>
      <c r="D380" s="168">
        <f t="shared" si="108"/>
        <v>17774.611072475407</v>
      </c>
      <c r="E380" s="168">
        <f t="shared" si="108"/>
        <v>18560.595573980358</v>
      </c>
      <c r="F380" s="168">
        <f t="shared" si="108"/>
        <v>17589.058033365953</v>
      </c>
      <c r="G380" s="168">
        <f t="shared" si="108"/>
        <v>17374.157518743552</v>
      </c>
      <c r="H380" s="168">
        <f t="shared" si="108"/>
        <v>17894.417812280561</v>
      </c>
      <c r="I380" s="168">
        <f t="shared" si="108"/>
        <v>18106.445567093491</v>
      </c>
      <c r="J380" s="168">
        <f t="shared" si="108"/>
        <v>17698.978464334756</v>
      </c>
      <c r="K380" s="168">
        <f t="shared" si="108"/>
        <v>18605.321522000821</v>
      </c>
      <c r="L380" s="168">
        <f t="shared" si="108"/>
        <v>20541.060497251467</v>
      </c>
      <c r="M380" s="168">
        <f t="shared" si="108"/>
        <v>17742.986100763188</v>
      </c>
      <c r="N380" s="168">
        <f t="shared" si="108"/>
        <v>19358.759973383701</v>
      </c>
      <c r="O380" s="168">
        <f t="shared" si="108"/>
        <v>18630.569685841714</v>
      </c>
      <c r="P380" s="168">
        <f t="shared" si="108"/>
        <v>18394.390863152752</v>
      </c>
      <c r="Q380" s="168">
        <f t="shared" si="108"/>
        <v>18066.796634291852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14626.077844853629</v>
      </c>
      <c r="D381" s="157">
        <f t="shared" si="109"/>
        <v>14654.051594652326</v>
      </c>
      <c r="E381" s="157">
        <f t="shared" si="109"/>
        <v>15461.051812521569</v>
      </c>
      <c r="F381" s="157">
        <f t="shared" si="109"/>
        <v>14499.798530141697</v>
      </c>
      <c r="G381" s="157">
        <f t="shared" si="109"/>
        <v>14248.132138109819</v>
      </c>
      <c r="H381" s="157">
        <f t="shared" si="109"/>
        <v>14706.01414095218</v>
      </c>
      <c r="I381" s="157">
        <f t="shared" si="109"/>
        <v>14905.047570567021</v>
      </c>
      <c r="J381" s="157">
        <f t="shared" si="109"/>
        <v>14400.338770926934</v>
      </c>
      <c r="K381" s="157">
        <f t="shared" si="109"/>
        <v>15244.047330762147</v>
      </c>
      <c r="L381" s="157">
        <f t="shared" si="109"/>
        <v>17003.694585785612</v>
      </c>
      <c r="M381" s="157">
        <f t="shared" si="109"/>
        <v>14115.533253100228</v>
      </c>
      <c r="N381" s="157">
        <f t="shared" si="109"/>
        <v>15700.575811665156</v>
      </c>
      <c r="O381" s="157">
        <f t="shared" si="109"/>
        <v>14957.085463742698</v>
      </c>
      <c r="P381" s="157">
        <f t="shared" si="109"/>
        <v>14781.15456705112</v>
      </c>
      <c r="Q381" s="157">
        <f t="shared" si="109"/>
        <v>14537.091169317991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14569.65921137011</v>
      </c>
      <c r="D382" s="156">
        <f t="shared" si="110"/>
        <v>14596.509079604564</v>
      </c>
      <c r="E382" s="156">
        <f t="shared" si="110"/>
        <v>15401.332205659321</v>
      </c>
      <c r="F382" s="156">
        <f t="shared" si="110"/>
        <v>14442.042808730395</v>
      </c>
      <c r="G382" s="156">
        <f t="shared" si="110"/>
        <v>14180.877594090765</v>
      </c>
      <c r="H382" s="156">
        <f t="shared" si="110"/>
        <v>14635.689954284155</v>
      </c>
      <c r="I382" s="156">
        <f t="shared" si="110"/>
        <v>14854.77116212999</v>
      </c>
      <c r="J382" s="156">
        <f t="shared" si="110"/>
        <v>14349.624315811197</v>
      </c>
      <c r="K382" s="156">
        <f t="shared" si="110"/>
        <v>15157.085247324825</v>
      </c>
      <c r="L382" s="156">
        <f t="shared" si="110"/>
        <v>16899.069351103262</v>
      </c>
      <c r="M382" s="156">
        <f t="shared" si="110"/>
        <v>14010.975722855397</v>
      </c>
      <c r="N382" s="156">
        <f t="shared" si="110"/>
        <v>15577.430853709773</v>
      </c>
      <c r="O382" s="156">
        <f t="shared" si="110"/>
        <v>14846.370113296747</v>
      </c>
      <c r="P382" s="156">
        <f t="shared" si="110"/>
        <v>14683.008921227181</v>
      </c>
      <c r="Q382" s="156">
        <f t="shared" si="110"/>
        <v>14427.080344258893</v>
      </c>
    </row>
    <row r="383" spans="1:17" ht="12" customHeight="1" x14ac:dyDescent="0.25">
      <c r="A383" s="23" t="s">
        <v>60</v>
      </c>
      <c r="B383" s="156"/>
      <c r="C383" s="156">
        <f t="shared" si="110"/>
        <v>56.418633483520104</v>
      </c>
      <c r="D383" s="156">
        <f t="shared" si="110"/>
        <v>57.542515047762812</v>
      </c>
      <c r="E383" s="156">
        <f t="shared" si="110"/>
        <v>59.719606862248007</v>
      </c>
      <c r="F383" s="156">
        <f t="shared" si="110"/>
        <v>57.755721411302375</v>
      </c>
      <c r="G383" s="156">
        <f t="shared" si="110"/>
        <v>67.254544019054165</v>
      </c>
      <c r="H383" s="156">
        <f t="shared" si="110"/>
        <v>70.324186668025447</v>
      </c>
      <c r="I383" s="156">
        <f t="shared" si="110"/>
        <v>50.276408437031115</v>
      </c>
      <c r="J383" s="156">
        <f t="shared" si="110"/>
        <v>50.714455115736833</v>
      </c>
      <c r="K383" s="156">
        <f t="shared" si="110"/>
        <v>86.962083437321098</v>
      </c>
      <c r="L383" s="156">
        <f t="shared" si="110"/>
        <v>104.62523468234934</v>
      </c>
      <c r="M383" s="156">
        <f t="shared" si="110"/>
        <v>104.55753024483128</v>
      </c>
      <c r="N383" s="156">
        <f t="shared" si="110"/>
        <v>123.1449579553833</v>
      </c>
      <c r="O383" s="156">
        <f t="shared" si="110"/>
        <v>110.71535044595193</v>
      </c>
      <c r="P383" s="156">
        <f t="shared" si="110"/>
        <v>98.14564582393902</v>
      </c>
      <c r="Q383" s="156">
        <f t="shared" si="110"/>
        <v>110.01082505909756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95.533569739520019</v>
      </c>
      <c r="D384" s="157">
        <f t="shared" si="111"/>
        <v>40.61374440635263</v>
      </c>
      <c r="E384" s="157">
        <f t="shared" si="111"/>
        <v>36.399812055658458</v>
      </c>
      <c r="F384" s="157">
        <f t="shared" si="111"/>
        <v>26.176580871244347</v>
      </c>
      <c r="G384" s="157">
        <f t="shared" si="111"/>
        <v>35.374417128007686</v>
      </c>
      <c r="H384" s="157">
        <f t="shared" si="111"/>
        <v>75.448646148914321</v>
      </c>
      <c r="I384" s="157">
        <f t="shared" si="111"/>
        <v>95.069951639330014</v>
      </c>
      <c r="J384" s="157">
        <f t="shared" si="111"/>
        <v>175.40127016608352</v>
      </c>
      <c r="K384" s="157">
        <f t="shared" si="111"/>
        <v>106.96586124427013</v>
      </c>
      <c r="L384" s="157">
        <f t="shared" si="111"/>
        <v>212.90697905745088</v>
      </c>
      <c r="M384" s="157">
        <f t="shared" si="111"/>
        <v>191.2805147362626</v>
      </c>
      <c r="N384" s="157">
        <f t="shared" si="111"/>
        <v>122.74614419363061</v>
      </c>
      <c r="O384" s="157">
        <f t="shared" si="111"/>
        <v>167.00481503176184</v>
      </c>
      <c r="P384" s="157">
        <f t="shared" si="111"/>
        <v>130.58834153832237</v>
      </c>
      <c r="Q384" s="157">
        <f t="shared" si="111"/>
        <v>114.01144057958727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95.533569739520019</v>
      </c>
      <c r="D385" s="156">
        <f t="shared" si="112"/>
        <v>40.61374440635263</v>
      </c>
      <c r="E385" s="156">
        <f t="shared" si="112"/>
        <v>36.399812055658458</v>
      </c>
      <c r="F385" s="156">
        <f t="shared" si="112"/>
        <v>26.176580871244347</v>
      </c>
      <c r="G385" s="156">
        <f t="shared" si="112"/>
        <v>35.374417128007686</v>
      </c>
      <c r="H385" s="156">
        <f t="shared" si="112"/>
        <v>75.448646148914321</v>
      </c>
      <c r="I385" s="156">
        <f t="shared" si="112"/>
        <v>95.069951639330014</v>
      </c>
      <c r="J385" s="156">
        <f t="shared" si="112"/>
        <v>175.40127016608352</v>
      </c>
      <c r="K385" s="156">
        <f t="shared" si="112"/>
        <v>106.96586124427013</v>
      </c>
      <c r="L385" s="156">
        <f t="shared" si="112"/>
        <v>212.90697905745088</v>
      </c>
      <c r="M385" s="156">
        <f t="shared" si="112"/>
        <v>191.2805147362626</v>
      </c>
      <c r="N385" s="156">
        <f t="shared" si="112"/>
        <v>122.74614419363061</v>
      </c>
      <c r="O385" s="156">
        <f t="shared" si="112"/>
        <v>167.00481503176184</v>
      </c>
      <c r="P385" s="156">
        <f t="shared" si="112"/>
        <v>130.58834153832237</v>
      </c>
      <c r="Q385" s="156">
        <f t="shared" si="112"/>
        <v>114.01144057958727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2347.019982308012</v>
      </c>
      <c r="D386" s="157">
        <f t="shared" si="113"/>
        <v>2375.2757904434657</v>
      </c>
      <c r="E386" s="157">
        <f t="shared" si="113"/>
        <v>2355.202125371201</v>
      </c>
      <c r="F386" s="157">
        <f t="shared" si="113"/>
        <v>2346.6292201866777</v>
      </c>
      <c r="G386" s="157">
        <f t="shared" si="113"/>
        <v>2356.8962530039271</v>
      </c>
      <c r="H386" s="157">
        <f t="shared" si="113"/>
        <v>2357.2682090167923</v>
      </c>
      <c r="I386" s="157">
        <f t="shared" si="113"/>
        <v>2348.6314354383067</v>
      </c>
      <c r="J386" s="157">
        <f t="shared" si="113"/>
        <v>2346.3895257946619</v>
      </c>
      <c r="K386" s="157">
        <f t="shared" si="113"/>
        <v>2420.5884998935412</v>
      </c>
      <c r="L386" s="157">
        <f t="shared" si="113"/>
        <v>2435.9950451657196</v>
      </c>
      <c r="M386" s="157">
        <f t="shared" si="113"/>
        <v>2535.6993870928559</v>
      </c>
      <c r="N386" s="157">
        <f t="shared" si="113"/>
        <v>2585.2345202076758</v>
      </c>
      <c r="O386" s="157">
        <f t="shared" si="113"/>
        <v>2558.6853353293568</v>
      </c>
      <c r="P386" s="157">
        <f t="shared" si="113"/>
        <v>2536.0331499764839</v>
      </c>
      <c r="Q386" s="157">
        <f t="shared" si="113"/>
        <v>2477.480663616986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2346.9398709115735</v>
      </c>
      <c r="D387" s="132">
        <f t="shared" si="114"/>
        <v>2348.6413613100872</v>
      </c>
      <c r="E387" s="132">
        <f t="shared" si="114"/>
        <v>2338.8638970011707</v>
      </c>
      <c r="F387" s="132">
        <f t="shared" si="114"/>
        <v>2331.7229632157855</v>
      </c>
      <c r="G387" s="132">
        <f t="shared" si="114"/>
        <v>2321.5298274300285</v>
      </c>
      <c r="H387" s="132">
        <f t="shared" si="114"/>
        <v>2316.9411762391205</v>
      </c>
      <c r="I387" s="132">
        <f t="shared" si="114"/>
        <v>2314.979520414081</v>
      </c>
      <c r="J387" s="132">
        <f t="shared" si="114"/>
        <v>2312.2203018942178</v>
      </c>
      <c r="K387" s="132">
        <f t="shared" si="114"/>
        <v>2301.1820459992209</v>
      </c>
      <c r="L387" s="132">
        <f t="shared" si="114"/>
        <v>2283.3289659046382</v>
      </c>
      <c r="M387" s="132">
        <f t="shared" si="114"/>
        <v>2281.9724794643048</v>
      </c>
      <c r="N387" s="132">
        <f t="shared" si="114"/>
        <v>2280.6254150473615</v>
      </c>
      <c r="O387" s="132">
        <f t="shared" si="114"/>
        <v>2298.6812534011842</v>
      </c>
      <c r="P387" s="132">
        <f t="shared" si="114"/>
        <v>2267.5331007342925</v>
      </c>
      <c r="Q387" s="132">
        <f t="shared" si="114"/>
        <v>2246.2577708293616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2350.5535858686235</v>
      </c>
      <c r="D388" s="132">
        <f t="shared" si="115"/>
        <v>2352.8541159433198</v>
      </c>
      <c r="E388" s="132">
        <f t="shared" si="115"/>
        <v>2344.6835443791915</v>
      </c>
      <c r="F388" s="132">
        <f t="shared" si="115"/>
        <v>2339.491902670416</v>
      </c>
      <c r="G388" s="132">
        <f t="shared" si="115"/>
        <v>2338.4736610411633</v>
      </c>
      <c r="H388" s="132">
        <f t="shared" si="115"/>
        <v>2344.7254951543555</v>
      </c>
      <c r="I388" s="132">
        <f t="shared" si="115"/>
        <v>2344.4552133421012</v>
      </c>
      <c r="J388" s="132">
        <f t="shared" si="115"/>
        <v>2352.3861976547846</v>
      </c>
      <c r="K388" s="132">
        <f t="shared" si="115"/>
        <v>2341.5267016095058</v>
      </c>
      <c r="L388" s="132">
        <f t="shared" si="115"/>
        <v>2325.236308812382</v>
      </c>
      <c r="M388" s="132">
        <f t="shared" si="115"/>
        <v>2322.4930639948129</v>
      </c>
      <c r="N388" s="132">
        <f t="shared" si="115"/>
        <v>2319.0043314708587</v>
      </c>
      <c r="O388" s="132">
        <f t="shared" si="115"/>
        <v>2333.8423824881411</v>
      </c>
      <c r="P388" s="132">
        <f t="shared" si="115"/>
        <v>2302.3219187773807</v>
      </c>
      <c r="Q388" s="132">
        <f t="shared" si="115"/>
        <v>2276.7740466458317</v>
      </c>
    </row>
    <row r="389" spans="1:17" ht="12" customHeight="1" x14ac:dyDescent="0.25">
      <c r="A389" s="166" t="s">
        <v>61</v>
      </c>
      <c r="B389" s="165"/>
      <c r="C389" s="165">
        <f t="shared" si="115"/>
        <v>2113.6255425421737</v>
      </c>
      <c r="D389" s="165">
        <f t="shared" si="115"/>
        <v>2116.2065459443802</v>
      </c>
      <c r="E389" s="165">
        <f t="shared" si="115"/>
        <v>2108.2176797672155</v>
      </c>
      <c r="F389" s="165">
        <f t="shared" si="115"/>
        <v>2103.3369658782021</v>
      </c>
      <c r="G389" s="165">
        <f t="shared" si="115"/>
        <v>2102.1771830541784</v>
      </c>
      <c r="H389" s="165">
        <f t="shared" si="115"/>
        <v>2108.7009138038266</v>
      </c>
      <c r="I389" s="165">
        <f t="shared" si="115"/>
        <v>2110.5308838745614</v>
      </c>
      <c r="J389" s="165">
        <f t="shared" si="115"/>
        <v>2115.9536209987164</v>
      </c>
      <c r="K389" s="165">
        <f t="shared" si="115"/>
        <v>2105.8606639935265</v>
      </c>
      <c r="L389" s="165">
        <f t="shared" si="115"/>
        <v>2090.9236786598644</v>
      </c>
      <c r="M389" s="165">
        <f t="shared" si="115"/>
        <v>2089.0076195892466</v>
      </c>
      <c r="N389" s="165">
        <f t="shared" si="115"/>
        <v>2086.2633481548801</v>
      </c>
      <c r="O389" s="165">
        <f t="shared" si="115"/>
        <v>2101.2581502693456</v>
      </c>
      <c r="P389" s="165">
        <f t="shared" si="115"/>
        <v>2070.6816249154363</v>
      </c>
      <c r="Q389" s="165">
        <f t="shared" si="115"/>
        <v>2049.1772534920674</v>
      </c>
    </row>
    <row r="390" spans="1:17" ht="12" customHeight="1" x14ac:dyDescent="0.25">
      <c r="A390" s="147" t="s">
        <v>59</v>
      </c>
      <c r="B390" s="164"/>
      <c r="C390" s="164">
        <f t="shared" si="115"/>
        <v>236.92804332644977</v>
      </c>
      <c r="D390" s="164">
        <f t="shared" si="115"/>
        <v>236.64756999893919</v>
      </c>
      <c r="E390" s="164">
        <f t="shared" si="115"/>
        <v>236.46586461197529</v>
      </c>
      <c r="F390" s="164">
        <f t="shared" si="115"/>
        <v>236.15493679221402</v>
      </c>
      <c r="G390" s="164">
        <f t="shared" si="115"/>
        <v>236.29647798698477</v>
      </c>
      <c r="H390" s="164">
        <f t="shared" si="115"/>
        <v>236.0245813505289</v>
      </c>
      <c r="I390" s="164">
        <f t="shared" si="115"/>
        <v>233.92432946753965</v>
      </c>
      <c r="J390" s="164">
        <f t="shared" si="115"/>
        <v>236.43257665606771</v>
      </c>
      <c r="K390" s="164">
        <f t="shared" si="115"/>
        <v>235.66603761597929</v>
      </c>
      <c r="L390" s="164">
        <f t="shared" si="115"/>
        <v>234.31263015251784</v>
      </c>
      <c r="M390" s="164">
        <f t="shared" si="115"/>
        <v>233.4854444055662</v>
      </c>
      <c r="N390" s="164">
        <f t="shared" si="115"/>
        <v>232.74098331597884</v>
      </c>
      <c r="O390" s="164">
        <f t="shared" si="115"/>
        <v>232.58423221879545</v>
      </c>
      <c r="P390" s="164">
        <f t="shared" si="115"/>
        <v>231.64029386194449</v>
      </c>
      <c r="Q390" s="164">
        <f t="shared" si="115"/>
        <v>227.59679315376445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2453.0097452628429</v>
      </c>
      <c r="E391" s="162">
        <f t="shared" si="116"/>
        <v>2392.2744498947677</v>
      </c>
      <c r="F391" s="162">
        <f t="shared" si="116"/>
        <v>2403.641510803664</v>
      </c>
      <c r="G391" s="162">
        <f t="shared" si="116"/>
        <v>2454.1864914406697</v>
      </c>
      <c r="H391" s="162">
        <f t="shared" si="116"/>
        <v>2506.789884255179</v>
      </c>
      <c r="I391" s="162">
        <f t="shared" si="116"/>
        <v>2474.246582094745</v>
      </c>
      <c r="J391" s="162">
        <f t="shared" si="116"/>
        <v>2544.349307405902</v>
      </c>
      <c r="K391" s="162">
        <f t="shared" si="116"/>
        <v>2722.148198091038</v>
      </c>
      <c r="L391" s="162">
        <f t="shared" si="116"/>
        <v>2866.4644837043516</v>
      </c>
      <c r="M391" s="162">
        <f t="shared" si="116"/>
        <v>2907.1413979440977</v>
      </c>
      <c r="N391" s="162">
        <f t="shared" si="116"/>
        <v>3043.9818261369537</v>
      </c>
      <c r="O391" s="162">
        <f t="shared" si="116"/>
        <v>3050.065203138267</v>
      </c>
      <c r="P391" s="162">
        <f t="shared" si="116"/>
        <v>3049.2819074011204</v>
      </c>
      <c r="Q391" s="162">
        <f t="shared" si="116"/>
        <v>2999.2609615431134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2444.3684944911315</v>
      </c>
      <c r="E392" s="160">
        <f t="shared" si="117"/>
        <v>2391.1906714908368</v>
      </c>
      <c r="F392" s="160">
        <f t="shared" si="117"/>
        <v>2401.8063989223424</v>
      </c>
      <c r="G392" s="160">
        <f t="shared" si="117"/>
        <v>2452.0913587181553</v>
      </c>
      <c r="H392" s="160">
        <f t="shared" si="117"/>
        <v>2496.283072813771</v>
      </c>
      <c r="I392" s="160">
        <f t="shared" si="117"/>
        <v>2468.2278108475944</v>
      </c>
      <c r="J392" s="160">
        <f t="shared" si="117"/>
        <v>2531.5961300925715</v>
      </c>
      <c r="K392" s="160">
        <f t="shared" si="117"/>
        <v>2694.6827710489815</v>
      </c>
      <c r="L392" s="160">
        <f t="shared" si="117"/>
        <v>2821.4359244290367</v>
      </c>
      <c r="M392" s="160">
        <f t="shared" si="117"/>
        <v>2859.8565105480056</v>
      </c>
      <c r="N392" s="160">
        <f t="shared" si="117"/>
        <v>2979.3015933859683</v>
      </c>
      <c r="O392" s="160">
        <f t="shared" si="117"/>
        <v>2980.3413519736296</v>
      </c>
      <c r="P392" s="160">
        <f t="shared" si="117"/>
        <v>2977.4696631584684</v>
      </c>
      <c r="Q392" s="160">
        <f t="shared" si="117"/>
        <v>2930.0769737449691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2207.709174120233</v>
      </c>
      <c r="E393" s="156">
        <f t="shared" si="117"/>
        <v>2154.6741961063458</v>
      </c>
      <c r="F393" s="156">
        <f t="shared" si="117"/>
        <v>2165.5739875198492</v>
      </c>
      <c r="G393" s="156">
        <f t="shared" si="117"/>
        <v>2215.7239299453017</v>
      </c>
      <c r="H393" s="156">
        <f t="shared" si="117"/>
        <v>2260.2023524062588</v>
      </c>
      <c r="I393" s="156">
        <f t="shared" si="117"/>
        <v>2234.191326091192</v>
      </c>
      <c r="J393" s="156">
        <f t="shared" si="117"/>
        <v>2295.0913623612573</v>
      </c>
      <c r="K393" s="156">
        <f t="shared" si="117"/>
        <v>2458.9437610474965</v>
      </c>
      <c r="L393" s="156">
        <f t="shared" si="117"/>
        <v>2587.0725662070236</v>
      </c>
      <c r="M393" s="156">
        <f t="shared" si="117"/>
        <v>2626.3334901652097</v>
      </c>
      <c r="N393" s="156">
        <f t="shared" si="117"/>
        <v>2746.5380349981801</v>
      </c>
      <c r="O393" s="156">
        <f t="shared" si="117"/>
        <v>2747.7469115062377</v>
      </c>
      <c r="P393" s="156">
        <f t="shared" si="117"/>
        <v>2745.8266190358499</v>
      </c>
      <c r="Q393" s="156">
        <f t="shared" si="117"/>
        <v>2702.4796205387229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236.65932037089846</v>
      </c>
      <c r="E394" s="156">
        <f t="shared" si="117"/>
        <v>236.51647538449129</v>
      </c>
      <c r="F394" s="156">
        <f t="shared" si="117"/>
        <v>236.23241140249334</v>
      </c>
      <c r="G394" s="156">
        <f t="shared" si="117"/>
        <v>236.36742877285317</v>
      </c>
      <c r="H394" s="156">
        <f t="shared" si="117"/>
        <v>236.08072040751279</v>
      </c>
      <c r="I394" s="156">
        <f t="shared" si="117"/>
        <v>234.03648475640225</v>
      </c>
      <c r="J394" s="156">
        <f t="shared" si="117"/>
        <v>236.50476773131447</v>
      </c>
      <c r="K394" s="156">
        <f t="shared" si="117"/>
        <v>235.73901000148453</v>
      </c>
      <c r="L394" s="156">
        <f t="shared" si="117"/>
        <v>234.36335822201238</v>
      </c>
      <c r="M394" s="156">
        <f t="shared" si="117"/>
        <v>233.52302038279615</v>
      </c>
      <c r="N394" s="156">
        <f t="shared" si="117"/>
        <v>232.76355838778795</v>
      </c>
      <c r="O394" s="156">
        <f t="shared" si="117"/>
        <v>232.59444046739205</v>
      </c>
      <c r="P394" s="156">
        <f t="shared" si="117"/>
        <v>231.64304412261822</v>
      </c>
      <c r="Q394" s="156">
        <f t="shared" si="117"/>
        <v>227.59735320624637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699.58414953452234</v>
      </c>
      <c r="D395" s="157">
        <f t="shared" si="118"/>
        <v>704.66994297326096</v>
      </c>
      <c r="E395" s="157">
        <f t="shared" si="118"/>
        <v>707.9418240319269</v>
      </c>
      <c r="F395" s="157">
        <f t="shared" si="118"/>
        <v>716.45370216633421</v>
      </c>
      <c r="G395" s="157">
        <f t="shared" si="118"/>
        <v>733.7547105017984</v>
      </c>
      <c r="H395" s="157">
        <f t="shared" si="118"/>
        <v>755.68681616267475</v>
      </c>
      <c r="I395" s="157">
        <f t="shared" si="118"/>
        <v>757.69660944883196</v>
      </c>
      <c r="J395" s="157">
        <f t="shared" si="118"/>
        <v>776.84889744707834</v>
      </c>
      <c r="K395" s="157">
        <f t="shared" si="118"/>
        <v>833.71983010086217</v>
      </c>
      <c r="L395" s="157">
        <f t="shared" si="118"/>
        <v>888.46388724268354</v>
      </c>
      <c r="M395" s="157">
        <f t="shared" si="118"/>
        <v>900.47294583384155</v>
      </c>
      <c r="N395" s="157">
        <f t="shared" si="118"/>
        <v>950.20349731723934</v>
      </c>
      <c r="O395" s="157">
        <f t="shared" si="118"/>
        <v>947.79407173790014</v>
      </c>
      <c r="P395" s="157">
        <f t="shared" si="118"/>
        <v>946.61480458682627</v>
      </c>
      <c r="Q395" s="157">
        <f t="shared" si="118"/>
        <v>938.21336077729029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699.58414953452234</v>
      </c>
      <c r="D397" s="57">
        <f t="shared" si="120"/>
        <v>704.66994297326096</v>
      </c>
      <c r="E397" s="57">
        <f t="shared" si="120"/>
        <v>707.9418240319269</v>
      </c>
      <c r="F397" s="57">
        <f t="shared" si="120"/>
        <v>716.45370216633421</v>
      </c>
      <c r="G397" s="57">
        <f t="shared" si="120"/>
        <v>733.7547105017984</v>
      </c>
      <c r="H397" s="57">
        <f t="shared" si="120"/>
        <v>755.68681616267475</v>
      </c>
      <c r="I397" s="57">
        <f t="shared" si="120"/>
        <v>757.69660944883196</v>
      </c>
      <c r="J397" s="57">
        <f t="shared" si="120"/>
        <v>776.84889744707834</v>
      </c>
      <c r="K397" s="57">
        <f t="shared" si="120"/>
        <v>833.71983010086217</v>
      </c>
      <c r="L397" s="57">
        <f t="shared" si="120"/>
        <v>888.46388724268354</v>
      </c>
      <c r="M397" s="57">
        <f t="shared" si="120"/>
        <v>900.47294583384155</v>
      </c>
      <c r="N397" s="57">
        <f t="shared" si="120"/>
        <v>950.20349731723934</v>
      </c>
      <c r="O397" s="57">
        <f t="shared" si="120"/>
        <v>947.79407173790014</v>
      </c>
      <c r="P397" s="57">
        <f t="shared" si="120"/>
        <v>946.61480458682627</v>
      </c>
      <c r="Q397" s="57">
        <f t="shared" si="120"/>
        <v>938.21336077729029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230.73403745088279</v>
      </c>
      <c r="D418" s="184">
        <f>D361/RES_summary!D$21</f>
        <v>228.41690859300337</v>
      </c>
      <c r="E418" s="184">
        <f>E361/RES_summary!E$21</f>
        <v>232.95037893269725</v>
      </c>
      <c r="F418" s="184">
        <f>F361/RES_summary!F$21</f>
        <v>216.57970279254434</v>
      </c>
      <c r="G418" s="184">
        <f>G361/RES_summary!G$21</f>
        <v>212.04691066671174</v>
      </c>
      <c r="H418" s="184">
        <f>H361/RES_summary!H$21</f>
        <v>211.43693470920795</v>
      </c>
      <c r="I418" s="184">
        <f>I361/RES_summary!I$21</f>
        <v>209.57864697553583</v>
      </c>
      <c r="J418" s="184">
        <f>J361/RES_summary!J$21</f>
        <v>200.65916695291506</v>
      </c>
      <c r="K418" s="184">
        <f>K361/RES_summary!K$21</f>
        <v>207.43082825028736</v>
      </c>
      <c r="L418" s="184">
        <f>L361/RES_summary!L$21</f>
        <v>226.47836909521183</v>
      </c>
      <c r="M418" s="184">
        <f>M361/RES_summary!M$21</f>
        <v>193.3894910488477</v>
      </c>
      <c r="N418" s="184">
        <f>N361/RES_summary!N$21</f>
        <v>208.37034399775405</v>
      </c>
      <c r="O418" s="184">
        <f>O361/RES_summary!O$21</f>
        <v>197.18359292687487</v>
      </c>
      <c r="P418" s="184">
        <f>P361/RES_summary!P$21</f>
        <v>193.06867755314855</v>
      </c>
      <c r="Q418" s="184">
        <f>Q361/RES_summary!Q$21</f>
        <v>187.83777630618738</v>
      </c>
    </row>
    <row r="419" spans="1:17" ht="12" customHeight="1" x14ac:dyDescent="0.25">
      <c r="A419" s="158" t="s">
        <v>65</v>
      </c>
      <c r="B419" s="157"/>
      <c r="C419" s="178">
        <f>C362/RES_summary!C$21</f>
        <v>191.13513986769337</v>
      </c>
      <c r="D419" s="178">
        <f>D362/RES_summary!D$21</f>
        <v>188.02227669690555</v>
      </c>
      <c r="E419" s="178">
        <f>E362/RES_summary!E$21</f>
        <v>193.5285445930609</v>
      </c>
      <c r="F419" s="178">
        <f>F362/RES_summary!F$21</f>
        <v>178.29006914496881</v>
      </c>
      <c r="G419" s="178">
        <f>G362/RES_summary!G$21</f>
        <v>173.50751247856255</v>
      </c>
      <c r="H419" s="178">
        <f>H362/RES_summary!H$21</f>
        <v>173.81383145572357</v>
      </c>
      <c r="I419" s="178">
        <f>I362/RES_summary!I$21</f>
        <v>172.65671617826004</v>
      </c>
      <c r="J419" s="178">
        <f>J362/RES_summary!J$21</f>
        <v>164.16180652932309</v>
      </c>
      <c r="K419" s="178">
        <f>K362/RES_summary!K$21</f>
        <v>169.76788425902427</v>
      </c>
      <c r="L419" s="178">
        <f>L362/RES_summary!L$21</f>
        <v>188.00569892436283</v>
      </c>
      <c r="M419" s="178">
        <f>M362/RES_summary!M$21</f>
        <v>153.79549850741171</v>
      </c>
      <c r="N419" s="178">
        <f>N362/RES_summary!N$21</f>
        <v>168.43793714317212</v>
      </c>
      <c r="O419" s="178">
        <f>O362/RES_summary!O$21</f>
        <v>158.15637320939587</v>
      </c>
      <c r="P419" s="178">
        <f>P362/RES_summary!P$21</f>
        <v>154.75819851875309</v>
      </c>
      <c r="Q419" s="178">
        <f>Q362/RES_summary!Q$21</f>
        <v>150.71313918882686</v>
      </c>
    </row>
    <row r="420" spans="1:17" ht="12" customHeight="1" x14ac:dyDescent="0.25">
      <c r="A420" s="23" t="s">
        <v>149</v>
      </c>
      <c r="B420" s="156"/>
      <c r="C420" s="177">
        <f>C363/RES_summary!C$21</f>
        <v>190.51732308107231</v>
      </c>
      <c r="D420" s="177">
        <f>D363/RES_summary!D$21</f>
        <v>187.40138390794328</v>
      </c>
      <c r="E420" s="177">
        <f>E363/RES_summary!E$21</f>
        <v>192.89746326167793</v>
      </c>
      <c r="F420" s="177">
        <f>F363/RES_summary!F$21</f>
        <v>177.68791532881065</v>
      </c>
      <c r="G420" s="177">
        <f>G363/RES_summary!G$21</f>
        <v>172.8108696532245</v>
      </c>
      <c r="H420" s="177">
        <f>H363/RES_summary!H$21</f>
        <v>173.10371927738669</v>
      </c>
      <c r="I420" s="177">
        <f>I363/RES_summary!I$21</f>
        <v>172.15710770381568</v>
      </c>
      <c r="J420" s="177">
        <f>J363/RES_summary!J$21</f>
        <v>163.6631935096253</v>
      </c>
      <c r="K420" s="177">
        <f>K363/RES_summary!K$21</f>
        <v>168.92795881744746</v>
      </c>
      <c r="L420" s="177">
        <f>L363/RES_summary!L$21</f>
        <v>186.99752788299691</v>
      </c>
      <c r="M420" s="177">
        <f>M363/RES_summary!M$21</f>
        <v>152.79723104441501</v>
      </c>
      <c r="N420" s="177">
        <f>N363/RES_summary!N$21</f>
        <v>167.27417809142503</v>
      </c>
      <c r="O420" s="177">
        <f>O363/RES_summary!O$21</f>
        <v>157.11969072723971</v>
      </c>
      <c r="P420" s="177">
        <f>P363/RES_summary!P$21</f>
        <v>153.84396708430359</v>
      </c>
      <c r="Q420" s="177">
        <f>Q363/RES_summary!Q$21</f>
        <v>149.69304366150112</v>
      </c>
    </row>
    <row r="421" spans="1:17" ht="12" customHeight="1" x14ac:dyDescent="0.25">
      <c r="A421" s="23" t="s">
        <v>60</v>
      </c>
      <c r="B421" s="156"/>
      <c r="C421" s="177">
        <f>C364/RES_summary!C$21</f>
        <v>0.61781678662105932</v>
      </c>
      <c r="D421" s="177">
        <f>D364/RES_summary!D$21</f>
        <v>0.62089278896226985</v>
      </c>
      <c r="E421" s="177">
        <f>E364/RES_summary!E$21</f>
        <v>0.63108133138296285</v>
      </c>
      <c r="F421" s="177">
        <f>F364/RES_summary!F$21</f>
        <v>0.60215381615815189</v>
      </c>
      <c r="G421" s="177">
        <f>G364/RES_summary!G$21</f>
        <v>0.69664282533806599</v>
      </c>
      <c r="H421" s="177">
        <f>H364/RES_summary!H$21</f>
        <v>0.71011217833689755</v>
      </c>
      <c r="I421" s="177">
        <f>I364/RES_summary!I$21</f>
        <v>0.49960847444433115</v>
      </c>
      <c r="J421" s="177">
        <f>J364/RES_summary!J$21</f>
        <v>0.49861301969778632</v>
      </c>
      <c r="K421" s="177">
        <f>K364/RES_summary!K$21</f>
        <v>0.83992544157680704</v>
      </c>
      <c r="L421" s="177">
        <f>L364/RES_summary!L$21</f>
        <v>1.0081710413659308</v>
      </c>
      <c r="M421" s="177">
        <f>M364/RES_summary!M$21</f>
        <v>0.99826746299669067</v>
      </c>
      <c r="N421" s="177">
        <f>N364/RES_summary!N$21</f>
        <v>1.1637590517471044</v>
      </c>
      <c r="O421" s="177">
        <f>O364/RES_summary!O$21</f>
        <v>1.0366824821561562</v>
      </c>
      <c r="P421" s="177">
        <f>P364/RES_summary!P$21</f>
        <v>0.91423143444951516</v>
      </c>
      <c r="Q421" s="177">
        <f>Q364/RES_summary!Q$21</f>
        <v>1.0200955273257382</v>
      </c>
    </row>
    <row r="422" spans="1:17" ht="12" customHeight="1" x14ac:dyDescent="0.25">
      <c r="A422" s="158" t="s">
        <v>112</v>
      </c>
      <c r="B422" s="157"/>
      <c r="C422" s="178">
        <f>C365/RES_summary!C$21</f>
        <v>0.54965336156610645</v>
      </c>
      <c r="D422" s="178">
        <f>D365/RES_summary!D$21</f>
        <v>0.22500132732316239</v>
      </c>
      <c r="E422" s="178">
        <f>E365/RES_summary!E$21</f>
        <v>0.19194752525172615</v>
      </c>
      <c r="F422" s="178">
        <f>F365/RES_summary!F$21</f>
        <v>0.13283151953296274</v>
      </c>
      <c r="G422" s="178">
        <f>G365/RES_summary!G$21</f>
        <v>0.1734812515432281</v>
      </c>
      <c r="H422" s="178">
        <f>H365/RES_summary!H$21</f>
        <v>0.34379098789357365</v>
      </c>
      <c r="I422" s="178">
        <f>I365/RES_summary!I$21</f>
        <v>0.4004932442484786</v>
      </c>
      <c r="J422" s="178">
        <f>J365/RES_summary!J$21</f>
        <v>0.69753563866533852</v>
      </c>
      <c r="K422" s="178">
        <f>K365/RES_summary!K$21</f>
        <v>0.3916067572070393</v>
      </c>
      <c r="L422" s="178">
        <f>L365/RES_summary!L$21</f>
        <v>0.72059356690935039</v>
      </c>
      <c r="M422" s="178">
        <f>M365/RES_summary!M$21</f>
        <v>0.60172524654995396</v>
      </c>
      <c r="N422" s="178">
        <f>N365/RES_summary!N$21</f>
        <v>0.35994012624341626</v>
      </c>
      <c r="O422" s="178">
        <f>O365/RES_summary!O$21</f>
        <v>0.46565992402667772</v>
      </c>
      <c r="P422" s="178">
        <f>P365/RES_summary!P$21</f>
        <v>0.34806347610417421</v>
      </c>
      <c r="Q422" s="178">
        <f>Q365/RES_summary!Q$21</f>
        <v>0.29190376087520303</v>
      </c>
    </row>
    <row r="423" spans="1:17" ht="12" customHeight="1" x14ac:dyDescent="0.25">
      <c r="A423" s="23" t="s">
        <v>60</v>
      </c>
      <c r="B423" s="156"/>
      <c r="C423" s="177">
        <f>C366/RES_summary!C$21</f>
        <v>0.54965336156610645</v>
      </c>
      <c r="D423" s="177">
        <f>D366/RES_summary!D$21</f>
        <v>0.22500132732316239</v>
      </c>
      <c r="E423" s="177">
        <f>E366/RES_summary!E$21</f>
        <v>0.19194752525172615</v>
      </c>
      <c r="F423" s="177">
        <f>F366/RES_summary!F$21</f>
        <v>0.13283151953296274</v>
      </c>
      <c r="G423" s="177">
        <f>G366/RES_summary!G$21</f>
        <v>0.1734812515432281</v>
      </c>
      <c r="H423" s="177">
        <f>H366/RES_summary!H$21</f>
        <v>0.34379098789357365</v>
      </c>
      <c r="I423" s="177">
        <f>I366/RES_summary!I$21</f>
        <v>0.4004932442484786</v>
      </c>
      <c r="J423" s="177">
        <f>J366/RES_summary!J$21</f>
        <v>0.69753563866533852</v>
      </c>
      <c r="K423" s="177">
        <f>K366/RES_summary!K$21</f>
        <v>0.3916067572070393</v>
      </c>
      <c r="L423" s="177">
        <f>L366/RES_summary!L$21</f>
        <v>0.72059356690935039</v>
      </c>
      <c r="M423" s="177">
        <f>M366/RES_summary!M$21</f>
        <v>0.60172524654995396</v>
      </c>
      <c r="N423" s="177">
        <f>N366/RES_summary!N$21</f>
        <v>0.35994012624341626</v>
      </c>
      <c r="O423" s="177">
        <f>O366/RES_summary!O$21</f>
        <v>0.46565992402667772</v>
      </c>
      <c r="P423" s="177">
        <f>P366/RES_summary!P$21</f>
        <v>0.34806347610417421</v>
      </c>
      <c r="Q423" s="177">
        <f>Q366/RES_summary!Q$21</f>
        <v>0.29190376087520303</v>
      </c>
    </row>
    <row r="424" spans="1:17" ht="12" customHeight="1" x14ac:dyDescent="0.25">
      <c r="A424" s="158" t="s">
        <v>63</v>
      </c>
      <c r="B424" s="157"/>
      <c r="C424" s="178">
        <f>C367/RES_summary!C$21</f>
        <v>29.650140714312119</v>
      </c>
      <c r="D424" s="178">
        <f>D367/RES_summary!D$21</f>
        <v>30.859928254795371</v>
      </c>
      <c r="E424" s="178">
        <f>E367/RES_summary!E$21</f>
        <v>30.100135174924649</v>
      </c>
      <c r="F424" s="178">
        <f>F367/RES_summary!F$21</f>
        <v>29.062205169118162</v>
      </c>
      <c r="G424" s="178">
        <f>G367/RES_summary!G$21</f>
        <v>29.152327104717749</v>
      </c>
      <c r="H424" s="178">
        <f>H367/RES_summary!H$21</f>
        <v>28.069034854144455</v>
      </c>
      <c r="I424" s="178">
        <f>I367/RES_summary!I$21</f>
        <v>27.466920519950083</v>
      </c>
      <c r="J424" s="178">
        <f>J367/RES_summary!J$21</f>
        <v>26.661491073475805</v>
      </c>
      <c r="K424" s="178">
        <f>K367/RES_summary!K$21</f>
        <v>27.653555004558775</v>
      </c>
      <c r="L424" s="178">
        <f>L367/RES_summary!L$21</f>
        <v>27.538301750100111</v>
      </c>
      <c r="M424" s="178">
        <f>M367/RES_summary!M$21</f>
        <v>28.794004236183905</v>
      </c>
      <c r="N424" s="178">
        <f>N367/RES_summary!N$21</f>
        <v>28.9411203310388</v>
      </c>
      <c r="O424" s="178">
        <f>O367/RES_summary!O$21</f>
        <v>28.064029156474682</v>
      </c>
      <c r="P424" s="178">
        <f>P367/RES_summary!P$21</f>
        <v>27.55629779043343</v>
      </c>
      <c r="Q424" s="178">
        <f>Q367/RES_summary!Q$21</f>
        <v>26.583067657891572</v>
      </c>
    </row>
    <row r="425" spans="1:17" ht="12" customHeight="1" x14ac:dyDescent="0.25">
      <c r="A425" s="167" t="s">
        <v>148</v>
      </c>
      <c r="B425" s="132"/>
      <c r="C425" s="183">
        <f>C368/RES_summary!C$21</f>
        <v>29.65642375122863</v>
      </c>
      <c r="D425" s="183">
        <f>D368/RES_summary!D$21</f>
        <v>29.195850890003786</v>
      </c>
      <c r="E425" s="183">
        <f>E368/RES_summary!E$21</f>
        <v>28.397853148660186</v>
      </c>
      <c r="F425" s="183">
        <f>F368/RES_summary!F$21</f>
        <v>27.884135722880476</v>
      </c>
      <c r="G425" s="183">
        <f>G368/RES_summary!G$21</f>
        <v>27.49503495462076</v>
      </c>
      <c r="H425" s="183">
        <f>H368/RES_summary!H$21</f>
        <v>26.659039379337518</v>
      </c>
      <c r="I425" s="183">
        <f>I368/RES_summary!I$21</f>
        <v>26.161120421737465</v>
      </c>
      <c r="J425" s="183">
        <f>J368/RES_summary!J$21</f>
        <v>25.77230334101046</v>
      </c>
      <c r="K425" s="183">
        <f>K368/RES_summary!K$21</f>
        <v>25.08007423964159</v>
      </c>
      <c r="L425" s="183">
        <f>L368/RES_summary!L$21</f>
        <v>24.733675243964882</v>
      </c>
      <c r="M425" s="183">
        <f>M368/RES_summary!M$21</f>
        <v>24.300827493079893</v>
      </c>
      <c r="N425" s="183">
        <f>N368/RES_summary!N$21</f>
        <v>23.954498889323187</v>
      </c>
      <c r="O425" s="183">
        <f>O368/RES_summary!O$21</f>
        <v>23.874099307665329</v>
      </c>
      <c r="P425" s="183">
        <f>P368/RES_summary!P$21</f>
        <v>23.363907489357892</v>
      </c>
      <c r="Q425" s="183">
        <f>Q368/RES_summary!Q$21</f>
        <v>22.998446359986538</v>
      </c>
    </row>
    <row r="426" spans="1:17" ht="12" customHeight="1" x14ac:dyDescent="0.25">
      <c r="A426" s="167" t="s">
        <v>147</v>
      </c>
      <c r="B426" s="132"/>
      <c r="C426" s="183">
        <f>C369/RES_summary!C$21</f>
        <v>29.373004593778813</v>
      </c>
      <c r="D426" s="183">
        <f>D369/RES_summary!D$21</f>
        <v>28.93511175685698</v>
      </c>
      <c r="E426" s="183">
        <f>E369/RES_summary!E$21</f>
        <v>28.17033514282798</v>
      </c>
      <c r="F426" s="183">
        <f>F369/RES_summary!F$21</f>
        <v>27.690404293430383</v>
      </c>
      <c r="G426" s="183">
        <f>G369/RES_summary!G$21</f>
        <v>27.418186591934745</v>
      </c>
      <c r="H426" s="183">
        <f>H369/RES_summary!H$21</f>
        <v>26.710483369548069</v>
      </c>
      <c r="I426" s="183">
        <f>I369/RES_summary!I$21</f>
        <v>26.221701165173961</v>
      </c>
      <c r="J426" s="183">
        <f>J369/RES_summary!J$21</f>
        <v>25.931711517512973</v>
      </c>
      <c r="K426" s="183">
        <f>K369/RES_summary!K$21</f>
        <v>25.220061028838153</v>
      </c>
      <c r="L426" s="183">
        <f>L369/RES_summary!L$21</f>
        <v>24.902963597833164</v>
      </c>
      <c r="M426" s="183">
        <f>M369/RES_summary!M$21</f>
        <v>24.455889509300846</v>
      </c>
      <c r="N426" s="183">
        <f>N369/RES_summary!N$21</f>
        <v>24.086378367789852</v>
      </c>
      <c r="O426" s="183">
        <f>O369/RES_summary!O$21</f>
        <v>23.966064221793655</v>
      </c>
      <c r="P426" s="183">
        <f>P369/RES_summary!P$21</f>
        <v>23.441619429061518</v>
      </c>
      <c r="Q426" s="183">
        <f>Q369/RES_summary!Q$21</f>
        <v>23.026854857538019</v>
      </c>
    </row>
    <row r="427" spans="1:17" ht="12" customHeight="1" x14ac:dyDescent="0.25">
      <c r="A427" s="166" t="s">
        <v>61</v>
      </c>
      <c r="B427" s="165"/>
      <c r="C427" s="182">
        <f>C370/RES_summary!C$21</f>
        <v>26.744229205587203</v>
      </c>
      <c r="D427" s="182">
        <f>D370/RES_summary!D$21</f>
        <v>26.344892942877056</v>
      </c>
      <c r="E427" s="182">
        <f>E370/RES_summary!E$21</f>
        <v>25.635583552318987</v>
      </c>
      <c r="F427" s="182">
        <f>F370/RES_summary!F$21</f>
        <v>25.188857053369453</v>
      </c>
      <c r="G427" s="182">
        <f>G370/RES_summary!G$21</f>
        <v>24.926230658373484</v>
      </c>
      <c r="H427" s="182">
        <f>H370/RES_summary!H$21</f>
        <v>24.275453406263093</v>
      </c>
      <c r="I427" s="182">
        <f>I370/RES_summary!I$21</f>
        <v>23.845264581990012</v>
      </c>
      <c r="J427" s="182">
        <f>J370/RES_summary!J$21</f>
        <v>23.547223613051727</v>
      </c>
      <c r="K427" s="182">
        <f>K370/RES_summary!K$21</f>
        <v>22.891479541486291</v>
      </c>
      <c r="L427" s="182">
        <f>L370/RES_summary!L$21</f>
        <v>22.593723926002209</v>
      </c>
      <c r="M427" s="182">
        <f>M370/RES_summary!M$21</f>
        <v>22.188100373521763</v>
      </c>
      <c r="N427" s="182">
        <f>N370/RES_summary!N$21</f>
        <v>21.852208878888341</v>
      </c>
      <c r="O427" s="182">
        <f>O370/RES_summary!O$21</f>
        <v>21.754103301715578</v>
      </c>
      <c r="P427" s="182">
        <f>P370/RES_summary!P$21</f>
        <v>21.253758635038945</v>
      </c>
      <c r="Q427" s="182">
        <f>Q370/RES_summary!Q$21</f>
        <v>20.887955169893665</v>
      </c>
    </row>
    <row r="428" spans="1:17" ht="12" customHeight="1" x14ac:dyDescent="0.25">
      <c r="A428" s="147" t="s">
        <v>59</v>
      </c>
      <c r="B428" s="164"/>
      <c r="C428" s="181">
        <f>C371/RES_summary!C$21</f>
        <v>2.6287753881916145</v>
      </c>
      <c r="D428" s="181">
        <f>D371/RES_summary!D$21</f>
        <v>2.5902188139799152</v>
      </c>
      <c r="E428" s="181">
        <f>E371/RES_summary!E$21</f>
        <v>2.5347515905089941</v>
      </c>
      <c r="F428" s="181">
        <f>F371/RES_summary!F$21</f>
        <v>2.5015472400609275</v>
      </c>
      <c r="G428" s="181">
        <f>G371/RES_summary!G$21</f>
        <v>2.491955933561258</v>
      </c>
      <c r="H428" s="181">
        <f>H371/RES_summary!H$21</f>
        <v>2.4350299632849763</v>
      </c>
      <c r="I428" s="181">
        <f>I371/RES_summary!I$21</f>
        <v>2.3764365831839527</v>
      </c>
      <c r="J428" s="181">
        <f>J371/RES_summary!J$21</f>
        <v>2.3844879044612481</v>
      </c>
      <c r="K428" s="181">
        <f>K371/RES_summary!K$21</f>
        <v>2.3285814873518627</v>
      </c>
      <c r="L428" s="181">
        <f>L371/RES_summary!L$21</f>
        <v>2.3092396718309551</v>
      </c>
      <c r="M428" s="181">
        <f>M371/RES_summary!M$21</f>
        <v>2.26778913577908</v>
      </c>
      <c r="N428" s="181">
        <f>N371/RES_summary!N$21</f>
        <v>2.2341694889015073</v>
      </c>
      <c r="O428" s="181">
        <f>O371/RES_summary!O$21</f>
        <v>2.2119609200780768</v>
      </c>
      <c r="P428" s="181">
        <f>P371/RES_summary!P$21</f>
        <v>2.1878607940225732</v>
      </c>
      <c r="Q428" s="181">
        <f>Q371/RES_summary!Q$21</f>
        <v>2.1388996876443538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35.739657013110239</v>
      </c>
      <c r="E429" s="180">
        <f>E372/RES_summary!E$21</f>
        <v>33.990057376266975</v>
      </c>
      <c r="F429" s="180">
        <f>F372/RES_summary!F$21</f>
        <v>33.612031408236867</v>
      </c>
      <c r="G429" s="180">
        <f>G372/RES_summary!G$21</f>
        <v>33.962792532805608</v>
      </c>
      <c r="H429" s="180">
        <f>H372/RES_summary!H$21</f>
        <v>33.69388556587824</v>
      </c>
      <c r="I429" s="180">
        <f>I372/RES_summary!I$21</f>
        <v>32.439086812145142</v>
      </c>
      <c r="J429" s="180">
        <f>J372/RES_summary!J$21</f>
        <v>32.779590279179452</v>
      </c>
      <c r="K429" s="180">
        <f>K372/RES_summary!K$21</f>
        <v>34.205735404519253</v>
      </c>
      <c r="L429" s="180">
        <f>L372/RES_summary!L$21</f>
        <v>35.692416635177331</v>
      </c>
      <c r="M429" s="180">
        <f>M372/RES_summary!M$21</f>
        <v>35.48558508534596</v>
      </c>
      <c r="N429" s="180">
        <f>N372/RES_summary!N$21</f>
        <v>36.550372364359042</v>
      </c>
      <c r="O429" s="180">
        <f>O372/RES_summary!O$21</f>
        <v>36.116098111612438</v>
      </c>
      <c r="P429" s="180">
        <f>P372/RES_summary!P$21</f>
        <v>35.724306835445105</v>
      </c>
      <c r="Q429" s="180">
        <f>Q372/RES_summary!Q$21</f>
        <v>34.82433839788419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34.795640210088941</v>
      </c>
      <c r="E430" s="179">
        <f>E373/RES_summary!E$21</f>
        <v>33.178390323899613</v>
      </c>
      <c r="F430" s="179">
        <f>F373/RES_summary!F$21</f>
        <v>32.823988283300579</v>
      </c>
      <c r="G430" s="179">
        <f>G373/RES_summary!G$21</f>
        <v>33.226193072936091</v>
      </c>
      <c r="H430" s="179">
        <f>H373/RES_summary!H$21</f>
        <v>32.834051258391227</v>
      </c>
      <c r="I430" s="179">
        <f>I373/RES_summary!I$21</f>
        <v>31.721595282789949</v>
      </c>
      <c r="J430" s="179">
        <f>J373/RES_summary!J$21</f>
        <v>32.004722377784709</v>
      </c>
      <c r="K430" s="179">
        <f>K373/RES_summary!K$21</f>
        <v>33.286149866053663</v>
      </c>
      <c r="L430" s="179">
        <f>L373/RES_summary!L$21</f>
        <v>34.598689506193843</v>
      </c>
      <c r="M430" s="179">
        <f>M373/RES_summary!M$21</f>
        <v>34.379267119688961</v>
      </c>
      <c r="N430" s="179">
        <f>N373/RES_summary!N$21</f>
        <v>35.259316693323889</v>
      </c>
      <c r="O430" s="179">
        <f>O373/RES_summary!O$21</f>
        <v>34.780971947691391</v>
      </c>
      <c r="P430" s="179">
        <f>P373/RES_summary!P$21</f>
        <v>34.384231030411975</v>
      </c>
      <c r="Q430" s="179">
        <f>Q373/RES_summary!Q$21</f>
        <v>33.53925122425148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32.235873339313088</v>
      </c>
      <c r="E431" s="177">
        <f>E374/RES_summary!E$21</f>
        <v>30.664139131663521</v>
      </c>
      <c r="F431" s="177">
        <f>F374/RES_summary!F$21</f>
        <v>30.335212710228475</v>
      </c>
      <c r="G431" s="177">
        <f>G374/RES_summary!G$21</f>
        <v>30.740274682621266</v>
      </c>
      <c r="H431" s="177">
        <f>H374/RES_summary!H$21</f>
        <v>30.404945412318014</v>
      </c>
      <c r="I431" s="177">
        <f>I374/RES_summary!I$21</f>
        <v>29.33637479398104</v>
      </c>
      <c r="J431" s="177">
        <f>J374/RES_summary!J$21</f>
        <v>29.621526642694572</v>
      </c>
      <c r="K431" s="177">
        <f>K374/RES_summary!K$21</f>
        <v>30.950058343951071</v>
      </c>
      <c r="L431" s="177">
        <f>L374/RES_summary!L$21</f>
        <v>32.281193410165194</v>
      </c>
      <c r="M431" s="177">
        <f>M374/RES_summary!M$21</f>
        <v>32.095880925711668</v>
      </c>
      <c r="N431" s="177">
        <f>N374/RES_summary!N$21</f>
        <v>33.007632899871183</v>
      </c>
      <c r="O431" s="177">
        <f>O374/RES_summary!O$21</f>
        <v>32.554029751189191</v>
      </c>
      <c r="P431" s="177">
        <f>P374/RES_summary!P$21</f>
        <v>32.183780875531824</v>
      </c>
      <c r="Q431" s="177">
        <f>Q374/RES_summary!Q$21</f>
        <v>31.388070128104829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2.5597668707758574</v>
      </c>
      <c r="E432" s="177">
        <f>E375/RES_summary!E$21</f>
        <v>2.5142511922360926</v>
      </c>
      <c r="F432" s="177">
        <f>F375/RES_summary!F$21</f>
        <v>2.4887755730721097</v>
      </c>
      <c r="G432" s="177">
        <f>G375/RES_summary!G$21</f>
        <v>2.4859183903148332</v>
      </c>
      <c r="H432" s="177">
        <f>H375/RES_summary!H$21</f>
        <v>2.4291058460732051</v>
      </c>
      <c r="I432" s="177">
        <f>I375/RES_summary!I$21</f>
        <v>2.3852204888089075</v>
      </c>
      <c r="J432" s="177">
        <f>J375/RES_summary!J$21</f>
        <v>2.3831957350901338</v>
      </c>
      <c r="K432" s="177">
        <f>K375/RES_summary!K$21</f>
        <v>2.3360915221025915</v>
      </c>
      <c r="L432" s="177">
        <f>L375/RES_summary!L$21</f>
        <v>2.3174960960286488</v>
      </c>
      <c r="M432" s="177">
        <f>M375/RES_summary!M$21</f>
        <v>2.283386193977293</v>
      </c>
      <c r="N432" s="177">
        <f>N375/RES_summary!N$21</f>
        <v>2.251683793452703</v>
      </c>
      <c r="O432" s="177">
        <f>O375/RES_summary!O$21</f>
        <v>2.2269421965022005</v>
      </c>
      <c r="P432" s="177">
        <f>P375/RES_summary!P$21</f>
        <v>2.2004501548801509</v>
      </c>
      <c r="Q432" s="177">
        <f>Q375/RES_summary!Q$21</f>
        <v>2.1511810961466504</v>
      </c>
    </row>
    <row r="433" spans="1:17" ht="12" customHeight="1" x14ac:dyDescent="0.25">
      <c r="A433" s="158" t="s">
        <v>62</v>
      </c>
      <c r="B433" s="157"/>
      <c r="C433" s="178">
        <f>C376/RES_summary!C$21</f>
        <v>9.3991035073112297</v>
      </c>
      <c r="D433" s="178">
        <f>D376/RES_summary!D$21</f>
        <v>9.3097023139792512</v>
      </c>
      <c r="E433" s="178">
        <f>E376/RES_summary!E$21</f>
        <v>9.1297516394599665</v>
      </c>
      <c r="F433" s="178">
        <f>F376/RES_summary!F$21</f>
        <v>9.0945969589243987</v>
      </c>
      <c r="G433" s="178">
        <f>G376/RES_summary!G$21</f>
        <v>9.2135898318882052</v>
      </c>
      <c r="H433" s="178">
        <f>H376/RES_summary!H$21</f>
        <v>9.2102774114463699</v>
      </c>
      <c r="I433" s="178">
        <f>I376/RES_summary!I$21</f>
        <v>9.0545170330772962</v>
      </c>
      <c r="J433" s="178">
        <f>J376/RES_summary!J$21</f>
        <v>9.1383337114508212</v>
      </c>
      <c r="K433" s="178">
        <f>K376/RES_summary!K$21</f>
        <v>9.6177822294972568</v>
      </c>
      <c r="L433" s="178">
        <f>L376/RES_summary!L$21</f>
        <v>10.213774853839535</v>
      </c>
      <c r="M433" s="178">
        <f>M376/RES_summary!M$21</f>
        <v>10.198263058702118</v>
      </c>
      <c r="N433" s="178">
        <f>N376/RES_summary!N$21</f>
        <v>10.631346397299721</v>
      </c>
      <c r="O433" s="178">
        <f>O376/RES_summary!O$21</f>
        <v>10.497530636977658</v>
      </c>
      <c r="P433" s="178">
        <f>P376/RES_summary!P$21</f>
        <v>10.406117767857854</v>
      </c>
      <c r="Q433" s="178">
        <f>Q376/RES_summary!Q$21</f>
        <v>10.249665698593727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9.3991035073112297</v>
      </c>
      <c r="D435" s="176">
        <f>D378/RES_summary!D$21</f>
        <v>9.3097023139792512</v>
      </c>
      <c r="E435" s="176">
        <f>E378/RES_summary!E$21</f>
        <v>9.1297516394599665</v>
      </c>
      <c r="F435" s="176">
        <f>F378/RES_summary!F$21</f>
        <v>9.0945969589243987</v>
      </c>
      <c r="G435" s="176">
        <f>G378/RES_summary!G$21</f>
        <v>9.2135898318882052</v>
      </c>
      <c r="H435" s="176">
        <f>H378/RES_summary!H$21</f>
        <v>9.2102774114463699</v>
      </c>
      <c r="I435" s="176">
        <f>I378/RES_summary!I$21</f>
        <v>9.0545170330772962</v>
      </c>
      <c r="J435" s="176">
        <f>J378/RES_summary!J$21</f>
        <v>9.1383337114508212</v>
      </c>
      <c r="K435" s="176">
        <f>K378/RES_summary!K$21</f>
        <v>9.6177822294972568</v>
      </c>
      <c r="L435" s="176">
        <f>L378/RES_summary!L$21</f>
        <v>10.213774853839535</v>
      </c>
      <c r="M435" s="176">
        <f>M378/RES_summary!M$21</f>
        <v>10.198263058702118</v>
      </c>
      <c r="N435" s="176">
        <f>N378/RES_summary!N$21</f>
        <v>10.631346397299721</v>
      </c>
      <c r="O435" s="176">
        <f>O378/RES_summary!O$21</f>
        <v>10.497530636977658</v>
      </c>
      <c r="P435" s="176">
        <f>P378/RES_summary!P$21</f>
        <v>10.406117767857854</v>
      </c>
      <c r="Q435" s="176">
        <f>Q378/RES_summary!Q$21</f>
        <v>10.249665698593727</v>
      </c>
    </row>
    <row r="437" spans="1:17" ht="12" customHeight="1" x14ac:dyDescent="0.25">
      <c r="A437" s="152" t="s">
        <v>185</v>
      </c>
      <c r="B437" s="168"/>
      <c r="C437" s="184">
        <f>C380/RES_summary!C$21</f>
        <v>200.29416724375426</v>
      </c>
      <c r="D437" s="184">
        <f>D380/RES_summary!D$21</f>
        <v>197.94110377372317</v>
      </c>
      <c r="E437" s="184">
        <f>E380/RES_summary!E$21</f>
        <v>202.7171342626757</v>
      </c>
      <c r="F437" s="184">
        <f>F380/RES_summary!F$21</f>
        <v>190.01271713340043</v>
      </c>
      <c r="G437" s="184">
        <f>G380/RES_summary!G$21</f>
        <v>186.48722496647207</v>
      </c>
      <c r="H437" s="184">
        <f>H380/RES_summary!H$21</f>
        <v>187.26426060095579</v>
      </c>
      <c r="I437" s="184">
        <f>I380/RES_summary!I$21</f>
        <v>186.69903464311307</v>
      </c>
      <c r="J437" s="184">
        <f>J380/RES_summary!J$21</f>
        <v>180.55650054036821</v>
      </c>
      <c r="K437" s="184">
        <f>K380/RES_summary!K$21</f>
        <v>186.12831986240485</v>
      </c>
      <c r="L437" s="184">
        <f>L380/RES_summary!L$21</f>
        <v>204.83944814791801</v>
      </c>
      <c r="M437" s="184">
        <f>M380/RES_summary!M$21</f>
        <v>174.33460335415356</v>
      </c>
      <c r="N437" s="184">
        <f>N380/RES_summary!N$21</f>
        <v>187.92968359869221</v>
      </c>
      <c r="O437" s="184">
        <f>O380/RES_summary!O$21</f>
        <v>179.06109560300061</v>
      </c>
      <c r="P437" s="184">
        <f>P380/RES_summary!P$21</f>
        <v>175.54352064797985</v>
      </c>
      <c r="Q437" s="184">
        <f>Q380/RES_summary!Q$21</f>
        <v>171.42675026845674</v>
      </c>
    </row>
    <row r="438" spans="1:17" ht="12" customHeight="1" x14ac:dyDescent="0.25">
      <c r="A438" s="158" t="s">
        <v>65</v>
      </c>
      <c r="B438" s="157"/>
      <c r="C438" s="178">
        <f>C381/RES_summary!C$21</f>
        <v>164.87407383826707</v>
      </c>
      <c r="D438" s="178">
        <f>D381/RES_summary!D$21</f>
        <v>163.19002061847129</v>
      </c>
      <c r="E438" s="178">
        <f>E381/RES_summary!E$21</f>
        <v>168.86419962271614</v>
      </c>
      <c r="F438" s="178">
        <f>F381/RES_summary!F$21</f>
        <v>156.63977635258661</v>
      </c>
      <c r="G438" s="178">
        <f>G381/RES_summary!G$21</f>
        <v>152.93372473026017</v>
      </c>
      <c r="H438" s="178">
        <f>H381/RES_summary!H$21</f>
        <v>153.89776260855265</v>
      </c>
      <c r="I438" s="178">
        <f>I381/RES_summary!I$21</f>
        <v>153.68880559262846</v>
      </c>
      <c r="J438" s="178">
        <f>J381/RES_summary!J$21</f>
        <v>146.90535842584191</v>
      </c>
      <c r="K438" s="178">
        <f>K381/RES_summary!K$21</f>
        <v>152.50200939675062</v>
      </c>
      <c r="L438" s="178">
        <f>L381/RES_summary!L$21</f>
        <v>169.56414766872035</v>
      </c>
      <c r="M438" s="178">
        <f>M381/RES_summary!M$21</f>
        <v>138.69288274456486</v>
      </c>
      <c r="N438" s="178">
        <f>N381/RES_summary!N$21</f>
        <v>152.41700649526567</v>
      </c>
      <c r="O438" s="178">
        <f>O381/RES_summary!O$21</f>
        <v>143.7547082739398</v>
      </c>
      <c r="P438" s="178">
        <f>P381/RES_summary!P$21</f>
        <v>141.06125781744907</v>
      </c>
      <c r="Q438" s="178">
        <f>Q381/RES_summary!Q$21</f>
        <v>137.93514965361439</v>
      </c>
    </row>
    <row r="439" spans="1:17" ht="12" customHeight="1" x14ac:dyDescent="0.25">
      <c r="A439" s="23" t="s">
        <v>149</v>
      </c>
      <c r="B439" s="156"/>
      <c r="C439" s="177">
        <f>C382/RES_summary!C$21</f>
        <v>164.23808857677136</v>
      </c>
      <c r="D439" s="177">
        <f>D382/RES_summary!D$21</f>
        <v>162.54921734598179</v>
      </c>
      <c r="E439" s="177">
        <f>E382/RES_summary!E$21</f>
        <v>168.21194751614149</v>
      </c>
      <c r="F439" s="177">
        <f>F382/RES_summary!F$21</f>
        <v>156.01584745687524</v>
      </c>
      <c r="G439" s="177">
        <f>G382/RES_summary!G$21</f>
        <v>152.21184148113178</v>
      </c>
      <c r="H439" s="177">
        <f>H382/RES_summary!H$21</f>
        <v>153.16182322472349</v>
      </c>
      <c r="I439" s="177">
        <f>I382/RES_summary!I$21</f>
        <v>153.17039589781922</v>
      </c>
      <c r="J439" s="177">
        <f>J382/RES_summary!J$21</f>
        <v>146.38799384680922</v>
      </c>
      <c r="K439" s="177">
        <f>K382/RES_summary!K$21</f>
        <v>151.63203752000652</v>
      </c>
      <c r="L439" s="177">
        <f>L382/RES_summary!L$21</f>
        <v>168.52080449091574</v>
      </c>
      <c r="M439" s="177">
        <f>M382/RES_summary!M$21</f>
        <v>137.66554746630871</v>
      </c>
      <c r="N439" s="177">
        <f>N382/RES_summary!N$21</f>
        <v>151.22154805592618</v>
      </c>
      <c r="O439" s="177">
        <f>O382/RES_summary!O$21</f>
        <v>142.69060705292409</v>
      </c>
      <c r="P439" s="177">
        <f>P382/RES_summary!P$21</f>
        <v>140.12462271317301</v>
      </c>
      <c r="Q439" s="177">
        <f>Q382/RES_summary!Q$21</f>
        <v>136.89131224203706</v>
      </c>
    </row>
    <row r="440" spans="1:17" ht="12" customHeight="1" x14ac:dyDescent="0.25">
      <c r="A440" s="23" t="s">
        <v>60</v>
      </c>
      <c r="B440" s="156"/>
      <c r="C440" s="177">
        <f>C383/RES_summary!C$21</f>
        <v>0.63598526149572199</v>
      </c>
      <c r="D440" s="177">
        <f>D383/RES_summary!D$21</f>
        <v>0.64080327248949465</v>
      </c>
      <c r="E440" s="177">
        <f>E383/RES_summary!E$21</f>
        <v>0.65225210657463517</v>
      </c>
      <c r="F440" s="177">
        <f>F383/RES_summary!F$21</f>
        <v>0.62392889571137322</v>
      </c>
      <c r="G440" s="177">
        <f>G383/RES_summary!G$21</f>
        <v>0.72188324912837909</v>
      </c>
      <c r="H440" s="177">
        <f>H383/RES_summary!H$21</f>
        <v>0.73593938382916435</v>
      </c>
      <c r="I440" s="177">
        <f>I383/RES_summary!I$21</f>
        <v>0.51840969480921351</v>
      </c>
      <c r="J440" s="177">
        <f>J383/RES_summary!J$21</f>
        <v>0.51736457903267985</v>
      </c>
      <c r="K440" s="177">
        <f>K383/RES_summary!K$21</f>
        <v>0.86997187674412113</v>
      </c>
      <c r="L440" s="177">
        <f>L383/RES_summary!L$21</f>
        <v>1.0433431778045985</v>
      </c>
      <c r="M440" s="177">
        <f>M383/RES_summary!M$21</f>
        <v>1.0273352782561513</v>
      </c>
      <c r="N440" s="177">
        <f>N383/RES_summary!N$21</f>
        <v>1.1954584393395091</v>
      </c>
      <c r="O440" s="177">
        <f>O383/RES_summary!O$21</f>
        <v>1.0641012210157033</v>
      </c>
      <c r="P440" s="177">
        <f>P383/RES_summary!P$21</f>
        <v>0.93663510427607488</v>
      </c>
      <c r="Q440" s="177">
        <f>Q383/RES_summary!Q$21</f>
        <v>1.0438374115773066</v>
      </c>
    </row>
    <row r="441" spans="1:17" ht="12" customHeight="1" x14ac:dyDescent="0.25">
      <c r="A441" s="158" t="s">
        <v>112</v>
      </c>
      <c r="B441" s="157"/>
      <c r="C441" s="178">
        <f>C384/RES_summary!C$21</f>
        <v>1.0769126896729222</v>
      </c>
      <c r="D441" s="178">
        <f>D384/RES_summary!D$21</f>
        <v>0.45228159217650515</v>
      </c>
      <c r="E441" s="178">
        <f>E384/RES_summary!E$21</f>
        <v>0.39755543178621527</v>
      </c>
      <c r="F441" s="178">
        <f>F384/RES_summary!F$21</f>
        <v>0.2827828100386055</v>
      </c>
      <c r="G441" s="178">
        <f>G384/RES_summary!G$21</f>
        <v>0.37969477817222291</v>
      </c>
      <c r="H441" s="178">
        <f>H384/RES_summary!H$21</f>
        <v>0.78956661695488461</v>
      </c>
      <c r="I441" s="178">
        <f>I384/RES_summary!I$21</f>
        <v>0.98028451408972828</v>
      </c>
      <c r="J441" s="178">
        <f>J384/RES_summary!J$21</f>
        <v>1.7893597415998714</v>
      </c>
      <c r="K441" s="178">
        <f>K384/RES_summary!K$21</f>
        <v>1.070090404645158</v>
      </c>
      <c r="L441" s="178">
        <f>L384/RES_summary!L$21</f>
        <v>2.1231497810351185</v>
      </c>
      <c r="M441" s="178">
        <f>M384/RES_summary!M$21</f>
        <v>1.8794363291808194</v>
      </c>
      <c r="N441" s="178">
        <f>N384/RES_summary!N$21</f>
        <v>1.1915868616060161</v>
      </c>
      <c r="O441" s="178">
        <f>O384/RES_summary!O$21</f>
        <v>1.6051073936450428</v>
      </c>
      <c r="P441" s="178">
        <f>P384/RES_summary!P$21</f>
        <v>1.2462460648881108</v>
      </c>
      <c r="Q441" s="178">
        <f>Q384/RES_summary!Q$21</f>
        <v>1.0817972409611936</v>
      </c>
    </row>
    <row r="442" spans="1:17" ht="12" customHeight="1" x14ac:dyDescent="0.25">
      <c r="A442" s="23" t="s">
        <v>60</v>
      </c>
      <c r="B442" s="156"/>
      <c r="C442" s="177">
        <f>C385/RES_summary!C$21</f>
        <v>1.0769126896729222</v>
      </c>
      <c r="D442" s="177">
        <f>D385/RES_summary!D$21</f>
        <v>0.45228159217650515</v>
      </c>
      <c r="E442" s="177">
        <f>E385/RES_summary!E$21</f>
        <v>0.39755543178621527</v>
      </c>
      <c r="F442" s="177">
        <f>F385/RES_summary!F$21</f>
        <v>0.2827828100386055</v>
      </c>
      <c r="G442" s="177">
        <f>G385/RES_summary!G$21</f>
        <v>0.37969477817222291</v>
      </c>
      <c r="H442" s="177">
        <f>H385/RES_summary!H$21</f>
        <v>0.78956661695488461</v>
      </c>
      <c r="I442" s="177">
        <f>I385/RES_summary!I$21</f>
        <v>0.98028451408972828</v>
      </c>
      <c r="J442" s="177">
        <f>J385/RES_summary!J$21</f>
        <v>1.7893597415998714</v>
      </c>
      <c r="K442" s="177">
        <f>K385/RES_summary!K$21</f>
        <v>1.070090404645158</v>
      </c>
      <c r="L442" s="177">
        <f>L385/RES_summary!L$21</f>
        <v>2.1231497810351185</v>
      </c>
      <c r="M442" s="177">
        <f>M385/RES_summary!M$21</f>
        <v>1.8794363291808194</v>
      </c>
      <c r="N442" s="177">
        <f>N385/RES_summary!N$21</f>
        <v>1.1915868616060161</v>
      </c>
      <c r="O442" s="177">
        <f>O385/RES_summary!O$21</f>
        <v>1.6051073936450428</v>
      </c>
      <c r="P442" s="177">
        <f>P385/RES_summary!P$21</f>
        <v>1.2462460648881108</v>
      </c>
      <c r="Q442" s="177">
        <f>Q385/RES_summary!Q$21</f>
        <v>1.0817972409611936</v>
      </c>
    </row>
    <row r="443" spans="1:17" ht="12" customHeight="1" x14ac:dyDescent="0.25">
      <c r="A443" s="158" t="s">
        <v>63</v>
      </c>
      <c r="B443" s="157"/>
      <c r="C443" s="178">
        <f>C386/RES_summary!C$21</f>
        <v>26.457041318093161</v>
      </c>
      <c r="D443" s="178">
        <f>D386/RES_summary!D$21</f>
        <v>26.451476761449285</v>
      </c>
      <c r="E443" s="178">
        <f>E386/RES_summary!E$21</f>
        <v>25.723303089148931</v>
      </c>
      <c r="F443" s="178">
        <f>F386/RES_summary!F$21</f>
        <v>25.35038507386032</v>
      </c>
      <c r="G443" s="178">
        <f>G386/RES_summary!G$21</f>
        <v>25.297977256301749</v>
      </c>
      <c r="H443" s="178">
        <f>H386/RES_summary!H$21</f>
        <v>24.668703549367411</v>
      </c>
      <c r="I443" s="178">
        <f>I386/RES_summary!I$21</f>
        <v>24.217189403849861</v>
      </c>
      <c r="J443" s="178">
        <f>J386/RES_summary!J$21</f>
        <v>23.936742029251459</v>
      </c>
      <c r="K443" s="178">
        <f>K386/RES_summary!K$21</f>
        <v>24.215656258919228</v>
      </c>
      <c r="L443" s="178">
        <f>L386/RES_summary!L$21</f>
        <v>24.29221611072985</v>
      </c>
      <c r="M443" s="178">
        <f>M386/RES_summary!M$21</f>
        <v>24.914642009170528</v>
      </c>
      <c r="N443" s="178">
        <f>N386/RES_summary!N$21</f>
        <v>25.096767875578209</v>
      </c>
      <c r="O443" s="178">
        <f>O386/RES_summary!O$21</f>
        <v>24.591894245487548</v>
      </c>
      <c r="P443" s="178">
        <f>P386/RES_summary!P$21</f>
        <v>24.202170701865516</v>
      </c>
      <c r="Q443" s="178">
        <f>Q386/RES_summary!Q$21</f>
        <v>23.507568475679939</v>
      </c>
    </row>
    <row r="444" spans="1:17" ht="12" customHeight="1" x14ac:dyDescent="0.25">
      <c r="A444" s="167" t="s">
        <v>148</v>
      </c>
      <c r="B444" s="132"/>
      <c r="C444" s="183">
        <f>C387/RES_summary!C$21</f>
        <v>26.45613825355106</v>
      </c>
      <c r="D444" s="183">
        <f>D387/RES_summary!D$21</f>
        <v>26.15487121100729</v>
      </c>
      <c r="E444" s="183">
        <f>E387/RES_summary!E$21</f>
        <v>25.544858447062946</v>
      </c>
      <c r="F444" s="183">
        <f>F387/RES_summary!F$21</f>
        <v>25.189354370342542</v>
      </c>
      <c r="G444" s="183">
        <f>G387/RES_summary!G$21</f>
        <v>24.91836825625991</v>
      </c>
      <c r="H444" s="183">
        <f>H387/RES_summary!H$21</f>
        <v>24.246683003375768</v>
      </c>
      <c r="I444" s="183">
        <f>I387/RES_summary!I$21</f>
        <v>23.870198050652782</v>
      </c>
      <c r="J444" s="183">
        <f>J387/RES_summary!J$21</f>
        <v>23.588163973965578</v>
      </c>
      <c r="K444" s="183">
        <f>K387/RES_summary!K$21</f>
        <v>23.021109708471467</v>
      </c>
      <c r="L444" s="183">
        <f>L387/RES_summary!L$21</f>
        <v>22.769800292377596</v>
      </c>
      <c r="M444" s="183">
        <f>M387/RES_summary!M$21</f>
        <v>22.4216355022333</v>
      </c>
      <c r="N444" s="183">
        <f>N387/RES_summary!N$21</f>
        <v>22.139703847057543</v>
      </c>
      <c r="O444" s="183">
        <f>O387/RES_summary!O$21</f>
        <v>22.092957468117206</v>
      </c>
      <c r="P444" s="183">
        <f>P387/RES_summary!P$21</f>
        <v>21.639789360249747</v>
      </c>
      <c r="Q444" s="183">
        <f>Q387/RES_summary!Q$21</f>
        <v>21.313610692205511</v>
      </c>
    </row>
    <row r="445" spans="1:17" ht="12" customHeight="1" x14ac:dyDescent="0.25">
      <c r="A445" s="167" t="s">
        <v>147</v>
      </c>
      <c r="B445" s="132"/>
      <c r="C445" s="183">
        <f>C388/RES_summary!C$21</f>
        <v>26.496874253521739</v>
      </c>
      <c r="D445" s="183">
        <f>D388/RES_summary!D$21</f>
        <v>26.201785165896645</v>
      </c>
      <c r="E445" s="183">
        <f>E388/RES_summary!E$21</f>
        <v>25.608420105641699</v>
      </c>
      <c r="F445" s="183">
        <f>F388/RES_summary!F$21</f>
        <v>25.273281394303631</v>
      </c>
      <c r="G445" s="183">
        <f>G388/RES_summary!G$21</f>
        <v>25.100236557328628</v>
      </c>
      <c r="H445" s="183">
        <f>H388/RES_summary!H$21</f>
        <v>24.537444624823543</v>
      </c>
      <c r="I445" s="183">
        <f>I388/RES_summary!I$21</f>
        <v>24.174127576451014</v>
      </c>
      <c r="J445" s="183">
        <f>J388/RES_summary!J$21</f>
        <v>23.997917203182229</v>
      </c>
      <c r="K445" s="183">
        <f>K388/RES_summary!K$21</f>
        <v>23.424719125018768</v>
      </c>
      <c r="L445" s="183">
        <f>L388/RES_summary!L$21</f>
        <v>23.187708462002846</v>
      </c>
      <c r="M445" s="183">
        <f>M388/RES_summary!M$21</f>
        <v>22.81977254589027</v>
      </c>
      <c r="N445" s="183">
        <f>N388/RES_summary!N$21</f>
        <v>22.51227614147335</v>
      </c>
      <c r="O445" s="183">
        <f>O388/RES_summary!O$21</f>
        <v>22.430896157224154</v>
      </c>
      <c r="P445" s="183">
        <f>P388/RES_summary!P$21</f>
        <v>21.971790112212616</v>
      </c>
      <c r="Q445" s="183">
        <f>Q388/RES_summary!Q$21</f>
        <v>21.603164291518407</v>
      </c>
    </row>
    <row r="446" spans="1:17" ht="12" customHeight="1" x14ac:dyDescent="0.25">
      <c r="A446" s="166" t="s">
        <v>61</v>
      </c>
      <c r="B446" s="165"/>
      <c r="C446" s="182">
        <f>C389/RES_summary!C$21</f>
        <v>23.826076783131814</v>
      </c>
      <c r="D446" s="182">
        <f>D389/RES_summary!D$21</f>
        <v>23.566437420735774</v>
      </c>
      <c r="E446" s="182">
        <f>E389/RES_summary!E$21</f>
        <v>23.025761470900179</v>
      </c>
      <c r="F446" s="182">
        <f>F389/RES_summary!F$21</f>
        <v>22.722124810521073</v>
      </c>
      <c r="G446" s="182">
        <f>G389/RES_summary!G$21</f>
        <v>22.56392511882553</v>
      </c>
      <c r="H446" s="182">
        <f>H389/RES_summary!H$21</f>
        <v>22.067458220464296</v>
      </c>
      <c r="I446" s="182">
        <f>I389/RES_summary!I$21</f>
        <v>21.762088928153361</v>
      </c>
      <c r="J446" s="182">
        <f>J389/RES_summary!J$21</f>
        <v>21.585945306567652</v>
      </c>
      <c r="K446" s="182">
        <f>K389/RES_summary!K$21</f>
        <v>21.067107428912191</v>
      </c>
      <c r="L446" s="182">
        <f>L389/RES_summary!L$21</f>
        <v>20.851097367315148</v>
      </c>
      <c r="M446" s="182">
        <f>M389/RES_summary!M$21</f>
        <v>20.525649555078605</v>
      </c>
      <c r="N446" s="182">
        <f>N389/RES_summary!N$21</f>
        <v>20.25288869025453</v>
      </c>
      <c r="O446" s="182">
        <f>O389/RES_summary!O$21</f>
        <v>20.195495514981332</v>
      </c>
      <c r="P446" s="182">
        <f>P389/RES_summary!P$21</f>
        <v>19.761173136038998</v>
      </c>
      <c r="Q446" s="182">
        <f>Q389/RES_summary!Q$21</f>
        <v>19.443612744465682</v>
      </c>
    </row>
    <row r="447" spans="1:17" ht="12" customHeight="1" x14ac:dyDescent="0.25">
      <c r="A447" s="147" t="s">
        <v>59</v>
      </c>
      <c r="B447" s="164"/>
      <c r="C447" s="181">
        <f>C390/RES_summary!C$21</f>
        <v>2.6707974703899264</v>
      </c>
      <c r="D447" s="181">
        <f>D390/RES_summary!D$21</f>
        <v>2.6353477451608667</v>
      </c>
      <c r="E447" s="181">
        <f>E390/RES_summary!E$21</f>
        <v>2.5826586347415139</v>
      </c>
      <c r="F447" s="181">
        <f>F390/RES_summary!F$21</f>
        <v>2.5511565837825567</v>
      </c>
      <c r="G447" s="181">
        <f>G390/RES_summary!G$21</f>
        <v>2.536311438503096</v>
      </c>
      <c r="H447" s="181">
        <f>H390/RES_summary!H$21</f>
        <v>2.4699864043592474</v>
      </c>
      <c r="I447" s="181">
        <f>I390/RES_summary!I$21</f>
        <v>2.412038648297651</v>
      </c>
      <c r="J447" s="181">
        <f>J390/RES_summary!J$21</f>
        <v>2.4119718966145705</v>
      </c>
      <c r="K447" s="181">
        <f>K390/RES_summary!K$21</f>
        <v>2.3576116961065758</v>
      </c>
      <c r="L447" s="181">
        <f>L390/RES_summary!L$21</f>
        <v>2.3366110946876972</v>
      </c>
      <c r="M447" s="181">
        <f>M390/RES_summary!M$21</f>
        <v>2.2941229908116654</v>
      </c>
      <c r="N447" s="181">
        <f>N390/RES_summary!N$21</f>
        <v>2.2593874512188248</v>
      </c>
      <c r="O447" s="181">
        <f>O390/RES_summary!O$21</f>
        <v>2.2354006422428223</v>
      </c>
      <c r="P447" s="181">
        <f>P390/RES_summary!P$21</f>
        <v>2.2106169761736187</v>
      </c>
      <c r="Q447" s="181">
        <f>Q390/RES_summary!Q$21</f>
        <v>2.159551547052728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27.317135354760008</v>
      </c>
      <c r="E448" s="180">
        <f>E391/RES_summary!E$21</f>
        <v>26.12820364085368</v>
      </c>
      <c r="F448" s="180">
        <f>F391/RES_summary!F$21</f>
        <v>25.966282766026815</v>
      </c>
      <c r="G448" s="180">
        <f>G391/RES_summary!G$21</f>
        <v>26.342251579406113</v>
      </c>
      <c r="H448" s="180">
        <f>H391/RES_summary!H$21</f>
        <v>26.233441013925599</v>
      </c>
      <c r="I448" s="180">
        <f>I391/RES_summary!I$21</f>
        <v>25.512431285002506</v>
      </c>
      <c r="J448" s="180">
        <f>J391/RES_summary!J$21</f>
        <v>25.956232899161645</v>
      </c>
      <c r="K448" s="180">
        <f>K391/RES_summary!K$21</f>
        <v>27.232470555696718</v>
      </c>
      <c r="L448" s="180">
        <f>L391/RES_summary!L$21</f>
        <v>28.584941028540019</v>
      </c>
      <c r="M448" s="180">
        <f>M391/RES_summary!M$21</f>
        <v>28.564264190187458</v>
      </c>
      <c r="N448" s="180">
        <f>N391/RES_summary!N$21</f>
        <v>29.550164486392877</v>
      </c>
      <c r="O448" s="180">
        <f>O391/RES_summary!O$21</f>
        <v>29.314617112839624</v>
      </c>
      <c r="P448" s="180">
        <f>P391/RES_summary!P$21</f>
        <v>29.100266785438638</v>
      </c>
      <c r="Q448" s="180">
        <f>Q391/RES_summary!Q$21</f>
        <v>28.458479400188121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27.220904910742764</v>
      </c>
      <c r="E449" s="179">
        <f>E392/RES_summary!E$21</f>
        <v>26.116366711842169</v>
      </c>
      <c r="F449" s="179">
        <f>F392/RES_summary!F$21</f>
        <v>25.946458248184403</v>
      </c>
      <c r="G449" s="179">
        <f>G392/RES_summary!G$21</f>
        <v>26.31976326669589</v>
      </c>
      <c r="H449" s="179">
        <f>H392/RES_summary!H$21</f>
        <v>26.123487714718589</v>
      </c>
      <c r="I449" s="179">
        <f>I392/RES_summary!I$21</f>
        <v>25.450370579746089</v>
      </c>
      <c r="J449" s="179">
        <f>J392/RES_summary!J$21</f>
        <v>25.826131092941253</v>
      </c>
      <c r="K449" s="179">
        <f>K392/RES_summary!K$21</f>
        <v>26.957705414788165</v>
      </c>
      <c r="L449" s="179">
        <f>L392/RES_summary!L$21</f>
        <v>28.135907482580429</v>
      </c>
      <c r="M449" s="179">
        <f>M392/RES_summary!M$21</f>
        <v>28.099664148118499</v>
      </c>
      <c r="N449" s="179">
        <f>N392/RES_summary!N$21</f>
        <v>28.922266021166035</v>
      </c>
      <c r="O449" s="179">
        <f>O392/RES_summary!O$21</f>
        <v>28.644491110805003</v>
      </c>
      <c r="P449" s="179">
        <f>P392/RES_summary!P$21</f>
        <v>28.414939705364453</v>
      </c>
      <c r="Q449" s="179">
        <f>Q392/RES_summary!Q$21</f>
        <v>27.802027321885681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24.58542631143348</v>
      </c>
      <c r="E450" s="177">
        <f>E393/RES_summary!E$21</f>
        <v>23.533155310853129</v>
      </c>
      <c r="F450" s="177">
        <f>F393/RES_summary!F$21</f>
        <v>23.394464714453754</v>
      </c>
      <c r="G450" s="177">
        <f>G393/RES_summary!G$21</f>
        <v>23.782690270968995</v>
      </c>
      <c r="H450" s="177">
        <f>H393/RES_summary!H$21</f>
        <v>23.652913817706207</v>
      </c>
      <c r="I450" s="177">
        <f>I393/RES_summary!I$21</f>
        <v>23.037175476743773</v>
      </c>
      <c r="J450" s="177">
        <f>J393/RES_summary!J$21</f>
        <v>23.413422737556306</v>
      </c>
      <c r="K450" s="177">
        <f>K393/RES_summary!K$21</f>
        <v>24.599363700256784</v>
      </c>
      <c r="L450" s="177">
        <f>L393/RES_summary!L$21</f>
        <v>25.79879051772296</v>
      </c>
      <c r="M450" s="177">
        <f>M393/RES_summary!M$21</f>
        <v>25.805171952650483</v>
      </c>
      <c r="N450" s="177">
        <f>N393/RES_summary!N$21</f>
        <v>26.662659417165308</v>
      </c>
      <c r="O450" s="177">
        <f>O393/RES_summary!O$21</f>
        <v>26.408992355610795</v>
      </c>
      <c r="P450" s="177">
        <f>P393/RES_summary!P$21</f>
        <v>26.204296482578755</v>
      </c>
      <c r="Q450" s="177">
        <f>Q393/RES_summary!Q$21</f>
        <v>25.642470460776519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2.6354785993092857</v>
      </c>
      <c r="E451" s="177">
        <f>E394/RES_summary!E$21</f>
        <v>2.5832114009890388</v>
      </c>
      <c r="F451" s="177">
        <f>F394/RES_summary!F$21</f>
        <v>2.5519935337306494</v>
      </c>
      <c r="G451" s="177">
        <f>G394/RES_summary!G$21</f>
        <v>2.5370729957268932</v>
      </c>
      <c r="H451" s="177">
        <f>H394/RES_summary!H$21</f>
        <v>2.4705738970123869</v>
      </c>
      <c r="I451" s="177">
        <f>I394/RES_summary!I$21</f>
        <v>2.4131951030023129</v>
      </c>
      <c r="J451" s="177">
        <f>J394/RES_summary!J$21</f>
        <v>2.4127083553849489</v>
      </c>
      <c r="K451" s="177">
        <f>K394/RES_summary!K$21</f>
        <v>2.3583417145313783</v>
      </c>
      <c r="L451" s="177">
        <f>L394/RES_summary!L$21</f>
        <v>2.337116964857461</v>
      </c>
      <c r="M451" s="177">
        <f>M394/RES_summary!M$21</f>
        <v>2.2944921954680195</v>
      </c>
      <c r="N451" s="177">
        <f>N394/RES_summary!N$21</f>
        <v>2.2596066040007248</v>
      </c>
      <c r="O451" s="177">
        <f>O394/RES_summary!O$21</f>
        <v>2.2354987551942092</v>
      </c>
      <c r="P451" s="177">
        <f>P394/RES_summary!P$21</f>
        <v>2.2106432227856949</v>
      </c>
      <c r="Q451" s="177">
        <f>Q394/RES_summary!Q$21</f>
        <v>2.1595568611091651</v>
      </c>
    </row>
    <row r="452" spans="1:17" ht="12" customHeight="1" x14ac:dyDescent="0.25">
      <c r="A452" s="158" t="s">
        <v>62</v>
      </c>
      <c r="B452" s="157"/>
      <c r="C452" s="178">
        <f>C395/RES_summary!C$21</f>
        <v>7.8861393977211129</v>
      </c>
      <c r="D452" s="178">
        <f>D395/RES_summary!D$21</f>
        <v>7.8473248016260824</v>
      </c>
      <c r="E452" s="178">
        <f>E395/RES_summary!E$21</f>
        <v>7.7320761190244092</v>
      </c>
      <c r="F452" s="178">
        <f>F395/RES_summary!F$21</f>
        <v>7.7397728969149044</v>
      </c>
      <c r="G452" s="178">
        <f>G395/RES_summary!G$21</f>
        <v>7.8758282017379235</v>
      </c>
      <c r="H452" s="178">
        <f>H395/RES_summary!H$21</f>
        <v>7.9082278260808359</v>
      </c>
      <c r="I452" s="178">
        <f>I395/RES_summary!I$21</f>
        <v>7.8127551325450248</v>
      </c>
      <c r="J452" s="178">
        <f>J395/RES_summary!J$21</f>
        <v>7.9250403436749952</v>
      </c>
      <c r="K452" s="178">
        <f>K395/RES_summary!K$21</f>
        <v>8.3405638020898412</v>
      </c>
      <c r="L452" s="178">
        <f>L395/RES_summary!L$21</f>
        <v>8.8599345874326776</v>
      </c>
      <c r="M452" s="178">
        <f>M395/RES_summary!M$21</f>
        <v>8.8476422712373406</v>
      </c>
      <c r="N452" s="178">
        <f>N395/RES_summary!N$21</f>
        <v>9.2243223662423048</v>
      </c>
      <c r="O452" s="178">
        <f>O395/RES_summary!O$21</f>
        <v>9.1093856899282386</v>
      </c>
      <c r="P452" s="178">
        <f>P395/RES_summary!P$21</f>
        <v>9.0338460637771547</v>
      </c>
      <c r="Q452" s="178">
        <f>Q395/RES_summary!Q$21</f>
        <v>8.9022348982012645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7.8861393977211129</v>
      </c>
      <c r="D454" s="176">
        <f>D397/RES_summary!D$21</f>
        <v>7.8473248016260824</v>
      </c>
      <c r="E454" s="176">
        <f>E397/RES_summary!E$21</f>
        <v>7.7320761190244092</v>
      </c>
      <c r="F454" s="176">
        <f>F397/RES_summary!F$21</f>
        <v>7.7397728969149044</v>
      </c>
      <c r="G454" s="176">
        <f>G397/RES_summary!G$21</f>
        <v>7.8758282017379235</v>
      </c>
      <c r="H454" s="176">
        <f>H397/RES_summary!H$21</f>
        <v>7.9082278260808359</v>
      </c>
      <c r="I454" s="176">
        <f>I397/RES_summary!I$21</f>
        <v>7.8127551325450248</v>
      </c>
      <c r="J454" s="176">
        <f>J397/RES_summary!J$21</f>
        <v>7.9250403436749952</v>
      </c>
      <c r="K454" s="176">
        <f>K397/RES_summary!K$21</f>
        <v>8.3405638020898412</v>
      </c>
      <c r="L454" s="176">
        <f>L397/RES_summary!L$21</f>
        <v>8.8599345874326776</v>
      </c>
      <c r="M454" s="176">
        <f>M397/RES_summary!M$21</f>
        <v>8.8476422712373406</v>
      </c>
      <c r="N454" s="176">
        <f>N397/RES_summary!N$21</f>
        <v>9.2243223662423048</v>
      </c>
      <c r="O454" s="176">
        <f>O397/RES_summary!O$21</f>
        <v>9.1093856899282386</v>
      </c>
      <c r="P454" s="176">
        <f>P397/RES_summary!P$21</f>
        <v>9.0338460637771547</v>
      </c>
      <c r="Q454" s="176">
        <f>Q397/RES_summary!Q$21</f>
        <v>8.9022348982012645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202267</v>
      </c>
      <c r="C5" s="151">
        <f>RES_hhdet_num!C$143</f>
        <v>221588.99999999997</v>
      </c>
      <c r="D5" s="151">
        <f>RES_hhdet_num!D$143</f>
        <v>250554</v>
      </c>
      <c r="E5" s="151">
        <f>RES_hhdet_num!E$143</f>
        <v>276761</v>
      </c>
      <c r="F5" s="151">
        <f>RES_hhdet_num!F$143</f>
        <v>306375.99999999994</v>
      </c>
      <c r="G5" s="151">
        <f>RES_hhdet_num!G$143</f>
        <v>341826.99999999994</v>
      </c>
      <c r="H5" s="151">
        <f>RES_hhdet_num!H$143</f>
        <v>363666.99999999994</v>
      </c>
      <c r="I5" s="151">
        <f>RES_hhdet_num!I$143</f>
        <v>382722</v>
      </c>
      <c r="J5" s="151">
        <f>RES_hhdet_num!J$143</f>
        <v>404348.00000000006</v>
      </c>
      <c r="K5" s="151">
        <f>RES_hhdet_num!K$143</f>
        <v>426850.00000000012</v>
      </c>
      <c r="L5" s="151">
        <f>RES_hhdet_num!L$143</f>
        <v>448357.99999999994</v>
      </c>
      <c r="M5" s="151">
        <f>RES_hhdet_num!M$143</f>
        <v>484945.99999999965</v>
      </c>
      <c r="N5" s="151">
        <f>RES_hhdet_num!N$143</f>
        <v>527515.99999999965</v>
      </c>
      <c r="O5" s="151">
        <f>RES_hhdet_num!O$143</f>
        <v>571388.99999999953</v>
      </c>
      <c r="P5" s="151">
        <f>RES_hhdet_num!P$143</f>
        <v>607874.99999999953</v>
      </c>
      <c r="Q5" s="151">
        <f>RES_hhdet_num!Q$143</f>
        <v>655440.99999999953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202267</v>
      </c>
      <c r="C7" s="67">
        <f>RES_hhdet_num!C$145</f>
        <v>221588.99999999997</v>
      </c>
      <c r="D7" s="67">
        <f>RES_hhdet_num!D$145</f>
        <v>250554</v>
      </c>
      <c r="E7" s="67">
        <f>RES_hhdet_num!E$145</f>
        <v>276761</v>
      </c>
      <c r="F7" s="67">
        <f>RES_hhdet_num!F$145</f>
        <v>306375.99999999994</v>
      </c>
      <c r="G7" s="67">
        <f>RES_hhdet_num!G$145</f>
        <v>341826.99999999994</v>
      </c>
      <c r="H7" s="67">
        <f>RES_hhdet_num!H$145</f>
        <v>363666.99999999994</v>
      </c>
      <c r="I7" s="67">
        <f>RES_hhdet_num!I$145</f>
        <v>382722</v>
      </c>
      <c r="J7" s="67">
        <f>RES_hhdet_num!J$145</f>
        <v>404348.00000000006</v>
      </c>
      <c r="K7" s="67">
        <f>RES_hhdet_num!K$145</f>
        <v>426850.00000000012</v>
      </c>
      <c r="L7" s="67">
        <f>RES_hhdet_num!L$145</f>
        <v>448357.99999999994</v>
      </c>
      <c r="M7" s="67">
        <f>RES_hhdet_num!M$145</f>
        <v>484945.99999999965</v>
      </c>
      <c r="N7" s="67">
        <f>RES_hhdet_num!N$145</f>
        <v>527515.99999999965</v>
      </c>
      <c r="O7" s="67">
        <f>RES_hhdet_num!O$145</f>
        <v>571388.99999999953</v>
      </c>
      <c r="P7" s="67">
        <f>RES_hhdet_num!P$145</f>
        <v>607874.99999999953</v>
      </c>
      <c r="Q7" s="67">
        <f>RES_hhdet_num!Q$145</f>
        <v>655440.99999999953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40453.4</v>
      </c>
      <c r="C9" s="67">
        <f>RES_hhdet_num!C$147</f>
        <v>44317.8</v>
      </c>
      <c r="D9" s="67">
        <f>RES_hhdet_num!D$147</f>
        <v>50110.8</v>
      </c>
      <c r="E9" s="67">
        <f>RES_hhdet_num!E$147</f>
        <v>55352.200000000004</v>
      </c>
      <c r="F9" s="67">
        <f>RES_hhdet_num!F$147</f>
        <v>61275.200000000004</v>
      </c>
      <c r="G9" s="67">
        <f>RES_hhdet_num!G$147</f>
        <v>68365.400000000009</v>
      </c>
      <c r="H9" s="67">
        <f>RES_hhdet_num!H$147</f>
        <v>72733.399999999994</v>
      </c>
      <c r="I9" s="67">
        <f>RES_hhdet_num!I$147</f>
        <v>76544.400000000023</v>
      </c>
      <c r="J9" s="67">
        <f>RES_hhdet_num!J$147</f>
        <v>80869.60000000002</v>
      </c>
      <c r="K9" s="67">
        <f>RES_hhdet_num!K$147</f>
        <v>85370.000000000015</v>
      </c>
      <c r="L9" s="67">
        <f>RES_hhdet_num!L$147</f>
        <v>89671.6</v>
      </c>
      <c r="M9" s="67">
        <f>RES_hhdet_num!M$147</f>
        <v>96989.199999999983</v>
      </c>
      <c r="N9" s="67">
        <f>RES_hhdet_num!N$147</f>
        <v>105503.19999999998</v>
      </c>
      <c r="O9" s="67">
        <f>RES_hhdet_num!O$147</f>
        <v>114277.79999999996</v>
      </c>
      <c r="P9" s="67">
        <f>RES_hhdet_num!P$147</f>
        <v>121574.99999999996</v>
      </c>
      <c r="Q9" s="67">
        <f>RES_hhdet_num!Q$147</f>
        <v>131088.19999999998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1180</v>
      </c>
      <c r="C11" s="67">
        <f>RES_hhdet_num!C$149</f>
        <v>1291</v>
      </c>
      <c r="D11" s="67">
        <f>RES_hhdet_num!D$149</f>
        <v>1335</v>
      </c>
      <c r="E11" s="67">
        <f>RES_hhdet_num!E$149</f>
        <v>1371</v>
      </c>
      <c r="F11" s="67">
        <f>RES_hhdet_num!F$149</f>
        <v>1424</v>
      </c>
      <c r="G11" s="67">
        <f>RES_hhdet_num!G$149</f>
        <v>1465</v>
      </c>
      <c r="H11" s="67">
        <f>RES_hhdet_num!H$149</f>
        <v>1465.9999999999998</v>
      </c>
      <c r="I11" s="67">
        <f>RES_hhdet_num!I$149</f>
        <v>1486.0000000000002</v>
      </c>
      <c r="J11" s="67">
        <f>RES_hhdet_num!J$149</f>
        <v>1682.9999999999998</v>
      </c>
      <c r="K11" s="67">
        <f>RES_hhdet_num!K$149</f>
        <v>1763.0000000000005</v>
      </c>
      <c r="L11" s="67">
        <f>RES_hhdet_num!L$149</f>
        <v>1717</v>
      </c>
      <c r="M11" s="67">
        <f>RES_hhdet_num!M$149</f>
        <v>1333.9999999999993</v>
      </c>
      <c r="N11" s="67">
        <f>RES_hhdet_num!N$149</f>
        <v>928.99999999999955</v>
      </c>
      <c r="O11" s="67">
        <f>RES_hhdet_num!O$149</f>
        <v>735.99999999999966</v>
      </c>
      <c r="P11" s="67">
        <f>RES_hhdet_num!P$149</f>
        <v>690.99999999999977</v>
      </c>
      <c r="Q11" s="67">
        <f>RES_hhdet_num!Q$149</f>
        <v>537.99999999999977</v>
      </c>
    </row>
    <row r="12" spans="1:17" ht="12" customHeight="1" x14ac:dyDescent="0.25">
      <c r="A12" s="23" t="s">
        <v>143</v>
      </c>
      <c r="B12" s="67">
        <f>RES_hhdet_num!B$150</f>
        <v>10</v>
      </c>
      <c r="C12" s="67">
        <f>RES_hhdet_num!C$150</f>
        <v>11</v>
      </c>
      <c r="D12" s="67">
        <f>RES_hhdet_num!D$150</f>
        <v>11</v>
      </c>
      <c r="E12" s="67">
        <f>RES_hhdet_num!E$150</f>
        <v>11.000000000000002</v>
      </c>
      <c r="F12" s="67">
        <f>RES_hhdet_num!F$150</f>
        <v>12</v>
      </c>
      <c r="G12" s="67">
        <f>RES_hhdet_num!G$150</f>
        <v>13.999999999999995</v>
      </c>
      <c r="H12" s="67">
        <f>RES_hhdet_num!H$150</f>
        <v>18</v>
      </c>
      <c r="I12" s="67">
        <f>RES_hhdet_num!I$150</f>
        <v>18.000000000000004</v>
      </c>
      <c r="J12" s="67">
        <f>RES_hhdet_num!J$150</f>
        <v>26.999999999999957</v>
      </c>
      <c r="K12" s="67">
        <f>RES_hhdet_num!K$150</f>
        <v>28.000000000000004</v>
      </c>
      <c r="L12" s="67">
        <f>RES_hhdet_num!L$150</f>
        <v>31</v>
      </c>
      <c r="M12" s="67">
        <f>RES_hhdet_num!M$150</f>
        <v>26.999999999999989</v>
      </c>
      <c r="N12" s="67">
        <f>RES_hhdet_num!N$150</f>
        <v>19.999999999999993</v>
      </c>
      <c r="O12" s="67">
        <f>RES_hhdet_num!O$150</f>
        <v>17.999999999999993</v>
      </c>
      <c r="P12" s="67">
        <f>RES_hhdet_num!P$150</f>
        <v>17.999999999999993</v>
      </c>
      <c r="Q12" s="67">
        <f>RES_hhdet_num!Q$150</f>
        <v>14.999999999999993</v>
      </c>
    </row>
    <row r="13" spans="1:17" ht="12" customHeight="1" x14ac:dyDescent="0.25">
      <c r="A13" s="23" t="s">
        <v>142</v>
      </c>
      <c r="B13" s="67">
        <f>RES_hhdet_num!B$153</f>
        <v>199430</v>
      </c>
      <c r="C13" s="67">
        <f>RES_hhdet_num!C$153</f>
        <v>218420.99999999997</v>
      </c>
      <c r="D13" s="67">
        <f>RES_hhdet_num!D$153</f>
        <v>247135</v>
      </c>
      <c r="E13" s="67">
        <f>RES_hhdet_num!E$153</f>
        <v>273129</v>
      </c>
      <c r="F13" s="67">
        <f>RES_hhdet_num!F$153</f>
        <v>302493.99999999994</v>
      </c>
      <c r="G13" s="67">
        <f>RES_hhdet_num!G$153</f>
        <v>337105.99999999994</v>
      </c>
      <c r="H13" s="67">
        <f>RES_hhdet_num!H$153</f>
        <v>357877.99999999994</v>
      </c>
      <c r="I13" s="67">
        <f>RES_hhdet_num!I$153</f>
        <v>376685</v>
      </c>
      <c r="J13" s="67">
        <f>RES_hhdet_num!J$153</f>
        <v>396394.00000000006</v>
      </c>
      <c r="K13" s="67">
        <f>RES_hhdet_num!K$153</f>
        <v>418503.00000000012</v>
      </c>
      <c r="L13" s="67">
        <f>RES_hhdet_num!L$153</f>
        <v>438617.99999999994</v>
      </c>
      <c r="M13" s="67">
        <f>RES_hhdet_num!M$153</f>
        <v>474079.99999999965</v>
      </c>
      <c r="N13" s="67">
        <f>RES_hhdet_num!N$153</f>
        <v>515320.99999999971</v>
      </c>
      <c r="O13" s="67">
        <f>RES_hhdet_num!O$153</f>
        <v>557256.99999999953</v>
      </c>
      <c r="P13" s="67">
        <f>RES_hhdet_num!P$153</f>
        <v>591606.99999999953</v>
      </c>
      <c r="Q13" s="67">
        <f>RES_hhdet_num!Q$153</f>
        <v>636533.99999999953</v>
      </c>
    </row>
    <row r="14" spans="1:17" ht="12" customHeight="1" x14ac:dyDescent="0.25">
      <c r="A14" s="23" t="s">
        <v>141</v>
      </c>
      <c r="B14" s="67">
        <f>RES_hhdet_num!B$154</f>
        <v>1647</v>
      </c>
      <c r="C14" s="67">
        <f>RES_hhdet_num!C$154</f>
        <v>1866</v>
      </c>
      <c r="D14" s="67">
        <f>RES_hhdet_num!D$154</f>
        <v>2073</v>
      </c>
      <c r="E14" s="67">
        <f>RES_hhdet_num!E$154</f>
        <v>2250</v>
      </c>
      <c r="F14" s="67">
        <f>RES_hhdet_num!F$154</f>
        <v>2446</v>
      </c>
      <c r="G14" s="67">
        <f>RES_hhdet_num!G$154</f>
        <v>3242.0000000000005</v>
      </c>
      <c r="H14" s="67">
        <f>RES_hhdet_num!H$154</f>
        <v>4304.9999999999991</v>
      </c>
      <c r="I14" s="67">
        <f>RES_hhdet_num!I$154</f>
        <v>4533.0000000000009</v>
      </c>
      <c r="J14" s="67">
        <f>RES_hhdet_num!J$154</f>
        <v>6244.0000000000018</v>
      </c>
      <c r="K14" s="67">
        <f>RES_hhdet_num!K$154</f>
        <v>6556.0000000000018</v>
      </c>
      <c r="L14" s="67">
        <f>RES_hhdet_num!L$154</f>
        <v>7992</v>
      </c>
      <c r="M14" s="67">
        <f>RES_hhdet_num!M$154</f>
        <v>9504.9999999999945</v>
      </c>
      <c r="N14" s="67">
        <f>RES_hhdet_num!N$154</f>
        <v>11245.999999999995</v>
      </c>
      <c r="O14" s="67">
        <f>RES_hhdet_num!O$154</f>
        <v>13377.999999999991</v>
      </c>
      <c r="P14" s="67">
        <f>RES_hhdet_num!P$154</f>
        <v>15558.999999999995</v>
      </c>
      <c r="Q14" s="67">
        <f>RES_hhdet_num!Q$154</f>
        <v>18353.999999999989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1285</v>
      </c>
      <c r="C16" s="67">
        <f>RES_hhdet_num!C$158</f>
        <v>2860.9999999999991</v>
      </c>
      <c r="D16" s="67">
        <f>RES_hhdet_num!D$158</f>
        <v>3188</v>
      </c>
      <c r="E16" s="67">
        <f>RES_hhdet_num!E$158</f>
        <v>3854.0000000000009</v>
      </c>
      <c r="F16" s="67">
        <f>RES_hhdet_num!F$158</f>
        <v>4245.9999999999991</v>
      </c>
      <c r="G16" s="67">
        <f>RES_hhdet_num!G$158</f>
        <v>5224</v>
      </c>
      <c r="H16" s="67">
        <f>RES_hhdet_num!H$158</f>
        <v>1865.9999999999995</v>
      </c>
      <c r="I16" s="67">
        <f>RES_hhdet_num!I$158</f>
        <v>3207.9999999999955</v>
      </c>
      <c r="J16" s="67">
        <f>RES_hhdet_num!J$158</f>
        <v>5771.9999999999982</v>
      </c>
      <c r="K16" s="67">
        <f>RES_hhdet_num!K$158</f>
        <v>7394.0000000000018</v>
      </c>
      <c r="L16" s="67">
        <f>RES_hhdet_num!L$158</f>
        <v>4912.9999999999991</v>
      </c>
      <c r="M16" s="67">
        <f>RES_hhdet_num!M$158</f>
        <v>4310.9999999999973</v>
      </c>
      <c r="N16" s="67">
        <f>RES_hhdet_num!N$158</f>
        <v>3625.9999999999982</v>
      </c>
      <c r="O16" s="67">
        <f>RES_hhdet_num!O$158</f>
        <v>6100.9999999999964</v>
      </c>
      <c r="P16" s="67">
        <f>RES_hhdet_num!P$158</f>
        <v>6535.9999999999945</v>
      </c>
      <c r="Q16" s="67">
        <f>RES_hhdet_num!Q$158</f>
        <v>9570.9999999999927</v>
      </c>
    </row>
    <row r="17" spans="1:17" ht="12" customHeight="1" x14ac:dyDescent="0.25">
      <c r="A17" s="29" t="s">
        <v>140</v>
      </c>
      <c r="B17" s="83">
        <f>RES_hhdet_num!B$159</f>
        <v>200982</v>
      </c>
      <c r="C17" s="83">
        <f>RES_hhdet_num!C$159</f>
        <v>218728</v>
      </c>
      <c r="D17" s="83">
        <f>RES_hhdet_num!D$159</f>
        <v>247366</v>
      </c>
      <c r="E17" s="83">
        <f>RES_hhdet_num!E$159</f>
        <v>272907</v>
      </c>
      <c r="F17" s="83">
        <f>RES_hhdet_num!F$159</f>
        <v>302130</v>
      </c>
      <c r="G17" s="83">
        <f>RES_hhdet_num!G$159</f>
        <v>336603</v>
      </c>
      <c r="H17" s="83">
        <f>RES_hhdet_num!H$159</f>
        <v>361800.99999999994</v>
      </c>
      <c r="I17" s="83">
        <f>RES_hhdet_num!I$159</f>
        <v>379514</v>
      </c>
      <c r="J17" s="83">
        <f>RES_hhdet_num!J$159</f>
        <v>398576.00000000012</v>
      </c>
      <c r="K17" s="83">
        <f>RES_hhdet_num!K$159</f>
        <v>419456.00000000012</v>
      </c>
      <c r="L17" s="83">
        <f>RES_hhdet_num!L$159</f>
        <v>443445</v>
      </c>
      <c r="M17" s="83">
        <f>RES_hhdet_num!M$159</f>
        <v>480634.99999999965</v>
      </c>
      <c r="N17" s="83">
        <f>RES_hhdet_num!N$159</f>
        <v>523889.99999999971</v>
      </c>
      <c r="O17" s="83">
        <f>RES_hhdet_num!O$159</f>
        <v>565287.99999999965</v>
      </c>
      <c r="P17" s="83">
        <f>RES_hhdet_num!P$159</f>
        <v>601338.99999999977</v>
      </c>
      <c r="Q17" s="83">
        <f>RES_hhdet_num!Q$159</f>
        <v>645869.99999999977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12641.687500000029</v>
      </c>
      <c r="D21" s="67">
        <f t="shared" ref="D21:Q21" si="0">C7+D35-D7</f>
        <v>12641.687499999942</v>
      </c>
      <c r="E21" s="67">
        <f t="shared" si="0"/>
        <v>12641.6875</v>
      </c>
      <c r="F21" s="67">
        <f t="shared" si="0"/>
        <v>12641.687500000058</v>
      </c>
      <c r="G21" s="67">
        <f t="shared" si="0"/>
        <v>12641.6875</v>
      </c>
      <c r="H21" s="67">
        <f t="shared" si="0"/>
        <v>12641.6875</v>
      </c>
      <c r="I21" s="67">
        <f t="shared" si="0"/>
        <v>12641.687499999942</v>
      </c>
      <c r="J21" s="67">
        <f t="shared" si="0"/>
        <v>12641.687499999942</v>
      </c>
      <c r="K21" s="67">
        <f t="shared" si="0"/>
        <v>12641.687499999942</v>
      </c>
      <c r="L21" s="67">
        <f t="shared" si="0"/>
        <v>12641.687500000175</v>
      </c>
      <c r="M21" s="67">
        <f t="shared" si="0"/>
        <v>12641.687500000291</v>
      </c>
      <c r="N21" s="67">
        <f t="shared" si="0"/>
        <v>12641.6875</v>
      </c>
      <c r="O21" s="67">
        <f t="shared" si="0"/>
        <v>12641.687500000116</v>
      </c>
      <c r="P21" s="67">
        <f t="shared" si="0"/>
        <v>12641.6875</v>
      </c>
      <c r="Q21" s="67">
        <f t="shared" si="0"/>
        <v>12641.6875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5724.5999999999985</v>
      </c>
      <c r="D23" s="67">
        <f t="shared" si="1"/>
        <v>6689</v>
      </c>
      <c r="E23" s="67">
        <f t="shared" si="1"/>
        <v>6412.5999999999985</v>
      </c>
      <c r="F23" s="67">
        <f t="shared" si="1"/>
        <v>6754.0000000000073</v>
      </c>
      <c r="G23" s="67">
        <f t="shared" si="1"/>
        <v>7336.8000000000029</v>
      </c>
      <c r="H23" s="67">
        <f t="shared" si="1"/>
        <v>5976.0000000000146</v>
      </c>
      <c r="I23" s="67">
        <f t="shared" si="1"/>
        <v>5697.9999999999709</v>
      </c>
      <c r="J23" s="67">
        <f t="shared" si="1"/>
        <v>5954.8000000000029</v>
      </c>
      <c r="K23" s="67">
        <f t="shared" si="1"/>
        <v>6042.6000000000058</v>
      </c>
      <c r="L23" s="67">
        <f t="shared" si="1"/>
        <v>5942.4000000000087</v>
      </c>
      <c r="M23" s="67">
        <f t="shared" si="1"/>
        <v>7450.4000000000233</v>
      </c>
      <c r="N23" s="67">
        <f t="shared" si="1"/>
        <v>8049</v>
      </c>
      <c r="O23" s="67">
        <f t="shared" si="1"/>
        <v>8179.4000000000233</v>
      </c>
      <c r="P23" s="67">
        <f t="shared" si="1"/>
        <v>7440.8000000000029</v>
      </c>
      <c r="Q23" s="67">
        <f t="shared" si="1"/>
        <v>8548.7999999999593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55.5</v>
      </c>
      <c r="D25" s="67">
        <f t="shared" si="2"/>
        <v>87.672563996571171</v>
      </c>
      <c r="E25" s="67">
        <f t="shared" si="2"/>
        <v>84.797130048479403</v>
      </c>
      <c r="F25" s="67">
        <f t="shared" si="2"/>
        <v>81.215483870902517</v>
      </c>
      <c r="G25" s="67">
        <f t="shared" si="2"/>
        <v>124.28447491004454</v>
      </c>
      <c r="H25" s="67">
        <f t="shared" si="2"/>
        <v>107.65459637430831</v>
      </c>
      <c r="I25" s="67">
        <f t="shared" si="2"/>
        <v>76.870967009155038</v>
      </c>
      <c r="J25" s="67">
        <f t="shared" si="2"/>
        <v>55.499999999999773</v>
      </c>
      <c r="K25" s="67">
        <f t="shared" si="2"/>
        <v>119.71902762446734</v>
      </c>
      <c r="L25" s="67">
        <f t="shared" si="2"/>
        <v>129.98769585857735</v>
      </c>
      <c r="M25" s="67">
        <f t="shared" si="2"/>
        <v>405.60197920903397</v>
      </c>
      <c r="N25" s="67">
        <f t="shared" si="2"/>
        <v>404.99999999999977</v>
      </c>
      <c r="O25" s="67">
        <f t="shared" si="2"/>
        <v>192.99999999999989</v>
      </c>
      <c r="P25" s="67">
        <f t="shared" si="2"/>
        <v>44.999999999999886</v>
      </c>
      <c r="Q25" s="67">
        <f t="shared" si="2"/>
        <v>153</v>
      </c>
    </row>
    <row r="26" spans="1:17" ht="12" customHeight="1" x14ac:dyDescent="0.25">
      <c r="A26" s="23" t="s">
        <v>143</v>
      </c>
      <c r="B26" s="67"/>
      <c r="C26" s="67">
        <f t="shared" si="2"/>
        <v>1.3032251038677227</v>
      </c>
      <c r="D26" s="67">
        <f t="shared" si="2"/>
        <v>1.0817987996460943</v>
      </c>
      <c r="E26" s="67">
        <f t="shared" si="2"/>
        <v>0.96096192251177648</v>
      </c>
      <c r="F26" s="67">
        <f t="shared" si="2"/>
        <v>0.75</v>
      </c>
      <c r="G26" s="67">
        <f t="shared" si="2"/>
        <v>0.75</v>
      </c>
      <c r="H26" s="67">
        <f t="shared" si="2"/>
        <v>0.75000000000000355</v>
      </c>
      <c r="I26" s="67">
        <f t="shared" si="2"/>
        <v>1.4242964615225269</v>
      </c>
      <c r="J26" s="67">
        <f t="shared" si="2"/>
        <v>2.3287130020988229</v>
      </c>
      <c r="K26" s="67">
        <f t="shared" si="2"/>
        <v>2.4607288301215142</v>
      </c>
      <c r="L26" s="67">
        <f t="shared" si="2"/>
        <v>0.75000000000000355</v>
      </c>
      <c r="M26" s="67">
        <f t="shared" si="2"/>
        <v>6.0263684161616773</v>
      </c>
      <c r="N26" s="67">
        <f t="shared" si="2"/>
        <v>6.9999999999999964</v>
      </c>
      <c r="O26" s="67">
        <f t="shared" si="2"/>
        <v>2</v>
      </c>
      <c r="P26" s="67">
        <f t="shared" si="2"/>
        <v>0</v>
      </c>
      <c r="Q26" s="67">
        <f t="shared" si="2"/>
        <v>3</v>
      </c>
    </row>
    <row r="27" spans="1:17" ht="12" customHeight="1" x14ac:dyDescent="0.25">
      <c r="A27" s="23" t="s">
        <v>142</v>
      </c>
      <c r="B27" s="67"/>
      <c r="C27" s="67">
        <f t="shared" si="2"/>
        <v>18696.750000000029</v>
      </c>
      <c r="D27" s="67">
        <f t="shared" si="2"/>
        <v>18696.75</v>
      </c>
      <c r="E27" s="67">
        <f t="shared" si="2"/>
        <v>18696.75</v>
      </c>
      <c r="F27" s="67">
        <f t="shared" si="2"/>
        <v>18696.750000000058</v>
      </c>
      <c r="G27" s="67">
        <f t="shared" si="2"/>
        <v>18696.75</v>
      </c>
      <c r="H27" s="67">
        <f t="shared" si="2"/>
        <v>18696.75</v>
      </c>
      <c r="I27" s="67">
        <f t="shared" si="2"/>
        <v>18696.749999999942</v>
      </c>
      <c r="J27" s="67">
        <f t="shared" si="2"/>
        <v>18696.749999999942</v>
      </c>
      <c r="K27" s="67">
        <f t="shared" si="2"/>
        <v>50085.528047989937</v>
      </c>
      <c r="L27" s="67">
        <f t="shared" si="2"/>
        <v>59664.253196201811</v>
      </c>
      <c r="M27" s="67">
        <f t="shared" si="2"/>
        <v>56990.493068238953</v>
      </c>
      <c r="N27" s="67">
        <f t="shared" si="2"/>
        <v>60374.424688433006</v>
      </c>
      <c r="O27" s="67">
        <f t="shared" si="2"/>
        <v>65576.552322217729</v>
      </c>
      <c r="P27" s="67">
        <f t="shared" si="2"/>
        <v>51816.849127848633</v>
      </c>
      <c r="Q27" s="67">
        <f t="shared" si="2"/>
        <v>49912.035804945743</v>
      </c>
    </row>
    <row r="28" spans="1:17" ht="12" customHeight="1" x14ac:dyDescent="0.25">
      <c r="A28" s="23" t="s">
        <v>141</v>
      </c>
      <c r="B28" s="67"/>
      <c r="C28" s="67">
        <f t="shared" si="2"/>
        <v>250.41391430418116</v>
      </c>
      <c r="D28" s="67">
        <f t="shared" si="2"/>
        <v>299.42994100209307</v>
      </c>
      <c r="E28" s="67">
        <f t="shared" si="2"/>
        <v>256.18633979036167</v>
      </c>
      <c r="F28" s="67">
        <f t="shared" si="2"/>
        <v>247.6568628433306</v>
      </c>
      <c r="G28" s="67">
        <f t="shared" si="2"/>
        <v>249.915880261045</v>
      </c>
      <c r="H28" s="67">
        <f t="shared" si="2"/>
        <v>188.29063021541333</v>
      </c>
      <c r="I28" s="67">
        <f t="shared" si="2"/>
        <v>164.11482620994229</v>
      </c>
      <c r="J28" s="67">
        <f t="shared" si="2"/>
        <v>177.89224231000753</v>
      </c>
      <c r="K28" s="67">
        <f t="shared" si="2"/>
        <v>473.82711960660254</v>
      </c>
      <c r="L28" s="67">
        <f t="shared" si="2"/>
        <v>497.33066028792928</v>
      </c>
      <c r="M28" s="67">
        <f t="shared" si="2"/>
        <v>450.81075847324246</v>
      </c>
      <c r="N28" s="67">
        <f t="shared" si="2"/>
        <v>511.95609582855832</v>
      </c>
      <c r="O28" s="67">
        <f t="shared" si="2"/>
        <v>1012.555255618443</v>
      </c>
      <c r="P28" s="67">
        <f t="shared" si="2"/>
        <v>1277.6414263887036</v>
      </c>
      <c r="Q28" s="67">
        <f t="shared" si="2"/>
        <v>811.14001448163253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120.75</v>
      </c>
      <c r="D30" s="67">
        <f t="shared" si="3"/>
        <v>120.75</v>
      </c>
      <c r="E30" s="67">
        <f t="shared" si="3"/>
        <v>120.75</v>
      </c>
      <c r="F30" s="67">
        <f t="shared" si="3"/>
        <v>120.75</v>
      </c>
      <c r="G30" s="67">
        <f t="shared" si="3"/>
        <v>120.75</v>
      </c>
      <c r="H30" s="67">
        <f t="shared" si="3"/>
        <v>3358.0000000000005</v>
      </c>
      <c r="I30" s="67">
        <f t="shared" si="3"/>
        <v>0</v>
      </c>
      <c r="J30" s="67">
        <f t="shared" si="3"/>
        <v>120.75</v>
      </c>
      <c r="K30" s="67">
        <f t="shared" si="3"/>
        <v>235.04220200018244</v>
      </c>
      <c r="L30" s="67">
        <f t="shared" si="3"/>
        <v>2699.4743329090279</v>
      </c>
      <c r="M30" s="67">
        <f t="shared" si="3"/>
        <v>632.42723732836293</v>
      </c>
      <c r="N30" s="67">
        <f t="shared" si="3"/>
        <v>684.99999999999909</v>
      </c>
      <c r="O30" s="67">
        <f t="shared" si="3"/>
        <v>783.27268191520488</v>
      </c>
      <c r="P30" s="67">
        <f t="shared" si="3"/>
        <v>379.42618985854642</v>
      </c>
      <c r="Q30" s="67">
        <f t="shared" si="3"/>
        <v>180.21468660290702</v>
      </c>
    </row>
    <row r="31" spans="1:17" ht="12" customHeight="1" x14ac:dyDescent="0.25">
      <c r="A31" s="29" t="s">
        <v>140</v>
      </c>
      <c r="B31" s="83"/>
      <c r="C31" s="83">
        <f t="shared" si="3"/>
        <v>18842.25</v>
      </c>
      <c r="D31" s="83">
        <f t="shared" si="3"/>
        <v>18842.25</v>
      </c>
      <c r="E31" s="83">
        <f t="shared" si="3"/>
        <v>18842.25</v>
      </c>
      <c r="F31" s="83">
        <f t="shared" si="3"/>
        <v>18842.25</v>
      </c>
      <c r="G31" s="83">
        <f t="shared" si="3"/>
        <v>18842.25</v>
      </c>
      <c r="H31" s="83">
        <f t="shared" si="3"/>
        <v>18842.250000000058</v>
      </c>
      <c r="I31" s="83">
        <f t="shared" si="3"/>
        <v>18842.249999999942</v>
      </c>
      <c r="J31" s="83">
        <f t="shared" si="3"/>
        <v>18842.249999999884</v>
      </c>
      <c r="K31" s="83">
        <f t="shared" si="3"/>
        <v>50574.122804626415</v>
      </c>
      <c r="L31" s="83">
        <f t="shared" si="3"/>
        <v>60132.577093123808</v>
      </c>
      <c r="M31" s="83">
        <f t="shared" si="3"/>
        <v>57339.015404328471</v>
      </c>
      <c r="N31" s="83">
        <f t="shared" si="3"/>
        <v>60678.034886463487</v>
      </c>
      <c r="O31" s="83">
        <f t="shared" si="3"/>
        <v>66272.414818084915</v>
      </c>
      <c r="P31" s="83">
        <f t="shared" si="3"/>
        <v>53441.459993373253</v>
      </c>
      <c r="Q31" s="83">
        <f t="shared" si="3"/>
        <v>50358.722813397064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31963.687500000004</v>
      </c>
      <c r="D35" s="67">
        <f>RES_hhdet_in!D$145</f>
        <v>41606.687499999993</v>
      </c>
      <c r="E35" s="67">
        <f>RES_hhdet_in!E$145</f>
        <v>38848.6875</v>
      </c>
      <c r="F35" s="67">
        <f>RES_hhdet_in!F$145</f>
        <v>42256.6875</v>
      </c>
      <c r="G35" s="67">
        <f>RES_hhdet_in!G$145</f>
        <v>48092.6875</v>
      </c>
      <c r="H35" s="67">
        <f>RES_hhdet_in!H$145</f>
        <v>34481.6875</v>
      </c>
      <c r="I35" s="67">
        <f>RES_hhdet_in!I$145</f>
        <v>31696.687499999996</v>
      </c>
      <c r="J35" s="67">
        <f>RES_hhdet_in!J$145</f>
        <v>34267.687499999993</v>
      </c>
      <c r="K35" s="67">
        <f>RES_hhdet_in!K$145</f>
        <v>35143.6875</v>
      </c>
      <c r="L35" s="67">
        <f>RES_hhdet_in!L$145</f>
        <v>34149.687499999993</v>
      </c>
      <c r="M35" s="67">
        <f>RES_hhdet_in!M$145</f>
        <v>49229.6875</v>
      </c>
      <c r="N35" s="67">
        <f>RES_hhdet_in!N$145</f>
        <v>55211.6875</v>
      </c>
      <c r="O35" s="67">
        <f>RES_hhdet_in!O$145</f>
        <v>56514.6875</v>
      </c>
      <c r="P35" s="67">
        <f>RES_hhdet_in!P$145</f>
        <v>49127.6875</v>
      </c>
      <c r="Q35" s="67">
        <f>RES_hhdet_in!Q$145</f>
        <v>60207.6875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9589</v>
      </c>
      <c r="D37" s="67">
        <f>RES_hhdet_in!D$147</f>
        <v>12482</v>
      </c>
      <c r="E37" s="67">
        <f>RES_hhdet_in!E$147</f>
        <v>11654</v>
      </c>
      <c r="F37" s="67">
        <f>RES_hhdet_in!F$147</f>
        <v>12677</v>
      </c>
      <c r="G37" s="67">
        <f>RES_hhdet_in!G$147</f>
        <v>14427</v>
      </c>
      <c r="H37" s="67">
        <f>RES_hhdet_in!H$147</f>
        <v>10344</v>
      </c>
      <c r="I37" s="67">
        <f>RES_hhdet_in!I$147</f>
        <v>9509</v>
      </c>
      <c r="J37" s="67">
        <f>RES_hhdet_in!J$147</f>
        <v>10280</v>
      </c>
      <c r="K37" s="67">
        <f>RES_hhdet_in!K$147</f>
        <v>10543</v>
      </c>
      <c r="L37" s="67">
        <f>RES_hhdet_in!L$147</f>
        <v>10244</v>
      </c>
      <c r="M37" s="67">
        <f>RES_hhdet_in!M$147</f>
        <v>14768</v>
      </c>
      <c r="N37" s="67">
        <f>RES_hhdet_in!N$147</f>
        <v>16563</v>
      </c>
      <c r="O37" s="67">
        <f>RES_hhdet_in!O$147</f>
        <v>16954</v>
      </c>
      <c r="P37" s="67">
        <f>RES_hhdet_in!P$147</f>
        <v>14738</v>
      </c>
      <c r="Q37" s="67">
        <f>RES_hhdet_in!Q$147</f>
        <v>18062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166.49999999999997</v>
      </c>
      <c r="D39" s="67">
        <f>RES_hhdet_in!D$149</f>
        <v>131.67256399657114</v>
      </c>
      <c r="E39" s="67">
        <f>RES_hhdet_in!E$149</f>
        <v>120.79713004847935</v>
      </c>
      <c r="F39" s="67">
        <f>RES_hhdet_in!F$149</f>
        <v>134.21548387090255</v>
      </c>
      <c r="G39" s="67">
        <f>RES_hhdet_in!G$149</f>
        <v>165.28447491004462</v>
      </c>
      <c r="H39" s="67">
        <f>RES_hhdet_in!H$149</f>
        <v>108.65459637430817</v>
      </c>
      <c r="I39" s="67">
        <f>RES_hhdet_in!I$149</f>
        <v>96.870967009155478</v>
      </c>
      <c r="J39" s="67">
        <f>RES_hhdet_in!J$149</f>
        <v>252.4999999999994</v>
      </c>
      <c r="K39" s="67">
        <f>RES_hhdet_in!K$149</f>
        <v>199.71902762446791</v>
      </c>
      <c r="L39" s="67">
        <f>RES_hhdet_in!L$149</f>
        <v>83.987695858576927</v>
      </c>
      <c r="M39" s="67">
        <f>RES_hhdet_in!M$149</f>
        <v>22.601979209033313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2.3032251038677232</v>
      </c>
      <c r="D40" s="67">
        <f>RES_hhdet_in!D$150</f>
        <v>1.0817987996460934</v>
      </c>
      <c r="E40" s="67">
        <f>RES_hhdet_in!E$150</f>
        <v>0.96096192251177803</v>
      </c>
      <c r="F40" s="67">
        <f>RES_hhdet_in!F$150</f>
        <v>1.7499999999999982</v>
      </c>
      <c r="G40" s="67">
        <f>RES_hhdet_in!G$150</f>
        <v>2.7499999999999947</v>
      </c>
      <c r="H40" s="67">
        <f>RES_hhdet_in!H$150</f>
        <v>4.7500000000000098</v>
      </c>
      <c r="I40" s="67">
        <f>RES_hhdet_in!I$150</f>
        <v>1.4242964615225304</v>
      </c>
      <c r="J40" s="67">
        <f>RES_hhdet_in!J$150</f>
        <v>11.328713002098779</v>
      </c>
      <c r="K40" s="67">
        <f>RES_hhdet_in!K$150</f>
        <v>3.4607288301215622</v>
      </c>
      <c r="L40" s="67">
        <f>RES_hhdet_in!L$150</f>
        <v>3.7500000000000004</v>
      </c>
      <c r="M40" s="67">
        <f>RES_hhdet_in!M$150</f>
        <v>2.0263684161616697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37687.749999999993</v>
      </c>
      <c r="D41" s="67">
        <f>RES_hhdet_in!D$153</f>
        <v>47410.750000000022</v>
      </c>
      <c r="E41" s="67">
        <f>RES_hhdet_in!E$153</f>
        <v>44690.749999999985</v>
      </c>
      <c r="F41" s="67">
        <f>RES_hhdet_in!F$153</f>
        <v>48061.750000000022</v>
      </c>
      <c r="G41" s="67">
        <f>RES_hhdet_in!G$153</f>
        <v>53308.749999999993</v>
      </c>
      <c r="H41" s="67">
        <f>RES_hhdet_in!H$153</f>
        <v>39468.749999999985</v>
      </c>
      <c r="I41" s="67">
        <f>RES_hhdet_in!I$153</f>
        <v>37503.75</v>
      </c>
      <c r="J41" s="67">
        <f>RES_hhdet_in!J$153</f>
        <v>38405.75</v>
      </c>
      <c r="K41" s="67">
        <f>RES_hhdet_in!K$153</f>
        <v>72194.528047989981</v>
      </c>
      <c r="L41" s="67">
        <f>RES_hhdet_in!L$153</f>
        <v>79779.253196201666</v>
      </c>
      <c r="M41" s="67">
        <f>RES_hhdet_in!M$153</f>
        <v>92452.493068238662</v>
      </c>
      <c r="N41" s="67">
        <f>RES_hhdet_in!N$153</f>
        <v>101615.42468843305</v>
      </c>
      <c r="O41" s="67">
        <f>RES_hhdet_in!O$153</f>
        <v>107512.55232221753</v>
      </c>
      <c r="P41" s="67">
        <f>RES_hhdet_in!P$153</f>
        <v>86166.849127848691</v>
      </c>
      <c r="Q41" s="67">
        <f>RES_hhdet_in!Q$153</f>
        <v>94839.035804945743</v>
      </c>
    </row>
    <row r="42" spans="1:17" ht="12" customHeight="1" x14ac:dyDescent="0.25">
      <c r="A42" s="23" t="s">
        <v>141</v>
      </c>
      <c r="B42" s="67"/>
      <c r="C42" s="67">
        <f>RES_hhdet_in!C$154</f>
        <v>469.41391430418122</v>
      </c>
      <c r="D42" s="67">
        <f>RES_hhdet_in!D$154</f>
        <v>506.42994100209319</v>
      </c>
      <c r="E42" s="67">
        <f>RES_hhdet_in!E$154</f>
        <v>433.18633979036184</v>
      </c>
      <c r="F42" s="67">
        <f>RES_hhdet_in!F$154</f>
        <v>443.65686284333054</v>
      </c>
      <c r="G42" s="67">
        <f>RES_hhdet_in!G$154</f>
        <v>1045.9158802610457</v>
      </c>
      <c r="H42" s="67">
        <f>RES_hhdet_in!H$154</f>
        <v>1251.290630215412</v>
      </c>
      <c r="I42" s="67">
        <f>RES_hhdet_in!I$154</f>
        <v>392.11482620994411</v>
      </c>
      <c r="J42" s="67">
        <f>RES_hhdet_in!J$154</f>
        <v>1888.8922423100084</v>
      </c>
      <c r="K42" s="67">
        <f>RES_hhdet_in!K$154</f>
        <v>785.82711960660242</v>
      </c>
      <c r="L42" s="67">
        <f>RES_hhdet_in!L$154</f>
        <v>1933.330660287927</v>
      </c>
      <c r="M42" s="67">
        <f>RES_hhdet_in!M$154</f>
        <v>1963.8107584732377</v>
      </c>
      <c r="N42" s="67">
        <f>RES_hhdet_in!N$154</f>
        <v>2252.9560958285588</v>
      </c>
      <c r="O42" s="67">
        <f>RES_hhdet_in!O$154</f>
        <v>3144.5552556184389</v>
      </c>
      <c r="P42" s="67">
        <f>RES_hhdet_in!P$154</f>
        <v>3458.6414263887063</v>
      </c>
      <c r="Q42" s="67">
        <f>RES_hhdet_in!Q$154</f>
        <v>3606.1400144816253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1696.7499999999993</v>
      </c>
      <c r="D44" s="67">
        <f>RES_hhdet_in!D$158</f>
        <v>447.7500000000008</v>
      </c>
      <c r="E44" s="67">
        <f>RES_hhdet_in!E$158</f>
        <v>786.75000000000091</v>
      </c>
      <c r="F44" s="67">
        <f>RES_hhdet_in!F$158</f>
        <v>512.74999999999829</v>
      </c>
      <c r="G44" s="67">
        <f>RES_hhdet_in!G$158</f>
        <v>1098.7500000000005</v>
      </c>
      <c r="H44" s="67">
        <f>RES_hhdet_in!H$158</f>
        <v>0</v>
      </c>
      <c r="I44" s="67">
        <f>RES_hhdet_in!I$158</f>
        <v>1341.9999999999959</v>
      </c>
      <c r="J44" s="67">
        <f>RES_hhdet_in!J$158</f>
        <v>2684.7500000000027</v>
      </c>
      <c r="K44" s="67">
        <f>RES_hhdet_in!K$158</f>
        <v>1857.0422020001861</v>
      </c>
      <c r="L44" s="67">
        <f>RES_hhdet_in!L$158</f>
        <v>218.47433290902529</v>
      </c>
      <c r="M44" s="67">
        <f>RES_hhdet_in!M$158</f>
        <v>30.427237328360839</v>
      </c>
      <c r="N44" s="67">
        <f>RES_hhdet_in!N$158</f>
        <v>0</v>
      </c>
      <c r="O44" s="67">
        <f>RES_hhdet_in!O$158</f>
        <v>3258.2726819152031</v>
      </c>
      <c r="P44" s="67">
        <f>RES_hhdet_in!P$158</f>
        <v>814.42618985854426</v>
      </c>
      <c r="Q44" s="67">
        <f>RES_hhdet_in!Q$158</f>
        <v>3215.2146866029061</v>
      </c>
    </row>
    <row r="45" spans="1:17" ht="12" customHeight="1" x14ac:dyDescent="0.25">
      <c r="A45" s="29" t="s">
        <v>140</v>
      </c>
      <c r="B45" s="83"/>
      <c r="C45" s="83">
        <f>RES_hhdet_in!C$159</f>
        <v>36588.25</v>
      </c>
      <c r="D45" s="83">
        <f>RES_hhdet_in!D$159</f>
        <v>47480.25</v>
      </c>
      <c r="E45" s="83">
        <f>RES_hhdet_in!E$159</f>
        <v>44383.25</v>
      </c>
      <c r="F45" s="83">
        <f>RES_hhdet_in!F$159</f>
        <v>48065.249999999971</v>
      </c>
      <c r="G45" s="83">
        <f>RES_hhdet_in!G$159</f>
        <v>53315.25</v>
      </c>
      <c r="H45" s="83">
        <f>RES_hhdet_in!H$159</f>
        <v>44040.25</v>
      </c>
      <c r="I45" s="83">
        <f>RES_hhdet_in!I$159</f>
        <v>36555.250000000007</v>
      </c>
      <c r="J45" s="83">
        <f>RES_hhdet_in!J$159</f>
        <v>37904.249999999993</v>
      </c>
      <c r="K45" s="83">
        <f>RES_hhdet_in!K$159</f>
        <v>71454.12280462643</v>
      </c>
      <c r="L45" s="83">
        <f>RES_hhdet_in!L$159</f>
        <v>84121.57709312372</v>
      </c>
      <c r="M45" s="83">
        <f>RES_hhdet_in!M$159</f>
        <v>94529.015404328107</v>
      </c>
      <c r="N45" s="83">
        <f>RES_hhdet_in!N$159</f>
        <v>103933.03488646356</v>
      </c>
      <c r="O45" s="83">
        <f>RES_hhdet_in!O$159</f>
        <v>107670.4148180848</v>
      </c>
      <c r="P45" s="83">
        <f>RES_hhdet_in!P$159</f>
        <v>89492.459993373399</v>
      </c>
      <c r="Q45" s="83">
        <f>RES_hhdet_in!Q$159</f>
        <v>94889.722813397093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15244.465018816285</v>
      </c>
      <c r="D49" s="67">
        <f>RES_hhdet_in_new!D$145</f>
        <v>20396.715708629141</v>
      </c>
      <c r="E49" s="67">
        <f>RES_hhdet_in_new!E$145</f>
        <v>19269.316435018209</v>
      </c>
      <c r="F49" s="67">
        <f>RES_hhdet_in_new!F$145</f>
        <v>20427.276360384585</v>
      </c>
      <c r="G49" s="67">
        <f>RES_hhdet_in_new!G$145</f>
        <v>19661.861616353854</v>
      </c>
      <c r="H49" s="67">
        <f>RES_hhdet_in_new!H$145</f>
        <v>14880.755387557498</v>
      </c>
      <c r="I49" s="67">
        <f>RES_hhdet_in_new!I$145</f>
        <v>14029.792591683752</v>
      </c>
      <c r="J49" s="67">
        <f>RES_hhdet_in_new!J$145</f>
        <v>13182.200618068062</v>
      </c>
      <c r="K49" s="67">
        <f>RES_hhdet_in_new!K$145</f>
        <v>15801.847728489678</v>
      </c>
      <c r="L49" s="67">
        <f>RES_hhdet_in_new!L$145</f>
        <v>15708.658760333883</v>
      </c>
      <c r="M49" s="67">
        <f>RES_hhdet_in_new!M$145</f>
        <v>21377.688411903844</v>
      </c>
      <c r="N49" s="67">
        <f>RES_hhdet_in_new!N$145</f>
        <v>25712.117331687405</v>
      </c>
      <c r="O49" s="67">
        <f>RES_hhdet_in_new!O$145</f>
        <v>26099.450229895876</v>
      </c>
      <c r="P49" s="67">
        <f>RES_hhdet_in_new!P$145</f>
        <v>22259.100301045175</v>
      </c>
      <c r="Q49" s="67">
        <f>RES_hhdet_in_new!Q$145</f>
        <v>31290.98039447976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4573</v>
      </c>
      <c r="D51" s="67">
        <f>RES_hhdet_in_new!D$147</f>
        <v>6119</v>
      </c>
      <c r="E51" s="67">
        <f>RES_hhdet_in_new!E$147</f>
        <v>5780</v>
      </c>
      <c r="F51" s="67">
        <f>RES_hhdet_in_new!F$147</f>
        <v>6128</v>
      </c>
      <c r="G51" s="67">
        <f>RES_hhdet_in_new!G$147</f>
        <v>5898</v>
      </c>
      <c r="H51" s="67">
        <f>RES_hhdet_in_new!H$147</f>
        <v>4463.9999999999991</v>
      </c>
      <c r="I51" s="67">
        <f>RES_hhdet_in_new!I$147</f>
        <v>4209.0000000000009</v>
      </c>
      <c r="J51" s="67">
        <f>RES_hhdet_in_new!J$147</f>
        <v>3955.0000000000009</v>
      </c>
      <c r="K51" s="67">
        <f>RES_hhdet_in_new!K$147</f>
        <v>4741.0000000000009</v>
      </c>
      <c r="L51" s="67">
        <f>RES_hhdet_in_new!L$147</f>
        <v>4712</v>
      </c>
      <c r="M51" s="67">
        <f>RES_hhdet_in_new!M$147</f>
        <v>6412.9999999999964</v>
      </c>
      <c r="N51" s="67">
        <f>RES_hhdet_in_new!N$147</f>
        <v>7712.9999999999955</v>
      </c>
      <c r="O51" s="67">
        <f>RES_hhdet_in_new!O$147</f>
        <v>7829.9999999999945</v>
      </c>
      <c r="P51" s="67">
        <f>RES_hhdet_in_new!P$147</f>
        <v>6677.9999999999964</v>
      </c>
      <c r="Q51" s="67">
        <f>RES_hhdet_in_new!Q$147</f>
        <v>9386.9999999999945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14898.187795352753</v>
      </c>
      <c r="D55" s="67">
        <f>RES_hhdet_in_new!D$153</f>
        <v>20021.770535665237</v>
      </c>
      <c r="E55" s="67">
        <f>RES_hhdet_in_new!E$153</f>
        <v>18936.321562574081</v>
      </c>
      <c r="F55" s="67">
        <f>RES_hhdet_in_new!F$153</f>
        <v>20068.996233220223</v>
      </c>
      <c r="G55" s="67">
        <f>RES_hhdet_in_new!G$153</f>
        <v>18686.154013076564</v>
      </c>
      <c r="H55" s="67">
        <f>RES_hhdet_in_new!H$153</f>
        <v>13653.514004214174</v>
      </c>
      <c r="I55" s="67">
        <f>RES_hhdet_in_new!I$153</f>
        <v>13637.677765473809</v>
      </c>
      <c r="J55" s="67">
        <f>RES_hhdet_in_new!J$153</f>
        <v>11293.308375758053</v>
      </c>
      <c r="K55" s="67">
        <f>RES_hhdet_in_new!K$153</f>
        <v>15250.936326289093</v>
      </c>
      <c r="L55" s="67">
        <f>RES_hhdet_in_new!L$153</f>
        <v>14017.252278587866</v>
      </c>
      <c r="M55" s="67">
        <f>RES_hhdet_in_new!M$153</f>
        <v>19474.242340675115</v>
      </c>
      <c r="N55" s="67">
        <f>RES_hhdet_in_new!N$153</f>
        <v>23459.161235858846</v>
      </c>
      <c r="O55" s="67">
        <f>RES_hhdet_in_new!O$153</f>
        <v>23405.555938140995</v>
      </c>
      <c r="P55" s="67">
        <f>RES_hhdet_in_new!P$153</f>
        <v>19563.586704131052</v>
      </c>
      <c r="Q55" s="67">
        <f>RES_hhdet_in_new!Q$153</f>
        <v>27697.347308883018</v>
      </c>
    </row>
    <row r="56" spans="1:17" ht="12" customHeight="1" x14ac:dyDescent="0.25">
      <c r="A56" s="148" t="s">
        <v>141</v>
      </c>
      <c r="B56" s="67"/>
      <c r="C56" s="67">
        <f>RES_hhdet_in_new!C$154</f>
        <v>346.27722346353249</v>
      </c>
      <c r="D56" s="67">
        <f>RES_hhdet_in_new!D$154</f>
        <v>374.94517296390245</v>
      </c>
      <c r="E56" s="67">
        <f>RES_hhdet_in_new!E$154</f>
        <v>332.99487244412597</v>
      </c>
      <c r="F56" s="67">
        <f>RES_hhdet_in_new!F$154</f>
        <v>358.28012716436251</v>
      </c>
      <c r="G56" s="67">
        <f>RES_hhdet_in_new!G$154</f>
        <v>975.70760327729033</v>
      </c>
      <c r="H56" s="67">
        <f>RES_hhdet_in_new!H$154</f>
        <v>1227.2413833433236</v>
      </c>
      <c r="I56" s="67">
        <f>RES_hhdet_in_new!I$154</f>
        <v>392.11482620994411</v>
      </c>
      <c r="J56" s="67">
        <f>RES_hhdet_in_new!J$154</f>
        <v>1888.8922423100084</v>
      </c>
      <c r="K56" s="67">
        <f>RES_hhdet_in_new!K$154</f>
        <v>550.9114022005848</v>
      </c>
      <c r="L56" s="67">
        <f>RES_hhdet_in_new!L$154</f>
        <v>1691.4064817460164</v>
      </c>
      <c r="M56" s="67">
        <f>RES_hhdet_in_new!M$154</f>
        <v>1903.4460712287305</v>
      </c>
      <c r="N56" s="67">
        <f>RES_hhdet_in_new!N$154</f>
        <v>2252.9560958285574</v>
      </c>
      <c r="O56" s="67">
        <f>RES_hhdet_in_new!O$154</f>
        <v>2693.8942917548802</v>
      </c>
      <c r="P56" s="67">
        <f>RES_hhdet_in_new!P$154</f>
        <v>2695.5135969141243</v>
      </c>
      <c r="Q56" s="67">
        <f>RES_hhdet_in_new!Q$154</f>
        <v>3593.6330855967444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15244.465018816285</v>
      </c>
      <c r="D59" s="83">
        <f>RES_hhdet_in_new!D$159</f>
        <v>20396.715708629141</v>
      </c>
      <c r="E59" s="83">
        <f>RES_hhdet_in_new!E$159</f>
        <v>19269.316435018209</v>
      </c>
      <c r="F59" s="83">
        <f>RES_hhdet_in_new!F$159</f>
        <v>20427.276360384585</v>
      </c>
      <c r="G59" s="83">
        <f>RES_hhdet_in_new!G$159</f>
        <v>19661.861616353854</v>
      </c>
      <c r="H59" s="83">
        <f>RES_hhdet_in_new!H$159</f>
        <v>14880.755387557498</v>
      </c>
      <c r="I59" s="83">
        <f>RES_hhdet_in_new!I$159</f>
        <v>14029.792591683752</v>
      </c>
      <c r="J59" s="83">
        <f>RES_hhdet_in_new!J$159</f>
        <v>13182.200618068064</v>
      </c>
      <c r="K59" s="83">
        <f>RES_hhdet_in_new!K$159</f>
        <v>15801.847728489678</v>
      </c>
      <c r="L59" s="83">
        <f>RES_hhdet_in_new!L$159</f>
        <v>15708.658760333883</v>
      </c>
      <c r="M59" s="83">
        <f>RES_hhdet_in_new!M$159</f>
        <v>21377.688411903848</v>
      </c>
      <c r="N59" s="83">
        <f>RES_hhdet_in_new!N$159</f>
        <v>25712.117331687405</v>
      </c>
      <c r="O59" s="83">
        <f>RES_hhdet_in_new!O$159</f>
        <v>26099.450229895872</v>
      </c>
      <c r="P59" s="83">
        <f>RES_hhdet_in_new!P$159</f>
        <v>22259.100301045179</v>
      </c>
      <c r="Q59" s="83">
        <f>RES_hhdet_in_new!Q$159</f>
        <v>31290.98039447976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16719.222481183719</v>
      </c>
      <c r="D63" s="67">
        <f t="shared" si="4"/>
        <v>21209.971791370852</v>
      </c>
      <c r="E63" s="67">
        <f t="shared" si="4"/>
        <v>19579.371064981791</v>
      </c>
      <c r="F63" s="67">
        <f t="shared" si="4"/>
        <v>21829.411139615415</v>
      </c>
      <c r="G63" s="67">
        <f t="shared" si="4"/>
        <v>28430.825883646146</v>
      </c>
      <c r="H63" s="67">
        <f t="shared" si="4"/>
        <v>19600.932112442504</v>
      </c>
      <c r="I63" s="67">
        <f t="shared" si="4"/>
        <v>17666.894908316244</v>
      </c>
      <c r="J63" s="67">
        <f t="shared" si="4"/>
        <v>21085.486881931931</v>
      </c>
      <c r="K63" s="67">
        <f t="shared" si="4"/>
        <v>19341.83977151032</v>
      </c>
      <c r="L63" s="67">
        <f t="shared" si="4"/>
        <v>18441.028739666108</v>
      </c>
      <c r="M63" s="67">
        <f t="shared" si="4"/>
        <v>27851.999088096156</v>
      </c>
      <c r="N63" s="67">
        <f t="shared" si="4"/>
        <v>29499.570168312595</v>
      </c>
      <c r="O63" s="67">
        <f t="shared" si="4"/>
        <v>30415.237270104124</v>
      </c>
      <c r="P63" s="67">
        <f t="shared" si="4"/>
        <v>26868.587198954825</v>
      </c>
      <c r="Q63" s="67">
        <f t="shared" si="4"/>
        <v>28916.70710552024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5016</v>
      </c>
      <c r="D65" s="67">
        <f t="shared" si="5"/>
        <v>6363</v>
      </c>
      <c r="E65" s="67">
        <f t="shared" si="5"/>
        <v>5874</v>
      </c>
      <c r="F65" s="67">
        <f t="shared" si="5"/>
        <v>6549</v>
      </c>
      <c r="G65" s="67">
        <f t="shared" si="5"/>
        <v>8529</v>
      </c>
      <c r="H65" s="67">
        <f t="shared" si="5"/>
        <v>5880.0000000000009</v>
      </c>
      <c r="I65" s="67">
        <f t="shared" si="5"/>
        <v>5299.9999999999991</v>
      </c>
      <c r="J65" s="67">
        <f t="shared" si="5"/>
        <v>6324.9999999999991</v>
      </c>
      <c r="K65" s="67">
        <f t="shared" si="5"/>
        <v>5801.9999999999991</v>
      </c>
      <c r="L65" s="67">
        <f t="shared" si="5"/>
        <v>5532</v>
      </c>
      <c r="M65" s="67">
        <f t="shared" si="5"/>
        <v>8355.0000000000036</v>
      </c>
      <c r="N65" s="67">
        <f t="shared" si="5"/>
        <v>8850.0000000000036</v>
      </c>
      <c r="O65" s="67">
        <f t="shared" si="5"/>
        <v>9124.0000000000055</v>
      </c>
      <c r="P65" s="67">
        <f t="shared" si="5"/>
        <v>8060.0000000000036</v>
      </c>
      <c r="Q65" s="67">
        <f t="shared" si="5"/>
        <v>8675.0000000000055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166.49999999999997</v>
      </c>
      <c r="D67" s="67">
        <f t="shared" si="6"/>
        <v>131.67256399657114</v>
      </c>
      <c r="E67" s="67">
        <f t="shared" si="6"/>
        <v>120.79713004847935</v>
      </c>
      <c r="F67" s="67">
        <f t="shared" si="6"/>
        <v>134.21548387090255</v>
      </c>
      <c r="G67" s="67">
        <f t="shared" si="6"/>
        <v>165.28447491004462</v>
      </c>
      <c r="H67" s="67">
        <f t="shared" si="6"/>
        <v>108.65459637430817</v>
      </c>
      <c r="I67" s="67">
        <f t="shared" si="6"/>
        <v>96.870967009155478</v>
      </c>
      <c r="J67" s="67">
        <f t="shared" si="6"/>
        <v>252.4999999999994</v>
      </c>
      <c r="K67" s="67">
        <f t="shared" si="6"/>
        <v>199.71902762446791</v>
      </c>
      <c r="L67" s="67">
        <f t="shared" si="6"/>
        <v>83.987695858576927</v>
      </c>
      <c r="M67" s="67">
        <f t="shared" si="6"/>
        <v>22.601979209033313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2.3032251038677232</v>
      </c>
      <c r="D68" s="67">
        <f t="shared" si="6"/>
        <v>1.0817987996460934</v>
      </c>
      <c r="E68" s="67">
        <f t="shared" si="6"/>
        <v>0.96096192251177803</v>
      </c>
      <c r="F68" s="67">
        <f t="shared" si="6"/>
        <v>1.7499999999999982</v>
      </c>
      <c r="G68" s="67">
        <f t="shared" si="6"/>
        <v>2.7499999999999947</v>
      </c>
      <c r="H68" s="67">
        <f t="shared" si="6"/>
        <v>4.7500000000000098</v>
      </c>
      <c r="I68" s="67">
        <f t="shared" si="6"/>
        <v>1.4242964615225304</v>
      </c>
      <c r="J68" s="67">
        <f t="shared" si="6"/>
        <v>11.328713002098779</v>
      </c>
      <c r="K68" s="67">
        <f t="shared" si="6"/>
        <v>3.4607288301215622</v>
      </c>
      <c r="L68" s="67">
        <f t="shared" si="6"/>
        <v>3.7500000000000004</v>
      </c>
      <c r="M68" s="67">
        <f t="shared" si="6"/>
        <v>2.0263684161616697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22789.562204647242</v>
      </c>
      <c r="D69" s="67">
        <f t="shared" si="6"/>
        <v>27388.979464334785</v>
      </c>
      <c r="E69" s="67">
        <f t="shared" si="6"/>
        <v>25754.428437425904</v>
      </c>
      <c r="F69" s="67">
        <f t="shared" si="6"/>
        <v>27992.753766779799</v>
      </c>
      <c r="G69" s="67">
        <f t="shared" si="6"/>
        <v>34622.595986923428</v>
      </c>
      <c r="H69" s="67">
        <f t="shared" si="6"/>
        <v>25815.235995785813</v>
      </c>
      <c r="I69" s="67">
        <f t="shared" si="6"/>
        <v>23866.072234526189</v>
      </c>
      <c r="J69" s="67">
        <f t="shared" si="6"/>
        <v>27112.441624241947</v>
      </c>
      <c r="K69" s="67">
        <f t="shared" si="6"/>
        <v>56943.59172170089</v>
      </c>
      <c r="L69" s="67">
        <f t="shared" si="6"/>
        <v>65762.000917613797</v>
      </c>
      <c r="M69" s="67">
        <f t="shared" si="6"/>
        <v>72978.250727563543</v>
      </c>
      <c r="N69" s="67">
        <f t="shared" si="6"/>
        <v>78156.263452574203</v>
      </c>
      <c r="O69" s="67">
        <f t="shared" si="6"/>
        <v>84106.996384076527</v>
      </c>
      <c r="P69" s="67">
        <f t="shared" si="6"/>
        <v>66603.262423717635</v>
      </c>
      <c r="Q69" s="67">
        <f t="shared" si="6"/>
        <v>67141.688496062721</v>
      </c>
    </row>
    <row r="70" spans="1:17" ht="12" customHeight="1" x14ac:dyDescent="0.25">
      <c r="A70" s="148" t="s">
        <v>141</v>
      </c>
      <c r="B70" s="67"/>
      <c r="C70" s="67">
        <f t="shared" si="6"/>
        <v>123.13669084064873</v>
      </c>
      <c r="D70" s="67">
        <f t="shared" si="6"/>
        <v>131.48476803819074</v>
      </c>
      <c r="E70" s="67">
        <f t="shared" si="6"/>
        <v>100.19146734623587</v>
      </c>
      <c r="F70" s="67">
        <f t="shared" si="6"/>
        <v>85.376735678968032</v>
      </c>
      <c r="G70" s="67">
        <f t="shared" si="6"/>
        <v>70.208276983755354</v>
      </c>
      <c r="H70" s="67">
        <f t="shared" si="6"/>
        <v>24.049246872088361</v>
      </c>
      <c r="I70" s="67">
        <f t="shared" si="6"/>
        <v>0</v>
      </c>
      <c r="J70" s="67">
        <f t="shared" si="6"/>
        <v>0</v>
      </c>
      <c r="K70" s="67">
        <f t="shared" si="6"/>
        <v>234.91571740601762</v>
      </c>
      <c r="L70" s="67">
        <f t="shared" si="6"/>
        <v>241.92417854191058</v>
      </c>
      <c r="M70" s="67">
        <f t="shared" si="6"/>
        <v>60.364687244507195</v>
      </c>
      <c r="N70" s="67">
        <f t="shared" si="6"/>
        <v>0</v>
      </c>
      <c r="O70" s="67">
        <f t="shared" si="6"/>
        <v>450.66096386355866</v>
      </c>
      <c r="P70" s="67">
        <f t="shared" si="6"/>
        <v>763.12782947458209</v>
      </c>
      <c r="Q70" s="67">
        <f t="shared" si="6"/>
        <v>12.506928884880836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1696.7499999999993</v>
      </c>
      <c r="D72" s="67">
        <f t="shared" si="7"/>
        <v>447.7500000000008</v>
      </c>
      <c r="E72" s="67">
        <f t="shared" si="7"/>
        <v>786.75000000000091</v>
      </c>
      <c r="F72" s="67">
        <f t="shared" si="7"/>
        <v>512.74999999999829</v>
      </c>
      <c r="G72" s="67">
        <f t="shared" si="7"/>
        <v>1098.7500000000005</v>
      </c>
      <c r="H72" s="67">
        <f t="shared" si="7"/>
        <v>0</v>
      </c>
      <c r="I72" s="67">
        <f t="shared" si="7"/>
        <v>1341.9999999999959</v>
      </c>
      <c r="J72" s="67">
        <f t="shared" si="7"/>
        <v>2684.7500000000027</v>
      </c>
      <c r="K72" s="67">
        <f t="shared" si="7"/>
        <v>1857.0422020001861</v>
      </c>
      <c r="L72" s="67">
        <f t="shared" si="7"/>
        <v>218.47433290902529</v>
      </c>
      <c r="M72" s="67">
        <f t="shared" si="7"/>
        <v>30.427237328360839</v>
      </c>
      <c r="N72" s="67">
        <f t="shared" si="7"/>
        <v>0</v>
      </c>
      <c r="O72" s="67">
        <f t="shared" si="7"/>
        <v>3258.2726819152031</v>
      </c>
      <c r="P72" s="67">
        <f t="shared" si="7"/>
        <v>814.42618985854426</v>
      </c>
      <c r="Q72" s="67">
        <f t="shared" si="7"/>
        <v>3215.2146866029061</v>
      </c>
    </row>
    <row r="73" spans="1:17" ht="12" customHeight="1" x14ac:dyDescent="0.25">
      <c r="A73" s="159" t="s">
        <v>140</v>
      </c>
      <c r="B73" s="83"/>
      <c r="C73" s="83">
        <f t="shared" si="7"/>
        <v>21343.784981183715</v>
      </c>
      <c r="D73" s="83">
        <f t="shared" si="7"/>
        <v>27083.534291370859</v>
      </c>
      <c r="E73" s="83">
        <f t="shared" si="7"/>
        <v>25113.933564981791</v>
      </c>
      <c r="F73" s="83">
        <f t="shared" si="7"/>
        <v>27637.973639615386</v>
      </c>
      <c r="G73" s="83">
        <f t="shared" si="7"/>
        <v>33653.388383646146</v>
      </c>
      <c r="H73" s="83">
        <f t="shared" si="7"/>
        <v>29159.494612442504</v>
      </c>
      <c r="I73" s="83">
        <f t="shared" si="7"/>
        <v>22525.457408316255</v>
      </c>
      <c r="J73" s="83">
        <f t="shared" si="7"/>
        <v>24722.049381931931</v>
      </c>
      <c r="K73" s="83">
        <f t="shared" si="7"/>
        <v>55652.27507613675</v>
      </c>
      <c r="L73" s="83">
        <f t="shared" si="7"/>
        <v>68412.918332789835</v>
      </c>
      <c r="M73" s="83">
        <f t="shared" si="7"/>
        <v>73151.326992424263</v>
      </c>
      <c r="N73" s="83">
        <f t="shared" si="7"/>
        <v>78220.917554776155</v>
      </c>
      <c r="O73" s="83">
        <f t="shared" si="7"/>
        <v>81570.96458818893</v>
      </c>
      <c r="P73" s="83">
        <f t="shared" si="7"/>
        <v>67233.359692328217</v>
      </c>
      <c r="Q73" s="83">
        <f t="shared" si="7"/>
        <v>63598.742418917333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12641.687499999993</v>
      </c>
      <c r="C79" s="80">
        <f>RES_hhdet_numvin!C145</f>
        <v>31963.687499999978</v>
      </c>
      <c r="D79" s="80">
        <f>RES_hhdet_numvin!D145</f>
        <v>41606.687499999978</v>
      </c>
      <c r="E79" s="80">
        <f>RES_hhdet_numvin!E145</f>
        <v>38848.687499999978</v>
      </c>
      <c r="F79" s="80">
        <f>RES_hhdet_numvin!F145</f>
        <v>42256.687499999978</v>
      </c>
      <c r="G79" s="80">
        <f>RES_hhdet_numvin!G145</f>
        <v>48092.687499999971</v>
      </c>
      <c r="H79" s="80">
        <f>RES_hhdet_numvin!H145</f>
        <v>34481.687499999985</v>
      </c>
      <c r="I79" s="80">
        <f>RES_hhdet_numvin!I145</f>
        <v>31696.687499999985</v>
      </c>
      <c r="J79" s="80">
        <f>RES_hhdet_numvin!J145</f>
        <v>34267.687499999978</v>
      </c>
      <c r="K79" s="80">
        <f>RES_hhdet_numvin!K145</f>
        <v>35143.687499999978</v>
      </c>
      <c r="L79" s="80">
        <f>RES_hhdet_numvin!L145</f>
        <v>34149.687499999971</v>
      </c>
      <c r="M79" s="80">
        <f>RES_hhdet_numvin!M145</f>
        <v>49229.687499999971</v>
      </c>
      <c r="N79" s="80">
        <f>RES_hhdet_numvin!N145</f>
        <v>55211.687499999971</v>
      </c>
      <c r="O79" s="80">
        <f>RES_hhdet_numvin!O145</f>
        <v>56514.687499999964</v>
      </c>
      <c r="P79" s="80">
        <f>RES_hhdet_numvin!P145</f>
        <v>49127.687499999971</v>
      </c>
      <c r="Q79" s="80">
        <f>RES_hhdet_numvin!Q145</f>
        <v>60207.687499999971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9427.2000000000062</v>
      </c>
      <c r="I81" s="80">
        <f>RES_hhdet_numvin!I147</f>
        <v>9508.9999999999945</v>
      </c>
      <c r="J81" s="80">
        <f>RES_hhdet_numvin!J147</f>
        <v>10279.999999999995</v>
      </c>
      <c r="K81" s="80">
        <f>RES_hhdet_numvin!K147</f>
        <v>10542.999999999993</v>
      </c>
      <c r="L81" s="80">
        <f>RES_hhdet_numvin!L147</f>
        <v>10243.999999999995</v>
      </c>
      <c r="M81" s="80">
        <f>RES_hhdet_numvin!M147</f>
        <v>14767.999999999991</v>
      </c>
      <c r="N81" s="80">
        <f>RES_hhdet_numvin!N147</f>
        <v>16562.999999999989</v>
      </c>
      <c r="O81" s="80">
        <f>RES_hhdet_numvin!O147</f>
        <v>16953.999999999993</v>
      </c>
      <c r="P81" s="80">
        <f>RES_hhdet_numvin!P147</f>
        <v>14737.999999999991</v>
      </c>
      <c r="Q81" s="80">
        <f>RES_hhdet_numvin!Q147</f>
        <v>18061.999999999989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57.428266550649681</v>
      </c>
      <c r="I83" s="80">
        <f>RES_hhdet_numvin!I149</f>
        <v>96.870967009155194</v>
      </c>
      <c r="J83" s="80">
        <f>RES_hhdet_numvin!J149</f>
        <v>141.40731051017386</v>
      </c>
      <c r="K83" s="80">
        <f>RES_hhdet_numvin!K149</f>
        <v>135.70378086241084</v>
      </c>
      <c r="L83" s="80">
        <f>RES_hhdet_numvin!L149</f>
        <v>83.987695858576885</v>
      </c>
      <c r="M83" s="80">
        <f>RES_hhdet_numvin!M149</f>
        <v>22.601979209033299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1.5723485032507432</v>
      </c>
      <c r="H84" s="80">
        <f>RES_hhdet_numvin!H150</f>
        <v>1.6431455616067336</v>
      </c>
      <c r="I84" s="80">
        <f>RES_hhdet_numvin!I150</f>
        <v>1.4242964615225295</v>
      </c>
      <c r="J84" s="80">
        <f>RES_hhdet_numvin!J150</f>
        <v>3.130497524217009</v>
      </c>
      <c r="K84" s="80">
        <f>RES_hhdet_numvin!K150</f>
        <v>2.8664626829995976</v>
      </c>
      <c r="L84" s="80">
        <f>RES_hhdet_numvin!L150</f>
        <v>2.3368808502417089</v>
      </c>
      <c r="M84" s="80">
        <f>RES_hhdet_numvin!M150</f>
        <v>2.0263684161616684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12641.687499999993</v>
      </c>
      <c r="C85" s="80">
        <f>RES_hhdet_numvin!C153</f>
        <v>31963.687499999978</v>
      </c>
      <c r="D85" s="80">
        <f>RES_hhdet_numvin!D153</f>
        <v>41606.687499999978</v>
      </c>
      <c r="E85" s="80">
        <f>RES_hhdet_numvin!E153</f>
        <v>38848.687499999978</v>
      </c>
      <c r="F85" s="80">
        <f>RES_hhdet_numvin!F153</f>
        <v>42256.687499999978</v>
      </c>
      <c r="G85" s="80">
        <f>RES_hhdet_numvin!G153</f>
        <v>47693.919569897058</v>
      </c>
      <c r="H85" s="80">
        <f>RES_hhdet_numvin!H153</f>
        <v>33748.971865951928</v>
      </c>
      <c r="I85" s="80">
        <f>RES_hhdet_numvin!I153</f>
        <v>31585.885307644428</v>
      </c>
      <c r="J85" s="80">
        <f>RES_hhdet_numvin!J153</f>
        <v>32234.257449655579</v>
      </c>
      <c r="K85" s="80">
        <f>RES_hhdet_numvin!K153</f>
        <v>34454.205854253989</v>
      </c>
      <c r="L85" s="80">
        <f>RES_hhdet_numvin!L153</f>
        <v>32371.956441545139</v>
      </c>
      <c r="M85" s="80">
        <f>RES_hhdet_numvin!M153</f>
        <v>47301.613081146046</v>
      </c>
      <c r="N85" s="80">
        <f>RES_hhdet_numvin!N153</f>
        <v>52958.731404171413</v>
      </c>
      <c r="O85" s="80">
        <f>RES_hhdet_numvin!O153</f>
        <v>53820.793208245086</v>
      </c>
      <c r="P85" s="80">
        <f>RES_hhdet_numvin!P153</f>
        <v>46432.173903085844</v>
      </c>
      <c r="Q85" s="80">
        <f>RES_hhdet_numvin!Q153</f>
        <v>56614.054414403225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397.19558159966232</v>
      </c>
      <c r="H86" s="80">
        <f>RES_hhdet_numvin!H154</f>
        <v>673.64422193580253</v>
      </c>
      <c r="I86" s="80">
        <f>RES_hhdet_numvin!I154</f>
        <v>12.50692888487918</v>
      </c>
      <c r="J86" s="80">
        <f>RES_hhdet_numvin!J154</f>
        <v>1888.8922423100068</v>
      </c>
      <c r="K86" s="80">
        <f>RES_hhdet_numvin!K154</f>
        <v>550.91140220058435</v>
      </c>
      <c r="L86" s="80">
        <f>RES_hhdet_numvin!L154</f>
        <v>1691.4064817460155</v>
      </c>
      <c r="M86" s="80">
        <f>RES_hhdet_numvin!M154</f>
        <v>1903.4460712287305</v>
      </c>
      <c r="N86" s="80">
        <f>RES_hhdet_numvin!N154</f>
        <v>2252.9560958285574</v>
      </c>
      <c r="O86" s="80">
        <f>RES_hhdet_numvin!O154</f>
        <v>2693.8942917548807</v>
      </c>
      <c r="P86" s="80">
        <f>RES_hhdet_numvin!P154</f>
        <v>2695.5135969141243</v>
      </c>
      <c r="Q86" s="80">
        <f>RES_hhdet_numvin!Q154</f>
        <v>3593.6330855967444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337.52358707203666</v>
      </c>
      <c r="C88" s="80">
        <f>RES_hhdet_numvin!C158</f>
        <v>840.46015136348296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2229.0005251569919</v>
      </c>
      <c r="H88" s="80">
        <f>RES_hhdet_numvin!H158</f>
        <v>0</v>
      </c>
      <c r="I88" s="80">
        <f>RES_hhdet_numvin!I158</f>
        <v>1725.3885697146643</v>
      </c>
      <c r="J88" s="80">
        <f>RES_hhdet_numvin!J158</f>
        <v>642.78062971034819</v>
      </c>
      <c r="K88" s="80">
        <f>RES_hhdet_numvin!K158</f>
        <v>843.92436682882999</v>
      </c>
      <c r="L88" s="80">
        <f>RES_hhdet_numvin!L158</f>
        <v>218.47433290902518</v>
      </c>
      <c r="M88" s="80">
        <f>RES_hhdet_numvin!M158</f>
        <v>30.427237328360821</v>
      </c>
      <c r="N88" s="80">
        <f>RES_hhdet_numvin!N158</f>
        <v>0</v>
      </c>
      <c r="O88" s="80">
        <f>RES_hhdet_numvin!O158</f>
        <v>736.2918802415046</v>
      </c>
      <c r="P88" s="80">
        <f>RES_hhdet_numvin!P158</f>
        <v>814.42618985854381</v>
      </c>
      <c r="Q88" s="80">
        <f>RES_hhdet_numvin!Q158</f>
        <v>1152.3025298162033</v>
      </c>
    </row>
    <row r="89" spans="1:17" ht="12" customHeight="1" x14ac:dyDescent="0.25">
      <c r="A89" s="29" t="s">
        <v>140</v>
      </c>
      <c r="B89" s="78">
        <f>RES_hhdet_numvin!B159</f>
        <v>12304.163912927956</v>
      </c>
      <c r="C89" s="78">
        <f>RES_hhdet_numvin!C159</f>
        <v>31123.227348636497</v>
      </c>
      <c r="D89" s="78">
        <f>RES_hhdet_numvin!D159</f>
        <v>41606.687499999978</v>
      </c>
      <c r="E89" s="78">
        <f>RES_hhdet_numvin!E159</f>
        <v>38848.687499999978</v>
      </c>
      <c r="F89" s="78">
        <f>RES_hhdet_numvin!F159</f>
        <v>42256.687499999978</v>
      </c>
      <c r="G89" s="78">
        <f>RES_hhdet_numvin!G159</f>
        <v>45863.686974842989</v>
      </c>
      <c r="H89" s="78">
        <f>RES_hhdet_numvin!H159</f>
        <v>34481.687499999978</v>
      </c>
      <c r="I89" s="78">
        <f>RES_hhdet_numvin!I159</f>
        <v>29971.298930285317</v>
      </c>
      <c r="J89" s="78">
        <f>RES_hhdet_numvin!J159</f>
        <v>33624.906870289626</v>
      </c>
      <c r="K89" s="78">
        <f>RES_hhdet_numvin!K159</f>
        <v>34299.76313317116</v>
      </c>
      <c r="L89" s="78">
        <f>RES_hhdet_numvin!L159</f>
        <v>33931.213167090951</v>
      </c>
      <c r="M89" s="78">
        <f>RES_hhdet_numvin!M159</f>
        <v>49199.260262671611</v>
      </c>
      <c r="N89" s="78">
        <f>RES_hhdet_numvin!N159</f>
        <v>55211.687499999971</v>
      </c>
      <c r="O89" s="78">
        <f>RES_hhdet_numvin!O159</f>
        <v>55778.395619758463</v>
      </c>
      <c r="P89" s="78">
        <f>RES_hhdet_numvin!P159</f>
        <v>48313.261310141432</v>
      </c>
      <c r="Q89" s="78">
        <f>RES_hhdet_numvin!Q159</f>
        <v>59055.384970183761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255.72967609838381</v>
      </c>
      <c r="C93" s="168">
        <f t="shared" ref="C93:Q93" si="8">SUM(C94,C96,C98,C107)</f>
        <v>300.06275864866194</v>
      </c>
      <c r="D93" s="168">
        <f t="shared" si="8"/>
        <v>334.34827923577109</v>
      </c>
      <c r="E93" s="168">
        <f t="shared" si="8"/>
        <v>377.69355042009738</v>
      </c>
      <c r="F93" s="168">
        <f t="shared" si="8"/>
        <v>392.62703394918009</v>
      </c>
      <c r="G93" s="168">
        <f t="shared" si="8"/>
        <v>427.73467910868862</v>
      </c>
      <c r="H93" s="168">
        <f t="shared" si="8"/>
        <v>451.22628103497902</v>
      </c>
      <c r="I93" s="168">
        <f t="shared" si="8"/>
        <v>463.82293961390502</v>
      </c>
      <c r="J93" s="168">
        <f t="shared" si="8"/>
        <v>470.71407055320992</v>
      </c>
      <c r="K93" s="168">
        <f t="shared" si="8"/>
        <v>510.89429340261961</v>
      </c>
      <c r="L93" s="168">
        <f t="shared" si="8"/>
        <v>572.95848163852827</v>
      </c>
      <c r="M93" s="168">
        <f t="shared" si="8"/>
        <v>531.70881330640043</v>
      </c>
      <c r="N93" s="168">
        <f t="shared" si="8"/>
        <v>600.26798011485641</v>
      </c>
      <c r="O93" s="168">
        <f t="shared" si="8"/>
        <v>600.40395155132956</v>
      </c>
      <c r="P93" s="168">
        <f t="shared" si="8"/>
        <v>619.112684325847</v>
      </c>
      <c r="Q93" s="168">
        <f t="shared" si="8"/>
        <v>630.85838297686655</v>
      </c>
    </row>
    <row r="94" spans="1:17" ht="12" customHeight="1" x14ac:dyDescent="0.25">
      <c r="A94" s="158" t="s">
        <v>65</v>
      </c>
      <c r="B94" s="157">
        <f>B95</f>
        <v>179.25104280183541</v>
      </c>
      <c r="C94" s="157">
        <f t="shared" ref="C94:Q94" si="9">C95</f>
        <v>217.64880571788365</v>
      </c>
      <c r="D94" s="157">
        <f t="shared" si="9"/>
        <v>241.5754767747454</v>
      </c>
      <c r="E94" s="157">
        <f t="shared" si="9"/>
        <v>277.76790613707465</v>
      </c>
      <c r="F94" s="157">
        <f t="shared" si="9"/>
        <v>282.27342319116536</v>
      </c>
      <c r="G94" s="157">
        <f t="shared" si="9"/>
        <v>302.77961289582657</v>
      </c>
      <c r="H94" s="157">
        <f t="shared" si="9"/>
        <v>316.81355784690595</v>
      </c>
      <c r="I94" s="157">
        <f t="shared" si="9"/>
        <v>325.34749193040784</v>
      </c>
      <c r="J94" s="157">
        <f t="shared" si="9"/>
        <v>321.1571185719086</v>
      </c>
      <c r="K94" s="157">
        <f t="shared" si="9"/>
        <v>343.30698539540555</v>
      </c>
      <c r="L94" s="157">
        <f t="shared" si="9"/>
        <v>388.86197630522088</v>
      </c>
      <c r="M94" s="157">
        <f t="shared" si="9"/>
        <v>331.59806648634225</v>
      </c>
      <c r="N94" s="157">
        <f t="shared" si="9"/>
        <v>373.91753599430507</v>
      </c>
      <c r="O94" s="157">
        <f t="shared" si="9"/>
        <v>356.28893673513517</v>
      </c>
      <c r="P94" s="157">
        <f t="shared" si="9"/>
        <v>360.5229509228455</v>
      </c>
      <c r="Q94" s="157">
        <f t="shared" si="9"/>
        <v>356.93276520844876</v>
      </c>
    </row>
    <row r="95" spans="1:17" ht="12" customHeight="1" x14ac:dyDescent="0.25">
      <c r="A95" s="23" t="s">
        <v>60</v>
      </c>
      <c r="B95" s="156">
        <f>RES_hhdet_fec!B$145</f>
        <v>179.25104280183541</v>
      </c>
      <c r="C95" s="156">
        <f>RES_hhdet_fec!C$145</f>
        <v>217.64880571788365</v>
      </c>
      <c r="D95" s="156">
        <f>RES_hhdet_fec!D$145</f>
        <v>241.5754767747454</v>
      </c>
      <c r="E95" s="156">
        <f>RES_hhdet_fec!E$145</f>
        <v>277.76790613707465</v>
      </c>
      <c r="F95" s="156">
        <f>RES_hhdet_fec!F$145</f>
        <v>282.27342319116536</v>
      </c>
      <c r="G95" s="156">
        <f>RES_hhdet_fec!G$145</f>
        <v>302.77961289582657</v>
      </c>
      <c r="H95" s="156">
        <f>RES_hhdet_fec!H$145</f>
        <v>316.81355784690595</v>
      </c>
      <c r="I95" s="156">
        <f>RES_hhdet_fec!I$145</f>
        <v>325.34749193040784</v>
      </c>
      <c r="J95" s="156">
        <f>RES_hhdet_fec!J$145</f>
        <v>321.1571185719086</v>
      </c>
      <c r="K95" s="156">
        <f>RES_hhdet_fec!K$145</f>
        <v>343.30698539540555</v>
      </c>
      <c r="L95" s="156">
        <f>RES_hhdet_fec!L$145</f>
        <v>388.86197630522088</v>
      </c>
      <c r="M95" s="156">
        <f>RES_hhdet_fec!M$145</f>
        <v>331.59806648634225</v>
      </c>
      <c r="N95" s="156">
        <f>RES_hhdet_fec!N$145</f>
        <v>373.91753599430507</v>
      </c>
      <c r="O95" s="156">
        <f>RES_hhdet_fec!O$145</f>
        <v>356.28893673513517</v>
      </c>
      <c r="P95" s="156">
        <f>RES_hhdet_fec!P$145</f>
        <v>360.5229509228455</v>
      </c>
      <c r="Q95" s="156">
        <f>RES_hhdet_fec!Q$145</f>
        <v>356.93276520844876</v>
      </c>
    </row>
    <row r="96" spans="1:17" ht="12" customHeight="1" x14ac:dyDescent="0.25">
      <c r="A96" s="158" t="s">
        <v>112</v>
      </c>
      <c r="B96" s="157">
        <f>B97</f>
        <v>2.2627508153710574</v>
      </c>
      <c r="C96" s="157">
        <f t="shared" ref="C96:Q96" si="10">C97</f>
        <v>2.4015775357362705</v>
      </c>
      <c r="D96" s="157">
        <f t="shared" si="10"/>
        <v>2.6115048062853043</v>
      </c>
      <c r="E96" s="157">
        <f t="shared" si="10"/>
        <v>2.7955320093360227</v>
      </c>
      <c r="F96" s="157">
        <f t="shared" si="10"/>
        <v>3.0013710479760305</v>
      </c>
      <c r="G96" s="157">
        <f t="shared" si="10"/>
        <v>3.2418365615597917</v>
      </c>
      <c r="H96" s="157">
        <f t="shared" si="10"/>
        <v>3.3785489342461124</v>
      </c>
      <c r="I96" s="157">
        <f t="shared" si="10"/>
        <v>3.4944428156005451</v>
      </c>
      <c r="J96" s="157">
        <f t="shared" si="10"/>
        <v>3.7063630087894692</v>
      </c>
      <c r="K96" s="157">
        <f t="shared" si="10"/>
        <v>3.8125029879202343</v>
      </c>
      <c r="L96" s="157">
        <f t="shared" si="10"/>
        <v>3.8889905733925527</v>
      </c>
      <c r="M96" s="157">
        <f t="shared" si="10"/>
        <v>3.9963676354415281</v>
      </c>
      <c r="N96" s="157">
        <f t="shared" si="10"/>
        <v>4.101066539829926</v>
      </c>
      <c r="O96" s="157">
        <f t="shared" si="10"/>
        <v>4.2664286118289425</v>
      </c>
      <c r="P96" s="157">
        <f t="shared" si="10"/>
        <v>4.3444246571997356</v>
      </c>
      <c r="Q96" s="157">
        <f t="shared" si="10"/>
        <v>4.5711835593239982</v>
      </c>
    </row>
    <row r="97" spans="1:17" ht="12" customHeight="1" x14ac:dyDescent="0.25">
      <c r="A97" s="23" t="s">
        <v>60</v>
      </c>
      <c r="B97" s="156">
        <f>RES_hhdet_fec!B$147</f>
        <v>2.2627508153710574</v>
      </c>
      <c r="C97" s="156">
        <f>RES_hhdet_fec!C$147</f>
        <v>2.4015775357362705</v>
      </c>
      <c r="D97" s="156">
        <f>RES_hhdet_fec!D$147</f>
        <v>2.6115048062853043</v>
      </c>
      <c r="E97" s="156">
        <f>RES_hhdet_fec!E$147</f>
        <v>2.7955320093360227</v>
      </c>
      <c r="F97" s="156">
        <f>RES_hhdet_fec!F$147</f>
        <v>3.0013710479760305</v>
      </c>
      <c r="G97" s="156">
        <f>RES_hhdet_fec!G$147</f>
        <v>3.2418365615597917</v>
      </c>
      <c r="H97" s="156">
        <f>RES_hhdet_fec!H$147</f>
        <v>3.3785489342461124</v>
      </c>
      <c r="I97" s="156">
        <f>RES_hhdet_fec!I$147</f>
        <v>3.4944428156005451</v>
      </c>
      <c r="J97" s="156">
        <f>RES_hhdet_fec!J$147</f>
        <v>3.7063630087894692</v>
      </c>
      <c r="K97" s="156">
        <f>RES_hhdet_fec!K$147</f>
        <v>3.8125029879202343</v>
      </c>
      <c r="L97" s="156">
        <f>RES_hhdet_fec!L$147</f>
        <v>3.8889905733925527</v>
      </c>
      <c r="M97" s="156">
        <f>RES_hhdet_fec!M$147</f>
        <v>3.9963676354415281</v>
      </c>
      <c r="N97" s="156">
        <f>RES_hhdet_fec!N$147</f>
        <v>4.101066539829926</v>
      </c>
      <c r="O97" s="156">
        <f>RES_hhdet_fec!O$147</f>
        <v>4.2664286118289425</v>
      </c>
      <c r="P97" s="156">
        <f>RES_hhdet_fec!P$147</f>
        <v>4.3444246571997356</v>
      </c>
      <c r="Q97" s="156">
        <f>RES_hhdet_fec!Q$147</f>
        <v>4.5711835593239982</v>
      </c>
    </row>
    <row r="98" spans="1:17" ht="12" customHeight="1" x14ac:dyDescent="0.25">
      <c r="A98" s="158" t="s">
        <v>63</v>
      </c>
      <c r="B98" s="157">
        <f>SUM(B99:B100,B103:B104)</f>
        <v>58.966833239450821</v>
      </c>
      <c r="C98" s="157">
        <f t="shared" ref="C98:Q98" si="11">SUM(C99:C100,C103:C104)</f>
        <v>63.476129861646029</v>
      </c>
      <c r="D98" s="157">
        <f t="shared" si="11"/>
        <v>71.476468652295821</v>
      </c>
      <c r="E98" s="157">
        <f t="shared" si="11"/>
        <v>76.433820902792178</v>
      </c>
      <c r="F98" s="157">
        <f t="shared" si="11"/>
        <v>84.461380971183729</v>
      </c>
      <c r="G98" s="157">
        <f t="shared" si="11"/>
        <v>95.603748836469762</v>
      </c>
      <c r="H98" s="157">
        <f t="shared" si="11"/>
        <v>102.78040692885682</v>
      </c>
      <c r="I98" s="157">
        <f t="shared" si="11"/>
        <v>105.22229481818665</v>
      </c>
      <c r="J98" s="157">
        <f t="shared" si="11"/>
        <v>113.6299431029145</v>
      </c>
      <c r="K98" s="157">
        <f t="shared" si="11"/>
        <v>127.38046958384953</v>
      </c>
      <c r="L98" s="157">
        <f t="shared" si="11"/>
        <v>139.79463057038791</v>
      </c>
      <c r="M98" s="157">
        <f t="shared" si="11"/>
        <v>152.01111180504591</v>
      </c>
      <c r="N98" s="157">
        <f t="shared" si="11"/>
        <v>171.85026249283194</v>
      </c>
      <c r="O98" s="157">
        <f t="shared" si="11"/>
        <v>185.47701171156163</v>
      </c>
      <c r="P98" s="157">
        <f t="shared" si="11"/>
        <v>196.5945489575021</v>
      </c>
      <c r="Q98" s="157">
        <f t="shared" si="11"/>
        <v>207.77772678414021</v>
      </c>
    </row>
    <row r="99" spans="1:17" ht="12" customHeight="1" x14ac:dyDescent="0.25">
      <c r="A99" s="167" t="s">
        <v>144</v>
      </c>
      <c r="B99" s="132">
        <f>RES_hhdet_fec!B$149</f>
        <v>0.41946676669111899</v>
      </c>
      <c r="C99" s="132">
        <f>RES_hhdet_fec!C$149</f>
        <v>0.4523013638531761</v>
      </c>
      <c r="D99" s="132">
        <f>RES_hhdet_fec!D$149</f>
        <v>0.4630352115580228</v>
      </c>
      <c r="E99" s="132">
        <f>RES_hhdet_fec!E$149</f>
        <v>0.47085962071419796</v>
      </c>
      <c r="F99" s="132">
        <f>RES_hhdet_fec!F$149</f>
        <v>0.48404584024501335</v>
      </c>
      <c r="G99" s="132">
        <f>RES_hhdet_fec!G$149</f>
        <v>0.49458201567001642</v>
      </c>
      <c r="H99" s="132">
        <f>RES_hhdet_fec!H$149</f>
        <v>0.4904484843460698</v>
      </c>
      <c r="I99" s="132">
        <f>RES_hhdet_fec!I$149</f>
        <v>0.49377551079084092</v>
      </c>
      <c r="J99" s="132">
        <f>RES_hhdet_fec!J$149</f>
        <v>0.55505287350767951</v>
      </c>
      <c r="K99" s="132">
        <f>RES_hhdet_fec!K$149</f>
        <v>0.57514893066411021</v>
      </c>
      <c r="L99" s="132">
        <f>RES_hhdet_fec!L$149</f>
        <v>0.55246235420092604</v>
      </c>
      <c r="M99" s="132">
        <f>RES_hhdet_fec!M$149</f>
        <v>0.43376885401628851</v>
      </c>
      <c r="N99" s="132">
        <f>RES_hhdet_fec!N$149</f>
        <v>0.30315053352800808</v>
      </c>
      <c r="O99" s="132">
        <f>RES_hhdet_fec!O$149</f>
        <v>0.24076941761243517</v>
      </c>
      <c r="P99" s="132">
        <f>RES_hhdet_fec!P$149</f>
        <v>0.22540579918306447</v>
      </c>
      <c r="Q99" s="132">
        <f>RES_hhdet_fec!Q$149</f>
        <v>0.17239671929849829</v>
      </c>
    </row>
    <row r="100" spans="1:17" ht="12" customHeight="1" x14ac:dyDescent="0.25">
      <c r="A100" s="167" t="s">
        <v>143</v>
      </c>
      <c r="B100" s="132">
        <f>SUM(B101:B102)</f>
        <v>3.4043407338159508E-3</v>
      </c>
      <c r="C100" s="132">
        <f t="shared" ref="C100:Q100" si="12">SUM(C101:C102)</f>
        <v>3.6926993720874583E-3</v>
      </c>
      <c r="D100" s="132">
        <f t="shared" si="12"/>
        <v>3.6577996682768369E-3</v>
      </c>
      <c r="E100" s="132">
        <f t="shared" si="12"/>
        <v>3.6240331784850618E-3</v>
      </c>
      <c r="F100" s="132">
        <f t="shared" si="12"/>
        <v>3.9151854323960346E-3</v>
      </c>
      <c r="G100" s="132">
        <f t="shared" si="12"/>
        <v>4.5385434233814435E-3</v>
      </c>
      <c r="H100" s="132">
        <f t="shared" si="12"/>
        <v>5.785320649136963E-3</v>
      </c>
      <c r="I100" s="132">
        <f t="shared" si="12"/>
        <v>5.7513412910164428E-3</v>
      </c>
      <c r="J100" s="132">
        <f t="shared" si="12"/>
        <v>8.5633733777189976E-3</v>
      </c>
      <c r="K100" s="132">
        <f t="shared" si="12"/>
        <v>8.7887516106833832E-3</v>
      </c>
      <c r="L100" s="132">
        <f t="shared" si="12"/>
        <v>9.601939983335115E-3</v>
      </c>
      <c r="M100" s="132">
        <f t="shared" si="12"/>
        <v>8.4437131829642204E-3</v>
      </c>
      <c r="N100" s="132">
        <f t="shared" si="12"/>
        <v>6.2740935088386202E-3</v>
      </c>
      <c r="O100" s="132">
        <f t="shared" si="12"/>
        <v>5.6595960400880703E-3</v>
      </c>
      <c r="P100" s="132">
        <f t="shared" si="12"/>
        <v>5.6430451430186292E-3</v>
      </c>
      <c r="Q100" s="132">
        <f t="shared" si="12"/>
        <v>4.6195525078272202E-3</v>
      </c>
    </row>
    <row r="101" spans="1:17" ht="12" customHeight="1" x14ac:dyDescent="0.25">
      <c r="A101" s="166" t="s">
        <v>57</v>
      </c>
      <c r="B101" s="165">
        <f>RES_hhdet_fec!B$151</f>
        <v>3.1993227967967025E-3</v>
      </c>
      <c r="C101" s="165">
        <f>RES_hhdet_fec!C$151</f>
        <v>3.4684612719957245E-3</v>
      </c>
      <c r="D101" s="165">
        <f>RES_hhdet_fec!D$151</f>
        <v>3.4337442654865324E-3</v>
      </c>
      <c r="E101" s="165">
        <f>RES_hhdet_fec!E$151</f>
        <v>3.400080412159414E-3</v>
      </c>
      <c r="F101" s="165">
        <f>RES_hhdet_fec!F$151</f>
        <v>3.6711341816333741E-3</v>
      </c>
      <c r="G101" s="165">
        <f>RES_hhdet_fec!G$151</f>
        <v>4.2537429334074429E-3</v>
      </c>
      <c r="H101" s="165">
        <f>RES_hhdet_fec!H$151</f>
        <v>5.419689936157073E-3</v>
      </c>
      <c r="I101" s="165">
        <f>RES_hhdet_fec!I$151</f>
        <v>5.3889981386310171E-3</v>
      </c>
      <c r="J101" s="165">
        <f>RES_hhdet_fec!J$151</f>
        <v>8.0141323982392508E-3</v>
      </c>
      <c r="K101" s="165">
        <f>RES_hhdet_fec!K$151</f>
        <v>8.2210737678591866E-3</v>
      </c>
      <c r="L101" s="165">
        <f>RES_hhdet_fec!L$151</f>
        <v>8.9771110554488168E-3</v>
      </c>
      <c r="M101" s="165">
        <f>RES_hhdet_fec!M$151</f>
        <v>7.9014866211361504E-3</v>
      </c>
      <c r="N101" s="165">
        <f>RES_hhdet_fec!N$151</f>
        <v>5.8737455366028929E-3</v>
      </c>
      <c r="O101" s="165">
        <f>RES_hhdet_fec!O$151</f>
        <v>5.2995442463605888E-3</v>
      </c>
      <c r="P101" s="165">
        <f>RES_hhdet_fec!P$151</f>
        <v>5.2844774917012978E-3</v>
      </c>
      <c r="Q101" s="165">
        <f>RES_hhdet_fec!Q$151</f>
        <v>4.3259399823972122E-3</v>
      </c>
    </row>
    <row r="102" spans="1:17" ht="12" customHeight="1" x14ac:dyDescent="0.25">
      <c r="A102" s="147" t="s">
        <v>59</v>
      </c>
      <c r="B102" s="164">
        <f>RES_hhdet_fec!B$152</f>
        <v>2.0501793701924829E-4</v>
      </c>
      <c r="C102" s="164">
        <f>RES_hhdet_fec!C$152</f>
        <v>2.2423810009173371E-4</v>
      </c>
      <c r="D102" s="164">
        <f>RES_hhdet_fec!D$152</f>
        <v>2.2405540279030441E-4</v>
      </c>
      <c r="E102" s="164">
        <f>RES_hhdet_fec!E$152</f>
        <v>2.2395276632564766E-4</v>
      </c>
      <c r="F102" s="164">
        <f>RES_hhdet_fec!F$152</f>
        <v>2.4405125076266013E-4</v>
      </c>
      <c r="G102" s="164">
        <f>RES_hhdet_fec!G$152</f>
        <v>2.8480048997400016E-4</v>
      </c>
      <c r="H102" s="164">
        <f>RES_hhdet_fec!H$152</f>
        <v>3.6563071297989017E-4</v>
      </c>
      <c r="I102" s="164">
        <f>RES_hhdet_fec!I$152</f>
        <v>3.6234315238542578E-4</v>
      </c>
      <c r="J102" s="164">
        <f>RES_hhdet_fec!J$152</f>
        <v>5.4924097947974665E-4</v>
      </c>
      <c r="K102" s="164">
        <f>RES_hhdet_fec!K$152</f>
        <v>5.6767784282419731E-4</v>
      </c>
      <c r="L102" s="164">
        <f>RES_hhdet_fec!L$152</f>
        <v>6.248289278862983E-4</v>
      </c>
      <c r="M102" s="164">
        <f>RES_hhdet_fec!M$152</f>
        <v>5.4222656182806978E-4</v>
      </c>
      <c r="N102" s="164">
        <f>RES_hhdet_fec!N$152</f>
        <v>4.0034797223572748E-4</v>
      </c>
      <c r="O102" s="164">
        <f>RES_hhdet_fec!O$152</f>
        <v>3.6005179372748149E-4</v>
      </c>
      <c r="P102" s="164">
        <f>RES_hhdet_fec!P$152</f>
        <v>3.585676513173313E-4</v>
      </c>
      <c r="Q102" s="164">
        <f>RES_hhdet_fec!Q$152</f>
        <v>2.9361252543000837E-4</v>
      </c>
    </row>
    <row r="103" spans="1:17" ht="12" customHeight="1" x14ac:dyDescent="0.25">
      <c r="A103" s="163" t="s">
        <v>142</v>
      </c>
      <c r="B103" s="162">
        <f>RES_hhdet_fec!B$153</f>
        <v>58.078516467251731</v>
      </c>
      <c r="C103" s="162">
        <f>RES_hhdet_fec!C$153</f>
        <v>62.501533749194479</v>
      </c>
      <c r="D103" s="162">
        <f>RES_hhdet_fec!D$153</f>
        <v>70.435809259916283</v>
      </c>
      <c r="E103" s="162">
        <f>RES_hhdet_fec!E$153</f>
        <v>75.354841972460861</v>
      </c>
      <c r="F103" s="162">
        <f>RES_hhdet_fec!F$153</f>
        <v>83.317332303135089</v>
      </c>
      <c r="G103" s="162">
        <f>RES_hhdet_fec!G$153</f>
        <v>94.223134148308034</v>
      </c>
      <c r="H103" s="162">
        <f>RES_hhdet_fec!H$153</f>
        <v>101.1021625743742</v>
      </c>
      <c r="I103" s="162">
        <f>RES_hhdet_fec!I$153</f>
        <v>103.50921213602219</v>
      </c>
      <c r="J103" s="162">
        <f>RES_hhdet_fec!J$153</f>
        <v>111.36057279272863</v>
      </c>
      <c r="K103" s="162">
        <f>RES_hhdet_fec!K$153</f>
        <v>124.902633977853</v>
      </c>
      <c r="L103" s="162">
        <f>RES_hhdet_fec!L$153</f>
        <v>136.82767444317531</v>
      </c>
      <c r="M103" s="162">
        <f>RES_hhdet_fec!M$153</f>
        <v>148.69490171857868</v>
      </c>
      <c r="N103" s="162">
        <f>RES_hhdet_fec!N$153</f>
        <v>168.01573165839892</v>
      </c>
      <c r="O103" s="162">
        <f>RES_hhdet_fec!O$153</f>
        <v>181.05115867139153</v>
      </c>
      <c r="P103" s="162">
        <f>RES_hhdet_fec!P$153</f>
        <v>191.52034851720848</v>
      </c>
      <c r="Q103" s="162">
        <f>RES_hhdet_fec!Q$153</f>
        <v>201.99938983806101</v>
      </c>
    </row>
    <row r="104" spans="1:17" ht="12" customHeight="1" x14ac:dyDescent="0.25">
      <c r="A104" s="161" t="s">
        <v>141</v>
      </c>
      <c r="B104" s="160">
        <f>SUM(B105:B106)</f>
        <v>0.46544566477415977</v>
      </c>
      <c r="C104" s="160">
        <f t="shared" ref="C104:Q104" si="13">SUM(C105:C106)</f>
        <v>0.51860204922628894</v>
      </c>
      <c r="D104" s="160">
        <f t="shared" si="13"/>
        <v>0.57396638115324694</v>
      </c>
      <c r="E104" s="160">
        <f t="shared" si="13"/>
        <v>0.60449527643863576</v>
      </c>
      <c r="F104" s="160">
        <f t="shared" si="13"/>
        <v>0.65608764237123063</v>
      </c>
      <c r="G104" s="160">
        <f t="shared" si="13"/>
        <v>0.88149412906833335</v>
      </c>
      <c r="H104" s="160">
        <f t="shared" si="13"/>
        <v>1.1820105494873963</v>
      </c>
      <c r="I104" s="160">
        <f t="shared" si="13"/>
        <v>1.213555830082607</v>
      </c>
      <c r="J104" s="160">
        <f t="shared" si="13"/>
        <v>1.7057540633004562</v>
      </c>
      <c r="K104" s="160">
        <f t="shared" si="13"/>
        <v>1.8938979237217368</v>
      </c>
      <c r="L104" s="160">
        <f t="shared" si="13"/>
        <v>2.4048918330283344</v>
      </c>
      <c r="M104" s="160">
        <f t="shared" si="13"/>
        <v>2.873997519267991</v>
      </c>
      <c r="N104" s="160">
        <f t="shared" si="13"/>
        <v>3.5251062073961812</v>
      </c>
      <c r="O104" s="160">
        <f t="shared" si="13"/>
        <v>4.179424026517581</v>
      </c>
      <c r="P104" s="160">
        <f t="shared" si="13"/>
        <v>4.8431515959675258</v>
      </c>
      <c r="Q104" s="160">
        <f t="shared" si="13"/>
        <v>5.6013206742728636</v>
      </c>
    </row>
    <row r="105" spans="1:17" ht="12" customHeight="1" x14ac:dyDescent="0.25">
      <c r="A105" s="148" t="s">
        <v>60</v>
      </c>
      <c r="B105" s="156">
        <f>RES_hhdet_fec!B$155</f>
        <v>0.43167921054708958</v>
      </c>
      <c r="C105" s="156">
        <f>RES_hhdet_fec!C$155</f>
        <v>0.48056311333800028</v>
      </c>
      <c r="D105" s="156">
        <f>RES_hhdet_fec!D$155</f>
        <v>0.53174212206376503</v>
      </c>
      <c r="E105" s="156">
        <f>RES_hhdet_fec!E$155</f>
        <v>0.55868675605384421</v>
      </c>
      <c r="F105" s="156">
        <f>RES_hhdet_fec!F$155</f>
        <v>0.60634186242410837</v>
      </c>
      <c r="G105" s="156">
        <f>RES_hhdet_fec!G$155</f>
        <v>0.81554247274721137</v>
      </c>
      <c r="H105" s="156">
        <f>RES_hhdet_fec!H$155</f>
        <v>1.0945638706330392</v>
      </c>
      <c r="I105" s="156">
        <f>RES_hhdet_fec!I$155</f>
        <v>1.1223057462068773</v>
      </c>
      <c r="J105" s="156">
        <f>RES_hhdet_fec!J$155</f>
        <v>1.5787370012311399</v>
      </c>
      <c r="K105" s="156">
        <f>RES_hhdet_fec!K$155</f>
        <v>1.7609802116661855</v>
      </c>
      <c r="L105" s="156">
        <f>RES_hhdet_fec!L$155</f>
        <v>2.2438069042648734</v>
      </c>
      <c r="M105" s="156">
        <f>RES_hhdet_fec!M$155</f>
        <v>2.6831136870392576</v>
      </c>
      <c r="N105" s="156">
        <f>RES_hhdet_fec!N$155</f>
        <v>3.2999905426080316</v>
      </c>
      <c r="O105" s="156">
        <f>RES_hhdet_fec!O$155</f>
        <v>3.9118255322683453</v>
      </c>
      <c r="P105" s="156">
        <f>RES_hhdet_fec!P$155</f>
        <v>4.5332097022538393</v>
      </c>
      <c r="Q105" s="156">
        <f>RES_hhdet_fec!Q$155</f>
        <v>5.2420563881567057</v>
      </c>
    </row>
    <row r="106" spans="1:17" ht="12" customHeight="1" x14ac:dyDescent="0.25">
      <c r="A106" s="148" t="s">
        <v>59</v>
      </c>
      <c r="B106" s="156">
        <f>RES_hhdet_fec!B$156</f>
        <v>3.3766454227070197E-2</v>
      </c>
      <c r="C106" s="156">
        <f>RES_hhdet_fec!C$156</f>
        <v>3.8038935888288654E-2</v>
      </c>
      <c r="D106" s="156">
        <f>RES_hhdet_fec!D$156</f>
        <v>4.2224259089481908E-2</v>
      </c>
      <c r="E106" s="156">
        <f>RES_hhdet_fec!E$156</f>
        <v>4.5808520384791565E-2</v>
      </c>
      <c r="F106" s="156">
        <f>RES_hhdet_fec!F$156</f>
        <v>4.9745779947122218E-2</v>
      </c>
      <c r="G106" s="156">
        <f>RES_hhdet_fec!G$156</f>
        <v>6.5951656321122043E-2</v>
      </c>
      <c r="H106" s="156">
        <f>RES_hhdet_fec!H$156</f>
        <v>8.7446678854357113E-2</v>
      </c>
      <c r="I106" s="156">
        <f>RES_hhdet_fec!I$156</f>
        <v>9.1250083875729721E-2</v>
      </c>
      <c r="J106" s="156">
        <f>RES_hhdet_fec!J$156</f>
        <v>0.12701706206931623</v>
      </c>
      <c r="K106" s="156">
        <f>RES_hhdet_fec!K$156</f>
        <v>0.13291771205555139</v>
      </c>
      <c r="L106" s="156">
        <f>RES_hhdet_fec!L$156</f>
        <v>0.1610849287634612</v>
      </c>
      <c r="M106" s="156">
        <f>RES_hhdet_fec!M$156</f>
        <v>0.19088383222873345</v>
      </c>
      <c r="N106" s="156">
        <f>RES_hhdet_fec!N$156</f>
        <v>0.22511566478814946</v>
      </c>
      <c r="O106" s="156">
        <f>RES_hhdet_fec!O$156</f>
        <v>0.26759849424923593</v>
      </c>
      <c r="P106" s="156">
        <f>RES_hhdet_fec!P$156</f>
        <v>0.30994189371368663</v>
      </c>
      <c r="Q106" s="156">
        <f>RES_hhdet_fec!Q$156</f>
        <v>0.35926428611615824</v>
      </c>
    </row>
    <row r="107" spans="1:17" ht="12" customHeight="1" x14ac:dyDescent="0.25">
      <c r="A107" s="158" t="s">
        <v>62</v>
      </c>
      <c r="B107" s="157">
        <f>SUM(B108:B109)</f>
        <v>15.249049241726516</v>
      </c>
      <c r="C107" s="157">
        <f t="shared" ref="C107:Q107" si="14">SUM(C108:C109)</f>
        <v>16.536245533395991</v>
      </c>
      <c r="D107" s="157">
        <f t="shared" si="14"/>
        <v>18.684829002444612</v>
      </c>
      <c r="E107" s="157">
        <f t="shared" si="14"/>
        <v>20.69629137089451</v>
      </c>
      <c r="F107" s="157">
        <f t="shared" si="14"/>
        <v>22.890858738855002</v>
      </c>
      <c r="G107" s="157">
        <f t="shared" si="14"/>
        <v>26.109480814832466</v>
      </c>
      <c r="H107" s="157">
        <f t="shared" si="14"/>
        <v>28.253767324970095</v>
      </c>
      <c r="I107" s="157">
        <f t="shared" si="14"/>
        <v>29.758710049709958</v>
      </c>
      <c r="J107" s="157">
        <f t="shared" si="14"/>
        <v>32.220645869597313</v>
      </c>
      <c r="K107" s="157">
        <f t="shared" si="14"/>
        <v>36.394335435444312</v>
      </c>
      <c r="L107" s="157">
        <f t="shared" si="14"/>
        <v>40.412884189526899</v>
      </c>
      <c r="M107" s="157">
        <f t="shared" si="14"/>
        <v>44.103267379570738</v>
      </c>
      <c r="N107" s="157">
        <f t="shared" si="14"/>
        <v>50.399115087889577</v>
      </c>
      <c r="O107" s="157">
        <f t="shared" si="14"/>
        <v>54.371574492803795</v>
      </c>
      <c r="P107" s="157">
        <f t="shared" si="14"/>
        <v>57.650759788299609</v>
      </c>
      <c r="Q107" s="157">
        <f t="shared" si="14"/>
        <v>61.57670742495359</v>
      </c>
    </row>
    <row r="108" spans="1:17" ht="12" customHeight="1" x14ac:dyDescent="0.25">
      <c r="A108" s="23" t="s">
        <v>57</v>
      </c>
      <c r="B108" s="156">
        <f>RES_hhdet_fec!B$158</f>
        <v>0.17402400231523399</v>
      </c>
      <c r="C108" s="156">
        <f>RES_hhdet_fec!C$158</f>
        <v>0.38621039195408247</v>
      </c>
      <c r="D108" s="156">
        <f>RES_hhdet_fec!D$158</f>
        <v>0.42420691960189572</v>
      </c>
      <c r="E108" s="156">
        <f>RES_hhdet_fec!E$158</f>
        <v>0.58333815246650278</v>
      </c>
      <c r="F108" s="156">
        <f>RES_hhdet_fec!F$158</f>
        <v>0.49025751601020162</v>
      </c>
      <c r="G108" s="156">
        <f>RES_hhdet_fec!G$158</f>
        <v>0.69358794431821724</v>
      </c>
      <c r="H108" s="156">
        <f>RES_hhdet_fec!H$158</f>
        <v>0.2495686304641779</v>
      </c>
      <c r="I108" s="156">
        <f>RES_hhdet_fec!I$158</f>
        <v>0.42798602795194485</v>
      </c>
      <c r="J108" s="156">
        <f>RES_hhdet_fec!J$158</f>
        <v>0.76779264893377508</v>
      </c>
      <c r="K108" s="156">
        <f>RES_hhdet_fec!K$158</f>
        <v>0.97781041307003957</v>
      </c>
      <c r="L108" s="156">
        <f>RES_hhdet_fec!L$158</f>
        <v>0.64878466152378766</v>
      </c>
      <c r="M108" s="156">
        <f>RES_hhdet_fec!M$158</f>
        <v>0.56190009798993878</v>
      </c>
      <c r="N108" s="156">
        <f>RES_hhdet_fec!N$158</f>
        <v>0.46981429766710403</v>
      </c>
      <c r="O108" s="156">
        <f>RES_hhdet_fec!O$158</f>
        <v>0.78593287292695624</v>
      </c>
      <c r="P108" s="156">
        <f>RES_hhdet_fec!P$158</f>
        <v>0.84100409293964429</v>
      </c>
      <c r="Q108" s="156">
        <f>RES_hhdet_fec!Q$158</f>
        <v>1.2073711978976367</v>
      </c>
    </row>
    <row r="109" spans="1:17" ht="12" customHeight="1" x14ac:dyDescent="0.25">
      <c r="A109" s="29" t="s">
        <v>140</v>
      </c>
      <c r="B109" s="57">
        <f>RES_hhdet_fec!B$159</f>
        <v>15.075025239411282</v>
      </c>
      <c r="C109" s="57">
        <f>RES_hhdet_fec!C$159</f>
        <v>16.150035141441908</v>
      </c>
      <c r="D109" s="57">
        <f>RES_hhdet_fec!D$159</f>
        <v>18.260622082842715</v>
      </c>
      <c r="E109" s="57">
        <f>RES_hhdet_fec!E$159</f>
        <v>20.112953218428007</v>
      </c>
      <c r="F109" s="57">
        <f>RES_hhdet_fec!F$159</f>
        <v>22.400601222844799</v>
      </c>
      <c r="G109" s="57">
        <f>RES_hhdet_fec!G$159</f>
        <v>25.415892870514249</v>
      </c>
      <c r="H109" s="57">
        <f>RES_hhdet_fec!H$159</f>
        <v>28.004198694505916</v>
      </c>
      <c r="I109" s="57">
        <f>RES_hhdet_fec!I$159</f>
        <v>29.330724021758012</v>
      </c>
      <c r="J109" s="57">
        <f>RES_hhdet_fec!J$159</f>
        <v>31.452853220663538</v>
      </c>
      <c r="K109" s="57">
        <f>RES_hhdet_fec!K$159</f>
        <v>35.416525022374273</v>
      </c>
      <c r="L109" s="57">
        <f>RES_hhdet_fec!L$159</f>
        <v>39.764099528003115</v>
      </c>
      <c r="M109" s="57">
        <f>RES_hhdet_fec!M$159</f>
        <v>43.541367281580797</v>
      </c>
      <c r="N109" s="57">
        <f>RES_hhdet_fec!N$159</f>
        <v>49.92930079022247</v>
      </c>
      <c r="O109" s="57">
        <f>RES_hhdet_fec!O$159</f>
        <v>53.585641619876839</v>
      </c>
      <c r="P109" s="57">
        <f>RES_hhdet_fec!P$159</f>
        <v>56.809755695359968</v>
      </c>
      <c r="Q109" s="57">
        <f>RES_hhdet_fec!Q$159</f>
        <v>60.369336227055953</v>
      </c>
    </row>
    <row r="111" spans="1:17" ht="12" customHeight="1" x14ac:dyDescent="0.25">
      <c r="A111" s="152" t="s">
        <v>119</v>
      </c>
      <c r="B111" s="168">
        <f>SUM(B112,B114,B116,B125)</f>
        <v>284.3171231786647</v>
      </c>
      <c r="C111" s="168">
        <f t="shared" ref="C111:Q111" si="15">SUM(C112,C114,C116,C125)</f>
        <v>342.8366633173971</v>
      </c>
      <c r="D111" s="168">
        <f t="shared" si="15"/>
        <v>390.3253175063989</v>
      </c>
      <c r="E111" s="168">
        <f t="shared" si="15"/>
        <v>453.62359089423046</v>
      </c>
      <c r="F111" s="168">
        <f t="shared" si="15"/>
        <v>480.12108736887836</v>
      </c>
      <c r="G111" s="168">
        <f t="shared" si="15"/>
        <v>535.82709834691889</v>
      </c>
      <c r="H111" s="168">
        <f t="shared" si="15"/>
        <v>577.68806541485174</v>
      </c>
      <c r="I111" s="168">
        <f t="shared" si="15"/>
        <v>609.18227574395644</v>
      </c>
      <c r="J111" s="168">
        <f t="shared" si="15"/>
        <v>630.81260854233528</v>
      </c>
      <c r="K111" s="168">
        <f t="shared" si="15"/>
        <v>704.35960622424227</v>
      </c>
      <c r="L111" s="168">
        <f t="shared" si="15"/>
        <v>823.85542172842679</v>
      </c>
      <c r="M111" s="168">
        <f t="shared" si="15"/>
        <v>777.15437756888946</v>
      </c>
      <c r="N111" s="168">
        <f t="shared" si="15"/>
        <v>925.13088561683287</v>
      </c>
      <c r="O111" s="168">
        <f t="shared" si="15"/>
        <v>951.82766020255679</v>
      </c>
      <c r="P111" s="168">
        <f t="shared" si="15"/>
        <v>1013.685839020457</v>
      </c>
      <c r="Q111" s="168">
        <f t="shared" si="15"/>
        <v>1065.2456445069947</v>
      </c>
    </row>
    <row r="112" spans="1:17" ht="12" customHeight="1" x14ac:dyDescent="0.25">
      <c r="A112" s="158" t="s">
        <v>65</v>
      </c>
      <c r="B112" s="157">
        <f>B113</f>
        <v>224.88642106354371</v>
      </c>
      <c r="C112" s="157">
        <f t="shared" ref="C112:Q112" si="16">C113</f>
        <v>278.3427330766288</v>
      </c>
      <c r="D112" s="157">
        <f t="shared" si="16"/>
        <v>317.08046107944926</v>
      </c>
      <c r="E112" s="157">
        <f t="shared" si="16"/>
        <v>374.04619983324812</v>
      </c>
      <c r="F112" s="157">
        <f t="shared" si="16"/>
        <v>391.47543412684172</v>
      </c>
      <c r="G112" s="157">
        <f t="shared" si="16"/>
        <v>434.76298956527904</v>
      </c>
      <c r="H112" s="157">
        <f t="shared" si="16"/>
        <v>468.10721688818052</v>
      </c>
      <c r="I112" s="157">
        <f t="shared" si="16"/>
        <v>495.53349215765166</v>
      </c>
      <c r="J112" s="157">
        <f t="shared" si="16"/>
        <v>507.40830238062944</v>
      </c>
      <c r="K112" s="157">
        <f t="shared" si="16"/>
        <v>565.58096040166117</v>
      </c>
      <c r="L112" s="157">
        <f t="shared" si="16"/>
        <v>670.46067396993715</v>
      </c>
      <c r="M112" s="157">
        <f t="shared" si="16"/>
        <v>609.27866695923035</v>
      </c>
      <c r="N112" s="157">
        <f t="shared" si="16"/>
        <v>734.283799845006</v>
      </c>
      <c r="O112" s="157">
        <f t="shared" si="16"/>
        <v>744.7750209794242</v>
      </c>
      <c r="P112" s="157">
        <f t="shared" si="16"/>
        <v>793.42477066349261</v>
      </c>
      <c r="Q112" s="157">
        <f t="shared" si="16"/>
        <v>830.70281069588657</v>
      </c>
    </row>
    <row r="113" spans="1:17" ht="12" customHeight="1" x14ac:dyDescent="0.25">
      <c r="A113" s="23" t="s">
        <v>60</v>
      </c>
      <c r="B113" s="156">
        <f>RES_hhdet_tes!B$145</f>
        <v>224.88642106354371</v>
      </c>
      <c r="C113" s="156">
        <f>RES_hhdet_tes!C$145</f>
        <v>278.3427330766288</v>
      </c>
      <c r="D113" s="156">
        <f>RES_hhdet_tes!D$145</f>
        <v>317.08046107944926</v>
      </c>
      <c r="E113" s="156">
        <f>RES_hhdet_tes!E$145</f>
        <v>374.04619983324812</v>
      </c>
      <c r="F113" s="156">
        <f>RES_hhdet_tes!F$145</f>
        <v>391.47543412684172</v>
      </c>
      <c r="G113" s="156">
        <f>RES_hhdet_tes!G$145</f>
        <v>434.76298956527904</v>
      </c>
      <c r="H113" s="156">
        <f>RES_hhdet_tes!H$145</f>
        <v>468.10721688818052</v>
      </c>
      <c r="I113" s="156">
        <f>RES_hhdet_tes!I$145</f>
        <v>495.53349215765166</v>
      </c>
      <c r="J113" s="156">
        <f>RES_hhdet_tes!J$145</f>
        <v>507.40830238062944</v>
      </c>
      <c r="K113" s="156">
        <f>RES_hhdet_tes!K$145</f>
        <v>565.58096040166117</v>
      </c>
      <c r="L113" s="156">
        <f>RES_hhdet_tes!L$145</f>
        <v>670.46067396993715</v>
      </c>
      <c r="M113" s="156">
        <f>RES_hhdet_tes!M$145</f>
        <v>609.27866695923035</v>
      </c>
      <c r="N113" s="156">
        <f>RES_hhdet_tes!N$145</f>
        <v>734.283799845006</v>
      </c>
      <c r="O113" s="156">
        <f>RES_hhdet_tes!O$145</f>
        <v>744.7750209794242</v>
      </c>
      <c r="P113" s="156">
        <f>RES_hhdet_tes!P$145</f>
        <v>793.42477066349261</v>
      </c>
      <c r="Q113" s="156">
        <f>RES_hhdet_tes!Q$145</f>
        <v>830.70281069588657</v>
      </c>
    </row>
    <row r="114" spans="1:17" ht="12" customHeight="1" x14ac:dyDescent="0.25">
      <c r="A114" s="158" t="s">
        <v>112</v>
      </c>
      <c r="B114" s="157">
        <f>B115</f>
        <v>3.7674278420405591</v>
      </c>
      <c r="C114" s="157">
        <f t="shared" ref="C114:Q114" si="17">C115</f>
        <v>4.1480820810860228</v>
      </c>
      <c r="D114" s="157">
        <f t="shared" si="17"/>
        <v>4.7086233389619059</v>
      </c>
      <c r="E114" s="157">
        <f t="shared" si="17"/>
        <v>5.232323515135997</v>
      </c>
      <c r="F114" s="157">
        <f t="shared" si="17"/>
        <v>5.8395354909822341</v>
      </c>
      <c r="G114" s="157">
        <f t="shared" si="17"/>
        <v>6.5780049002068575</v>
      </c>
      <c r="H114" s="157">
        <f t="shared" si="17"/>
        <v>7.0837176545431584</v>
      </c>
      <c r="I114" s="157">
        <f t="shared" si="17"/>
        <v>7.5202111648170522</v>
      </c>
      <c r="J114" s="157">
        <f t="shared" si="17"/>
        <v>8.2158666386174293</v>
      </c>
      <c r="K114" s="157">
        <f t="shared" si="17"/>
        <v>8.7440851238669755</v>
      </c>
      <c r="L114" s="157">
        <f t="shared" si="17"/>
        <v>9.2711887519718292</v>
      </c>
      <c r="M114" s="157">
        <f t="shared" si="17"/>
        <v>10.061751288500776</v>
      </c>
      <c r="N114" s="157">
        <f t="shared" si="17"/>
        <v>10.938026025724044</v>
      </c>
      <c r="O114" s="157">
        <f t="shared" si="17"/>
        <v>12.013179365696544</v>
      </c>
      <c r="P114" s="157">
        <f t="shared" si="17"/>
        <v>12.776782231799677</v>
      </c>
      <c r="Q114" s="157">
        <f t="shared" si="17"/>
        <v>14.106584527620424</v>
      </c>
    </row>
    <row r="115" spans="1:17" ht="12" customHeight="1" x14ac:dyDescent="0.25">
      <c r="A115" s="23" t="s">
        <v>60</v>
      </c>
      <c r="B115" s="156">
        <f>RES_hhdet_tes!B$147</f>
        <v>3.7674278420405591</v>
      </c>
      <c r="C115" s="156">
        <f>RES_hhdet_tes!C$147</f>
        <v>4.1480820810860228</v>
      </c>
      <c r="D115" s="156">
        <f>RES_hhdet_tes!D$147</f>
        <v>4.7086233389619059</v>
      </c>
      <c r="E115" s="156">
        <f>RES_hhdet_tes!E$147</f>
        <v>5.232323515135997</v>
      </c>
      <c r="F115" s="156">
        <f>RES_hhdet_tes!F$147</f>
        <v>5.8395354909822341</v>
      </c>
      <c r="G115" s="156">
        <f>RES_hhdet_tes!G$147</f>
        <v>6.5780049002068575</v>
      </c>
      <c r="H115" s="156">
        <f>RES_hhdet_tes!H$147</f>
        <v>7.0837176545431584</v>
      </c>
      <c r="I115" s="156">
        <f>RES_hhdet_tes!I$147</f>
        <v>7.5202111648170522</v>
      </c>
      <c r="J115" s="156">
        <f>RES_hhdet_tes!J$147</f>
        <v>8.2158666386174293</v>
      </c>
      <c r="K115" s="156">
        <f>RES_hhdet_tes!K$147</f>
        <v>8.7440851238669755</v>
      </c>
      <c r="L115" s="156">
        <f>RES_hhdet_tes!L$147</f>
        <v>9.2711887519718292</v>
      </c>
      <c r="M115" s="156">
        <f>RES_hhdet_tes!M$147</f>
        <v>10.061751288500776</v>
      </c>
      <c r="N115" s="156">
        <f>RES_hhdet_tes!N$147</f>
        <v>10.938026025724044</v>
      </c>
      <c r="O115" s="156">
        <f>RES_hhdet_tes!O$147</f>
        <v>12.013179365696544</v>
      </c>
      <c r="P115" s="156">
        <f>RES_hhdet_tes!P$147</f>
        <v>12.776782231799677</v>
      </c>
      <c r="Q115" s="156">
        <f>RES_hhdet_tes!Q$147</f>
        <v>14.106584527620424</v>
      </c>
    </row>
    <row r="116" spans="1:17" ht="12" customHeight="1" x14ac:dyDescent="0.25">
      <c r="A116" s="158" t="s">
        <v>63</v>
      </c>
      <c r="B116" s="157">
        <f>SUM(B117:B118,B121:B122)</f>
        <v>43.388869460561736</v>
      </c>
      <c r="C116" s="157">
        <f t="shared" ref="C116:Q116" si="18">SUM(C117:C118,C121:C122)</f>
        <v>47.013363125055882</v>
      </c>
      <c r="D116" s="157">
        <f t="shared" si="18"/>
        <v>53.352759742472074</v>
      </c>
      <c r="E116" s="157">
        <f t="shared" si="18"/>
        <v>57.461965684549405</v>
      </c>
      <c r="F116" s="157">
        <f t="shared" si="18"/>
        <v>63.96145148240057</v>
      </c>
      <c r="G116" s="157">
        <f t="shared" si="18"/>
        <v>72.92170809255164</v>
      </c>
      <c r="H116" s="157">
        <f t="shared" si="18"/>
        <v>78.861122550142511</v>
      </c>
      <c r="I116" s="157">
        <f t="shared" si="18"/>
        <v>81.19204263687034</v>
      </c>
      <c r="J116" s="157">
        <f t="shared" si="18"/>
        <v>88.192064424889466</v>
      </c>
      <c r="K116" s="157">
        <f t="shared" si="18"/>
        <v>99.491824823976074</v>
      </c>
      <c r="L116" s="157">
        <f t="shared" si="18"/>
        <v>109.92662532220808</v>
      </c>
      <c r="M116" s="157">
        <f t="shared" si="18"/>
        <v>120.32076193968403</v>
      </c>
      <c r="N116" s="157">
        <f t="shared" si="18"/>
        <v>136.86944962566292</v>
      </c>
      <c r="O116" s="157">
        <f t="shared" si="18"/>
        <v>148.58143968426481</v>
      </c>
      <c r="P116" s="157">
        <f t="shared" si="18"/>
        <v>158.12328996016487</v>
      </c>
      <c r="Q116" s="157">
        <f t="shared" si="18"/>
        <v>167.73724125032896</v>
      </c>
    </row>
    <row r="117" spans="1:17" ht="12" customHeight="1" x14ac:dyDescent="0.25">
      <c r="A117" s="167" t="s">
        <v>144</v>
      </c>
      <c r="B117" s="132">
        <f>RES_hhdet_tes!B$149</f>
        <v>0.24188030908649188</v>
      </c>
      <c r="C117" s="132">
        <f>RES_hhdet_tes!C$149</f>
        <v>0.26425594925429452</v>
      </c>
      <c r="D117" s="132">
        <f>RES_hhdet_tes!D$149</f>
        <v>0.27320550598727711</v>
      </c>
      <c r="E117" s="132">
        <f>RES_hhdet_tes!E$149</f>
        <v>0.28056183319665567</v>
      </c>
      <c r="F117" s="132">
        <f>RES_hhdet_tes!F$149</f>
        <v>0.29148925537243903</v>
      </c>
      <c r="G117" s="132">
        <f>RES_hhdet_tes!G$149</f>
        <v>0.30086772947265711</v>
      </c>
      <c r="H117" s="132">
        <f>RES_hhdet_tes!H$149</f>
        <v>0.3011490085034858</v>
      </c>
      <c r="I117" s="132">
        <f>RES_hhdet_tes!I$149</f>
        <v>0.30627366968451114</v>
      </c>
      <c r="J117" s="132">
        <f>RES_hhdet_tes!J$149</f>
        <v>0.34860009312990076</v>
      </c>
      <c r="K117" s="132">
        <f>RES_hhdet_tes!K$149</f>
        <v>0.36415101045492587</v>
      </c>
      <c r="L117" s="132">
        <f>RES_hhdet_tes!L$149</f>
        <v>0.35133645479450476</v>
      </c>
      <c r="M117" s="132">
        <f>RES_hhdet_tes!M$149</f>
        <v>0.27725608475770724</v>
      </c>
      <c r="N117" s="132">
        <f>RES_hhdet_tes!N$149</f>
        <v>0.19470287348559739</v>
      </c>
      <c r="O117" s="132">
        <f>RES_hhdet_tes!O$149</f>
        <v>0.15488656646574533</v>
      </c>
      <c r="P117" s="132">
        <f>RES_hhdet_tes!P$149</f>
        <v>0.14504613759346718</v>
      </c>
      <c r="Q117" s="132">
        <f>RES_hhdet_tes!Q$149</f>
        <v>0.1110882139368996</v>
      </c>
    </row>
    <row r="118" spans="1:17" ht="12" customHeight="1" x14ac:dyDescent="0.25">
      <c r="A118" s="167" t="s">
        <v>143</v>
      </c>
      <c r="B118" s="132">
        <f>SUM(B119:B120)</f>
        <v>2.0498677520857309E-3</v>
      </c>
      <c r="C118" s="132">
        <f t="shared" ref="C118:Q118" si="19">SUM(C119:C120)</f>
        <v>2.2627056083805689E-3</v>
      </c>
      <c r="D118" s="132">
        <f t="shared" si="19"/>
        <v>2.2628422223780692E-3</v>
      </c>
      <c r="E118" s="132">
        <f t="shared" si="19"/>
        <v>2.2637307220518925E-3</v>
      </c>
      <c r="F118" s="132">
        <f t="shared" si="19"/>
        <v>2.4805985037482602E-3</v>
      </c>
      <c r="G118" s="132">
        <f t="shared" si="19"/>
        <v>2.9180592257161218E-3</v>
      </c>
      <c r="H118" s="132">
        <f t="shared" si="19"/>
        <v>3.762708823278671E-3</v>
      </c>
      <c r="I118" s="132">
        <f t="shared" si="19"/>
        <v>3.7534652787471565E-3</v>
      </c>
      <c r="J118" s="132">
        <f t="shared" si="19"/>
        <v>5.6516566734745302E-3</v>
      </c>
      <c r="K118" s="132">
        <f t="shared" si="19"/>
        <v>5.8257359648813678E-3</v>
      </c>
      <c r="L118" s="132">
        <f t="shared" si="19"/>
        <v>6.3836916926543006E-3</v>
      </c>
      <c r="M118" s="132">
        <f t="shared" si="19"/>
        <v>5.6192213028847309E-3</v>
      </c>
      <c r="N118" s="132">
        <f t="shared" si="19"/>
        <v>4.1795458259687888E-3</v>
      </c>
      <c r="O118" s="132">
        <f t="shared" si="19"/>
        <v>3.7715918272215802E-3</v>
      </c>
      <c r="P118" s="132">
        <f t="shared" si="19"/>
        <v>3.7604085796987025E-3</v>
      </c>
      <c r="Q118" s="132">
        <f t="shared" si="19"/>
        <v>3.081318582522764E-3</v>
      </c>
    </row>
    <row r="119" spans="1:17" ht="12" customHeight="1" x14ac:dyDescent="0.25">
      <c r="A119" s="166" t="s">
        <v>57</v>
      </c>
      <c r="B119" s="165">
        <f>RES_hhdet_tes!B$151</f>
        <v>1.8448498150664824E-3</v>
      </c>
      <c r="C119" s="165">
        <f>RES_hhdet_tes!C$151</f>
        <v>2.038467508288835E-3</v>
      </c>
      <c r="D119" s="165">
        <f>RES_hhdet_tes!D$151</f>
        <v>2.0387868195877647E-3</v>
      </c>
      <c r="E119" s="165">
        <f>RES_hhdet_tes!E$151</f>
        <v>2.0397779557262447E-3</v>
      </c>
      <c r="F119" s="165">
        <f>RES_hhdet_tes!F$151</f>
        <v>2.2365472529856001E-3</v>
      </c>
      <c r="G119" s="165">
        <f>RES_hhdet_tes!G$151</f>
        <v>2.6332587357421216E-3</v>
      </c>
      <c r="H119" s="165">
        <f>RES_hhdet_tes!H$151</f>
        <v>3.3970781102987809E-3</v>
      </c>
      <c r="I119" s="165">
        <f>RES_hhdet_tes!I$151</f>
        <v>3.3911221263617309E-3</v>
      </c>
      <c r="J119" s="165">
        <f>RES_hhdet_tes!J$151</f>
        <v>5.1024156939947834E-3</v>
      </c>
      <c r="K119" s="165">
        <f>RES_hhdet_tes!K$151</f>
        <v>5.2580581220571703E-3</v>
      </c>
      <c r="L119" s="165">
        <f>RES_hhdet_tes!L$151</f>
        <v>5.7588627647680024E-3</v>
      </c>
      <c r="M119" s="165">
        <f>RES_hhdet_tes!M$151</f>
        <v>5.076994741056661E-3</v>
      </c>
      <c r="N119" s="165">
        <f>RES_hhdet_tes!N$151</f>
        <v>3.7791978537330614E-3</v>
      </c>
      <c r="O119" s="165">
        <f>RES_hhdet_tes!O$151</f>
        <v>3.4115400334940988E-3</v>
      </c>
      <c r="P119" s="165">
        <f>RES_hhdet_tes!P$151</f>
        <v>3.4018409283813711E-3</v>
      </c>
      <c r="Q119" s="165">
        <f>RES_hhdet_tes!Q$151</f>
        <v>2.7877060570927555E-3</v>
      </c>
    </row>
    <row r="120" spans="1:17" ht="12" customHeight="1" x14ac:dyDescent="0.25">
      <c r="A120" s="147" t="s">
        <v>59</v>
      </c>
      <c r="B120" s="164">
        <f>RES_hhdet_tes!B$152</f>
        <v>2.0501793701924826E-4</v>
      </c>
      <c r="C120" s="164">
        <f>RES_hhdet_tes!C$152</f>
        <v>2.2423810009173371E-4</v>
      </c>
      <c r="D120" s="164">
        <f>RES_hhdet_tes!D$152</f>
        <v>2.2405540279030447E-4</v>
      </c>
      <c r="E120" s="164">
        <f>RES_hhdet_tes!E$152</f>
        <v>2.2395276632564771E-4</v>
      </c>
      <c r="F120" s="164">
        <f>RES_hhdet_tes!F$152</f>
        <v>2.4405125076266008E-4</v>
      </c>
      <c r="G120" s="164">
        <f>RES_hhdet_tes!G$152</f>
        <v>2.8480048997400005E-4</v>
      </c>
      <c r="H120" s="164">
        <f>RES_hhdet_tes!H$152</f>
        <v>3.6563071297989022E-4</v>
      </c>
      <c r="I120" s="164">
        <f>RES_hhdet_tes!I$152</f>
        <v>3.6234315238542567E-4</v>
      </c>
      <c r="J120" s="164">
        <f>RES_hhdet_tes!J$152</f>
        <v>5.4924097947974665E-4</v>
      </c>
      <c r="K120" s="164">
        <f>RES_hhdet_tes!K$152</f>
        <v>5.6767784282419731E-4</v>
      </c>
      <c r="L120" s="164">
        <f>RES_hhdet_tes!L$152</f>
        <v>6.2482892788629852E-4</v>
      </c>
      <c r="M120" s="164">
        <f>RES_hhdet_tes!M$152</f>
        <v>5.4222656182807E-4</v>
      </c>
      <c r="N120" s="164">
        <f>RES_hhdet_tes!N$152</f>
        <v>4.0034797223572715E-4</v>
      </c>
      <c r="O120" s="164">
        <f>RES_hhdet_tes!O$152</f>
        <v>3.6005179372748154E-4</v>
      </c>
      <c r="P120" s="164">
        <f>RES_hhdet_tes!P$152</f>
        <v>3.585676513173313E-4</v>
      </c>
      <c r="Q120" s="164">
        <f>RES_hhdet_tes!Q$152</f>
        <v>2.9361252543000827E-4</v>
      </c>
    </row>
    <row r="121" spans="1:17" ht="12" customHeight="1" x14ac:dyDescent="0.25">
      <c r="A121" s="163" t="s">
        <v>142</v>
      </c>
      <c r="B121" s="162">
        <f>RES_hhdet_tes!B$153</f>
        <v>42.793105237391671</v>
      </c>
      <c r="C121" s="162">
        <f>RES_hhdet_tes!C$153</f>
        <v>46.351073333738967</v>
      </c>
      <c r="D121" s="162">
        <f>RES_hhdet_tes!D$153</f>
        <v>52.63479627045583</v>
      </c>
      <c r="E121" s="162">
        <f>RES_hhdet_tes!E$153</f>
        <v>56.708487618547132</v>
      </c>
      <c r="F121" s="162">
        <f>RES_hhdet_tes!F$153</f>
        <v>63.151878727457849</v>
      </c>
      <c r="G121" s="162">
        <f>RES_hhdet_tes!G$153</f>
        <v>71.920438660563505</v>
      </c>
      <c r="H121" s="162">
        <f>RES_hhdet_tes!H$153</f>
        <v>77.616154399260836</v>
      </c>
      <c r="I121" s="162">
        <f>RES_hhdet_tes!I$153</f>
        <v>79.913681283623347</v>
      </c>
      <c r="J121" s="162">
        <f>RES_hhdet_tes!J$153</f>
        <v>86.469151136953073</v>
      </c>
      <c r="K121" s="162">
        <f>RES_hhdet_tes!K$153</f>
        <v>97.598291596000692</v>
      </c>
      <c r="L121" s="162">
        <f>RES_hhdet_tes!L$153</f>
        <v>107.62438602529322</v>
      </c>
      <c r="M121" s="162">
        <f>RES_hhdet_tes!M$153</f>
        <v>117.70131035615887</v>
      </c>
      <c r="N121" s="162">
        <f>RES_hhdet_tes!N$153</f>
        <v>133.79230110537745</v>
      </c>
      <c r="O121" s="162">
        <f>RES_hhdet_tes!O$153</f>
        <v>144.99577693724851</v>
      </c>
      <c r="P121" s="162">
        <f>RES_hhdet_tes!P$153</f>
        <v>153.99090447381707</v>
      </c>
      <c r="Q121" s="162">
        <f>RES_hhdet_tes!Q$153</f>
        <v>163.00153291827138</v>
      </c>
    </row>
    <row r="122" spans="1:17" ht="12" customHeight="1" x14ac:dyDescent="0.25">
      <c r="A122" s="161" t="s">
        <v>141</v>
      </c>
      <c r="B122" s="160">
        <f>SUM(B123:B124)</f>
        <v>0.35183404633149185</v>
      </c>
      <c r="C122" s="160">
        <f t="shared" ref="C122:Q122" si="20">SUM(C123:C124)</f>
        <v>0.39577113645424056</v>
      </c>
      <c r="D122" s="160">
        <f t="shared" si="20"/>
        <v>0.44249512380658934</v>
      </c>
      <c r="E122" s="160">
        <f t="shared" si="20"/>
        <v>0.47065250208357035</v>
      </c>
      <c r="F122" s="160">
        <f t="shared" si="20"/>
        <v>0.51560290106653972</v>
      </c>
      <c r="G122" s="160">
        <f t="shared" si="20"/>
        <v>0.69748364328976209</v>
      </c>
      <c r="H122" s="160">
        <f t="shared" si="20"/>
        <v>0.94005643355491264</v>
      </c>
      <c r="I122" s="160">
        <f t="shared" si="20"/>
        <v>0.96833421828373378</v>
      </c>
      <c r="J122" s="160">
        <f t="shared" si="20"/>
        <v>1.3686615381330078</v>
      </c>
      <c r="K122" s="160">
        <f t="shared" si="20"/>
        <v>1.523556481555578</v>
      </c>
      <c r="L122" s="160">
        <f t="shared" si="20"/>
        <v>1.9445191504277157</v>
      </c>
      <c r="M122" s="160">
        <f t="shared" si="20"/>
        <v>2.3365762774645695</v>
      </c>
      <c r="N122" s="160">
        <f t="shared" si="20"/>
        <v>2.8782661009739048</v>
      </c>
      <c r="O122" s="160">
        <f t="shared" si="20"/>
        <v>3.4270045887233329</v>
      </c>
      <c r="P122" s="160">
        <f t="shared" si="20"/>
        <v>3.9835789401746178</v>
      </c>
      <c r="Q122" s="160">
        <f t="shared" si="20"/>
        <v>4.6215387995381594</v>
      </c>
    </row>
    <row r="123" spans="1:17" ht="12" customHeight="1" x14ac:dyDescent="0.25">
      <c r="A123" s="148" t="s">
        <v>60</v>
      </c>
      <c r="B123" s="156">
        <f>RES_hhdet_tes!B$155</f>
        <v>0.31806759210442165</v>
      </c>
      <c r="C123" s="156">
        <f>RES_hhdet_tes!C$155</f>
        <v>0.3577322005659519</v>
      </c>
      <c r="D123" s="156">
        <f>RES_hhdet_tes!D$155</f>
        <v>0.40027086471710743</v>
      </c>
      <c r="E123" s="156">
        <f>RES_hhdet_tes!E$155</f>
        <v>0.42484398169877879</v>
      </c>
      <c r="F123" s="156">
        <f>RES_hhdet_tes!F$155</f>
        <v>0.46585712111941746</v>
      </c>
      <c r="G123" s="156">
        <f>RES_hhdet_tes!G$155</f>
        <v>0.63153198696863999</v>
      </c>
      <c r="H123" s="156">
        <f>RES_hhdet_tes!H$155</f>
        <v>0.85260975470055556</v>
      </c>
      <c r="I123" s="156">
        <f>RES_hhdet_tes!I$155</f>
        <v>0.87708413440800403</v>
      </c>
      <c r="J123" s="156">
        <f>RES_hhdet_tes!J$155</f>
        <v>1.2416444760636915</v>
      </c>
      <c r="K123" s="156">
        <f>RES_hhdet_tes!K$155</f>
        <v>1.3906387695000266</v>
      </c>
      <c r="L123" s="156">
        <f>RES_hhdet_tes!L$155</f>
        <v>1.7834342216642545</v>
      </c>
      <c r="M123" s="156">
        <f>RES_hhdet_tes!M$155</f>
        <v>2.1456924452358361</v>
      </c>
      <c r="N123" s="156">
        <f>RES_hhdet_tes!N$155</f>
        <v>2.6531504361857552</v>
      </c>
      <c r="O123" s="156">
        <f>RES_hhdet_tes!O$155</f>
        <v>3.1594060944740971</v>
      </c>
      <c r="P123" s="156">
        <f>RES_hhdet_tes!P$155</f>
        <v>3.6736370464609309</v>
      </c>
      <c r="Q123" s="156">
        <f>RES_hhdet_tes!Q$155</f>
        <v>4.2622745134220015</v>
      </c>
    </row>
    <row r="124" spans="1:17" ht="12" customHeight="1" x14ac:dyDescent="0.25">
      <c r="A124" s="148" t="s">
        <v>59</v>
      </c>
      <c r="B124" s="156">
        <f>RES_hhdet_tes!B$156</f>
        <v>3.3766454227070197E-2</v>
      </c>
      <c r="C124" s="156">
        <f>RES_hhdet_tes!C$156</f>
        <v>3.803893588828864E-2</v>
      </c>
      <c r="D124" s="156">
        <f>RES_hhdet_tes!D$156</f>
        <v>4.2224259089481901E-2</v>
      </c>
      <c r="E124" s="156">
        <f>RES_hhdet_tes!E$156</f>
        <v>4.5808520384791579E-2</v>
      </c>
      <c r="F124" s="156">
        <f>RES_hhdet_tes!F$156</f>
        <v>4.9745779947122232E-2</v>
      </c>
      <c r="G124" s="156">
        <f>RES_hhdet_tes!G$156</f>
        <v>6.5951656321122057E-2</v>
      </c>
      <c r="H124" s="156">
        <f>RES_hhdet_tes!H$156</f>
        <v>8.7446678854357099E-2</v>
      </c>
      <c r="I124" s="156">
        <f>RES_hhdet_tes!I$156</f>
        <v>9.1250083875729721E-2</v>
      </c>
      <c r="J124" s="156">
        <f>RES_hhdet_tes!J$156</f>
        <v>0.12701706206931623</v>
      </c>
      <c r="K124" s="156">
        <f>RES_hhdet_tes!K$156</f>
        <v>0.13291771205555133</v>
      </c>
      <c r="L124" s="156">
        <f>RES_hhdet_tes!L$156</f>
        <v>0.16108492876346114</v>
      </c>
      <c r="M124" s="156">
        <f>RES_hhdet_tes!M$156</f>
        <v>0.19088383222873351</v>
      </c>
      <c r="N124" s="156">
        <f>RES_hhdet_tes!N$156</f>
        <v>0.22511566478814946</v>
      </c>
      <c r="O124" s="156">
        <f>RES_hhdet_tes!O$156</f>
        <v>0.26759849424923593</v>
      </c>
      <c r="P124" s="156">
        <f>RES_hhdet_tes!P$156</f>
        <v>0.30994189371368663</v>
      </c>
      <c r="Q124" s="156">
        <f>RES_hhdet_tes!Q$156</f>
        <v>0.35926428611615829</v>
      </c>
    </row>
    <row r="125" spans="1:17" ht="12" customHeight="1" x14ac:dyDescent="0.25">
      <c r="A125" s="158" t="s">
        <v>62</v>
      </c>
      <c r="B125" s="157">
        <f>SUM(B126:B127)</f>
        <v>12.274404812518698</v>
      </c>
      <c r="C125" s="157">
        <f t="shared" ref="C125:Q125" si="21">SUM(C126:C127)</f>
        <v>13.332485034626384</v>
      </c>
      <c r="D125" s="157">
        <f t="shared" si="21"/>
        <v>15.183473345515656</v>
      </c>
      <c r="E125" s="157">
        <f t="shared" si="21"/>
        <v>16.88310186129695</v>
      </c>
      <c r="F125" s="157">
        <f t="shared" si="21"/>
        <v>18.844666268653853</v>
      </c>
      <c r="G125" s="157">
        <f t="shared" si="21"/>
        <v>21.564395788881395</v>
      </c>
      <c r="H125" s="157">
        <f t="shared" si="21"/>
        <v>23.636008321985603</v>
      </c>
      <c r="I125" s="157">
        <f t="shared" si="21"/>
        <v>24.936529784617409</v>
      </c>
      <c r="J125" s="157">
        <f t="shared" si="21"/>
        <v>26.996375098198847</v>
      </c>
      <c r="K125" s="157">
        <f t="shared" si="21"/>
        <v>30.54273587473805</v>
      </c>
      <c r="L125" s="157">
        <f t="shared" si="21"/>
        <v>34.19693368430962</v>
      </c>
      <c r="M125" s="157">
        <f t="shared" si="21"/>
        <v>37.493197381474296</v>
      </c>
      <c r="N125" s="157">
        <f t="shared" si="21"/>
        <v>43.039610120439875</v>
      </c>
      <c r="O125" s="157">
        <f t="shared" si="21"/>
        <v>46.458020173171299</v>
      </c>
      <c r="P125" s="157">
        <f t="shared" si="21"/>
        <v>49.360996164999932</v>
      </c>
      <c r="Q125" s="157">
        <f t="shared" si="21"/>
        <v>52.699008033158812</v>
      </c>
    </row>
    <row r="126" spans="1:17" ht="12" customHeight="1" x14ac:dyDescent="0.25">
      <c r="A126" s="23" t="s">
        <v>57</v>
      </c>
      <c r="B126" s="156">
        <f>RES_hhdet_tes!B$158</f>
        <v>7.4088127924671399E-2</v>
      </c>
      <c r="C126" s="156">
        <f>RES_hhdet_tes!C$158</f>
        <v>0.17129286312519715</v>
      </c>
      <c r="D126" s="156">
        <f>RES_hhdet_tes!D$158</f>
        <v>0.18946462665623146</v>
      </c>
      <c r="E126" s="156">
        <f>RES_hhdet_tes!E$158</f>
        <v>0.26283940107453074</v>
      </c>
      <c r="F126" s="156">
        <f>RES_hhdet_tes!F$158</f>
        <v>0.22221583452190932</v>
      </c>
      <c r="G126" s="156">
        <f>RES_hhdet_tes!G$158</f>
        <v>0.31693867982877799</v>
      </c>
      <c r="H126" s="156">
        <f>RES_hhdet_tes!H$158</f>
        <v>0.11608122371713568</v>
      </c>
      <c r="I126" s="156">
        <f>RES_hhdet_tes!I$158</f>
        <v>0.20017259192917336</v>
      </c>
      <c r="J126" s="156">
        <f>RES_hhdet_tes!J$158</f>
        <v>0.36124150794227156</v>
      </c>
      <c r="K126" s="156">
        <f>RES_hhdet_tes!K$158</f>
        <v>0.46134648632396646</v>
      </c>
      <c r="L126" s="156">
        <f>RES_hhdet_tes!L$158</f>
        <v>0.30779719524345667</v>
      </c>
      <c r="M126" s="156">
        <f>RES_hhdet_tes!M$158</f>
        <v>0.26682248009093967</v>
      </c>
      <c r="N126" s="156">
        <f>RES_hhdet_tes!N$158</f>
        <v>0.22321629625239622</v>
      </c>
      <c r="O126" s="156">
        <f>RES_hhdet_tes!O$158</f>
        <v>0.37672760197598831</v>
      </c>
      <c r="P126" s="156">
        <f>RES_hhdet_tes!P$158</f>
        <v>0.40356877185239803</v>
      </c>
      <c r="Q126" s="156">
        <f>RES_hhdet_tes!Q$158</f>
        <v>0.58280742391115492</v>
      </c>
    </row>
    <row r="127" spans="1:17" ht="12" customHeight="1" x14ac:dyDescent="0.25">
      <c r="A127" s="29" t="s">
        <v>140</v>
      </c>
      <c r="B127" s="57">
        <f>RES_hhdet_tes!B$159</f>
        <v>12.200316684594027</v>
      </c>
      <c r="C127" s="57">
        <f>RES_hhdet_tes!C$159</f>
        <v>13.161192171501186</v>
      </c>
      <c r="D127" s="57">
        <f>RES_hhdet_tes!D$159</f>
        <v>14.994008718859424</v>
      </c>
      <c r="E127" s="57">
        <f>RES_hhdet_tes!E$159</f>
        <v>16.62026246022242</v>
      </c>
      <c r="F127" s="57">
        <f>RES_hhdet_tes!F$159</f>
        <v>18.622450434131945</v>
      </c>
      <c r="G127" s="57">
        <f>RES_hhdet_tes!G$159</f>
        <v>21.247457109052618</v>
      </c>
      <c r="H127" s="57">
        <f>RES_hhdet_tes!H$159</f>
        <v>23.519927098268468</v>
      </c>
      <c r="I127" s="57">
        <f>RES_hhdet_tes!I$159</f>
        <v>24.736357192688235</v>
      </c>
      <c r="J127" s="57">
        <f>RES_hhdet_tes!J$159</f>
        <v>26.635133590256576</v>
      </c>
      <c r="K127" s="57">
        <f>RES_hhdet_tes!K$159</f>
        <v>30.081389388414085</v>
      </c>
      <c r="L127" s="57">
        <f>RES_hhdet_tes!L$159</f>
        <v>33.889136489066161</v>
      </c>
      <c r="M127" s="57">
        <f>RES_hhdet_tes!M$159</f>
        <v>37.226374901383359</v>
      </c>
      <c r="N127" s="57">
        <f>RES_hhdet_tes!N$159</f>
        <v>42.816393824187479</v>
      </c>
      <c r="O127" s="57">
        <f>RES_hhdet_tes!O$159</f>
        <v>46.081292571195313</v>
      </c>
      <c r="P127" s="57">
        <f>RES_hhdet_tes!P$159</f>
        <v>48.957427393147533</v>
      </c>
      <c r="Q127" s="57">
        <f>RES_hhdet_tes!Q$159</f>
        <v>52.116200609247656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1.1117877577465152</v>
      </c>
      <c r="C129" s="175">
        <f t="shared" si="22"/>
        <v>1.1425498614402141</v>
      </c>
      <c r="D129" s="175">
        <f t="shared" si="22"/>
        <v>1.1674213439906915</v>
      </c>
      <c r="E129" s="175">
        <f t="shared" si="22"/>
        <v>1.201036105566744</v>
      </c>
      <c r="F129" s="175">
        <f t="shared" si="22"/>
        <v>1.2228426620033075</v>
      </c>
      <c r="G129" s="175">
        <f t="shared" si="22"/>
        <v>1.2527090379098387</v>
      </c>
      <c r="H129" s="175">
        <f t="shared" si="22"/>
        <v>1.2802624529976556</v>
      </c>
      <c r="I129" s="175">
        <f t="shared" si="22"/>
        <v>1.3133940211129946</v>
      </c>
      <c r="J129" s="175">
        <f t="shared" si="22"/>
        <v>1.340118445579858</v>
      </c>
      <c r="K129" s="175">
        <f t="shared" si="22"/>
        <v>1.3786797294859561</v>
      </c>
      <c r="L129" s="175">
        <f t="shared" si="22"/>
        <v>1.437897244094182</v>
      </c>
      <c r="M129" s="175">
        <f t="shared" si="22"/>
        <v>1.4616165053503627</v>
      </c>
      <c r="N129" s="175">
        <f t="shared" si="22"/>
        <v>1.5411964593543979</v>
      </c>
      <c r="O129" s="175">
        <f t="shared" si="22"/>
        <v>1.5853121181884551</v>
      </c>
      <c r="P129" s="175">
        <f t="shared" si="22"/>
        <v>1.6373204178884841</v>
      </c>
      <c r="Q129" s="175">
        <f t="shared" si="22"/>
        <v>1.6885654106399615</v>
      </c>
    </row>
    <row r="130" spans="1:17" ht="12" customHeight="1" x14ac:dyDescent="0.25">
      <c r="A130" s="158" t="s">
        <v>65</v>
      </c>
      <c r="B130" s="169">
        <f t="shared" si="22"/>
        <v>1.2545891926116093</v>
      </c>
      <c r="C130" s="169">
        <f t="shared" si="22"/>
        <v>1.278861752347112</v>
      </c>
      <c r="D130" s="169">
        <f t="shared" si="22"/>
        <v>1.3125523555319638</v>
      </c>
      <c r="E130" s="169">
        <f t="shared" si="22"/>
        <v>1.3466141752483869</v>
      </c>
      <c r="F130" s="169">
        <f t="shared" si="22"/>
        <v>1.386866073685304</v>
      </c>
      <c r="G130" s="169">
        <f t="shared" si="22"/>
        <v>1.4359057580104055</v>
      </c>
      <c r="H130" s="169">
        <f t="shared" si="22"/>
        <v>1.4775479309328812</v>
      </c>
      <c r="I130" s="169">
        <f t="shared" si="22"/>
        <v>1.5230899405969505</v>
      </c>
      <c r="J130" s="169">
        <f t="shared" si="22"/>
        <v>1.579937896556443</v>
      </c>
      <c r="K130" s="169">
        <f t="shared" si="22"/>
        <v>1.6474496135004373</v>
      </c>
      <c r="L130" s="169">
        <f t="shared" si="22"/>
        <v>1.724161051538984</v>
      </c>
      <c r="M130" s="169">
        <f t="shared" si="22"/>
        <v>1.8374011447510208</v>
      </c>
      <c r="N130" s="169">
        <f t="shared" si="22"/>
        <v>1.963758661097375</v>
      </c>
      <c r="O130" s="169">
        <f t="shared" si="22"/>
        <v>2.090368081041734</v>
      </c>
      <c r="P130" s="169">
        <f t="shared" si="22"/>
        <v>2.2007607799518185</v>
      </c>
      <c r="Q130" s="169">
        <f t="shared" si="22"/>
        <v>2.3273369431656299</v>
      </c>
    </row>
    <row r="131" spans="1:17" ht="12" customHeight="1" x14ac:dyDescent="0.25">
      <c r="A131" s="23" t="s">
        <v>60</v>
      </c>
      <c r="B131" s="73">
        <f t="shared" si="22"/>
        <v>1.2545891926116093</v>
      </c>
      <c r="C131" s="73">
        <f t="shared" si="22"/>
        <v>1.278861752347112</v>
      </c>
      <c r="D131" s="73">
        <f t="shared" si="22"/>
        <v>1.3125523555319638</v>
      </c>
      <c r="E131" s="73">
        <f t="shared" si="22"/>
        <v>1.3466141752483869</v>
      </c>
      <c r="F131" s="73">
        <f t="shared" si="22"/>
        <v>1.386866073685304</v>
      </c>
      <c r="G131" s="73">
        <f t="shared" si="22"/>
        <v>1.4359057580104055</v>
      </c>
      <c r="H131" s="73">
        <f t="shared" si="22"/>
        <v>1.4775479309328812</v>
      </c>
      <c r="I131" s="73">
        <f t="shared" si="22"/>
        <v>1.5230899405969505</v>
      </c>
      <c r="J131" s="73">
        <f t="shared" si="22"/>
        <v>1.579937896556443</v>
      </c>
      <c r="K131" s="73">
        <f t="shared" si="22"/>
        <v>1.6474496135004373</v>
      </c>
      <c r="L131" s="73">
        <f t="shared" si="22"/>
        <v>1.724161051538984</v>
      </c>
      <c r="M131" s="73">
        <f t="shared" si="22"/>
        <v>1.8374011447510208</v>
      </c>
      <c r="N131" s="73">
        <f t="shared" si="22"/>
        <v>1.963758661097375</v>
      </c>
      <c r="O131" s="73">
        <f t="shared" si="22"/>
        <v>2.090368081041734</v>
      </c>
      <c r="P131" s="73">
        <f t="shared" si="22"/>
        <v>2.2007607799518185</v>
      </c>
      <c r="Q131" s="73">
        <f t="shared" si="22"/>
        <v>2.3273369431656299</v>
      </c>
    </row>
    <row r="132" spans="1:17" ht="12" customHeight="1" x14ac:dyDescent="0.25">
      <c r="A132" s="158" t="s">
        <v>112</v>
      </c>
      <c r="B132" s="169">
        <f t="shared" si="22"/>
        <v>1.6649769017640403</v>
      </c>
      <c r="C132" s="169">
        <f t="shared" si="22"/>
        <v>1.7272322127273365</v>
      </c>
      <c r="D132" s="169">
        <f t="shared" si="22"/>
        <v>1.8030307000122341</v>
      </c>
      <c r="E132" s="169">
        <f t="shared" si="22"/>
        <v>1.8716736197840016</v>
      </c>
      <c r="F132" s="169">
        <f t="shared" si="22"/>
        <v>1.9456226496620985</v>
      </c>
      <c r="G132" s="169">
        <f t="shared" si="22"/>
        <v>2.0290982519618099</v>
      </c>
      <c r="H132" s="169">
        <f t="shared" si="22"/>
        <v>2.0966745760998768</v>
      </c>
      <c r="I132" s="169">
        <f t="shared" si="22"/>
        <v>2.1520487132437593</v>
      </c>
      <c r="J132" s="169">
        <f t="shared" si="22"/>
        <v>2.216692379870477</v>
      </c>
      <c r="K132" s="169">
        <f t="shared" si="22"/>
        <v>2.2935287268160223</v>
      </c>
      <c r="L132" s="169">
        <f t="shared" si="22"/>
        <v>2.3839576303945953</v>
      </c>
      <c r="M132" s="169">
        <f t="shared" si="22"/>
        <v>2.5177241451133736</v>
      </c>
      <c r="N132" s="169">
        <f t="shared" si="22"/>
        <v>2.667117424087845</v>
      </c>
      <c r="O132" s="169">
        <f t="shared" si="22"/>
        <v>2.8157460158572083</v>
      </c>
      <c r="P132" s="169">
        <f t="shared" si="22"/>
        <v>2.9409607117079446</v>
      </c>
      <c r="Q132" s="169">
        <f t="shared" si="22"/>
        <v>3.0859807628697702</v>
      </c>
    </row>
    <row r="133" spans="1:17" ht="12" customHeight="1" x14ac:dyDescent="0.25">
      <c r="A133" s="23" t="s">
        <v>60</v>
      </c>
      <c r="B133" s="73">
        <f t="shared" si="22"/>
        <v>1.6649769017640403</v>
      </c>
      <c r="C133" s="73">
        <f t="shared" si="22"/>
        <v>1.7272322127273365</v>
      </c>
      <c r="D133" s="73">
        <f t="shared" si="22"/>
        <v>1.8030307000122341</v>
      </c>
      <c r="E133" s="73">
        <f t="shared" si="22"/>
        <v>1.8716736197840016</v>
      </c>
      <c r="F133" s="73">
        <f t="shared" si="22"/>
        <v>1.9456226496620985</v>
      </c>
      <c r="G133" s="73">
        <f t="shared" si="22"/>
        <v>2.0290982519618099</v>
      </c>
      <c r="H133" s="73">
        <f t="shared" si="22"/>
        <v>2.0966745760998768</v>
      </c>
      <c r="I133" s="73">
        <f t="shared" si="22"/>
        <v>2.1520487132437593</v>
      </c>
      <c r="J133" s="73">
        <f t="shared" si="22"/>
        <v>2.216692379870477</v>
      </c>
      <c r="K133" s="73">
        <f t="shared" si="22"/>
        <v>2.2935287268160223</v>
      </c>
      <c r="L133" s="73">
        <f t="shared" si="22"/>
        <v>2.3839576303945953</v>
      </c>
      <c r="M133" s="73">
        <f t="shared" si="22"/>
        <v>2.5177241451133736</v>
      </c>
      <c r="N133" s="73">
        <f t="shared" si="22"/>
        <v>2.667117424087845</v>
      </c>
      <c r="O133" s="73">
        <f t="shared" si="22"/>
        <v>2.8157460158572083</v>
      </c>
      <c r="P133" s="73">
        <f t="shared" si="22"/>
        <v>2.9409607117079446</v>
      </c>
      <c r="Q133" s="73">
        <f t="shared" si="22"/>
        <v>3.0859807628697702</v>
      </c>
    </row>
    <row r="134" spans="1:17" ht="12" customHeight="1" x14ac:dyDescent="0.25">
      <c r="A134" s="158" t="s">
        <v>63</v>
      </c>
      <c r="B134" s="169">
        <f t="shared" si="22"/>
        <v>0.73581820621720451</v>
      </c>
      <c r="C134" s="169">
        <f t="shared" si="22"/>
        <v>0.74064633788366185</v>
      </c>
      <c r="D134" s="169">
        <f t="shared" si="22"/>
        <v>0.7464381040145075</v>
      </c>
      <c r="E134" s="169">
        <f t="shared" si="22"/>
        <v>0.75178716706612114</v>
      </c>
      <c r="F134" s="169">
        <f t="shared" si="22"/>
        <v>0.7572863567578032</v>
      </c>
      <c r="G134" s="169">
        <f t="shared" si="22"/>
        <v>0.76274946307057734</v>
      </c>
      <c r="H134" s="169">
        <f t="shared" si="22"/>
        <v>0.76727778091722376</v>
      </c>
      <c r="I134" s="169">
        <f t="shared" si="22"/>
        <v>0.77162394887092955</v>
      </c>
      <c r="J134" s="169">
        <f t="shared" si="22"/>
        <v>0.77613401905001422</v>
      </c>
      <c r="K134" s="169">
        <f t="shared" si="22"/>
        <v>0.78106027673641554</v>
      </c>
      <c r="L134" s="169">
        <f t="shared" si="22"/>
        <v>0.78634368769163132</v>
      </c>
      <c r="M134" s="169">
        <f t="shared" si="22"/>
        <v>0.79152609642113059</v>
      </c>
      <c r="N134" s="169">
        <f t="shared" si="22"/>
        <v>0.79644597360665592</v>
      </c>
      <c r="O134" s="169">
        <f t="shared" si="22"/>
        <v>0.80107738588826449</v>
      </c>
      <c r="P134" s="169">
        <f t="shared" si="22"/>
        <v>0.80431166987415514</v>
      </c>
      <c r="Q134" s="169">
        <f t="shared" si="22"/>
        <v>0.80729173355809591</v>
      </c>
    </row>
    <row r="135" spans="1:17" ht="12" customHeight="1" x14ac:dyDescent="0.25">
      <c r="A135" s="167" t="s">
        <v>144</v>
      </c>
      <c r="B135" s="174">
        <f t="shared" si="22"/>
        <v>0.576637598717336</v>
      </c>
      <c r="C135" s="174">
        <f t="shared" si="22"/>
        <v>0.58424751807751796</v>
      </c>
      <c r="D135" s="174">
        <f t="shared" si="22"/>
        <v>0.59003181435812213</v>
      </c>
      <c r="E135" s="174">
        <f t="shared" si="22"/>
        <v>0.59585027225545617</v>
      </c>
      <c r="F135" s="174">
        <f t="shared" si="22"/>
        <v>0.6021934931305134</v>
      </c>
      <c r="G135" s="174">
        <f t="shared" si="22"/>
        <v>0.60832727422380661</v>
      </c>
      <c r="H135" s="174">
        <f t="shared" si="22"/>
        <v>0.61402780947527469</v>
      </c>
      <c r="I135" s="174">
        <f t="shared" si="22"/>
        <v>0.62026905545391875</v>
      </c>
      <c r="J135" s="174">
        <f t="shared" si="22"/>
        <v>0.62804844325353748</v>
      </c>
      <c r="K135" s="174">
        <f t="shared" si="22"/>
        <v>0.63314211509434559</v>
      </c>
      <c r="L135" s="174">
        <f t="shared" si="22"/>
        <v>0.63594641720461298</v>
      </c>
      <c r="M135" s="174">
        <f t="shared" si="22"/>
        <v>0.63917932832331936</v>
      </c>
      <c r="N135" s="174">
        <f t="shared" si="22"/>
        <v>0.64226465716448689</v>
      </c>
      <c r="O135" s="174">
        <f t="shared" si="22"/>
        <v>0.64329833913983692</v>
      </c>
      <c r="P135" s="174">
        <f t="shared" si="22"/>
        <v>0.64348893470867274</v>
      </c>
      <c r="Q135" s="174">
        <f t="shared" si="22"/>
        <v>0.64437545209056235</v>
      </c>
    </row>
    <row r="136" spans="1:17" ht="12" customHeight="1" x14ac:dyDescent="0.25">
      <c r="A136" s="167" t="s">
        <v>143</v>
      </c>
      <c r="B136" s="174">
        <f t="shared" si="22"/>
        <v>0.60213354430830401</v>
      </c>
      <c r="C136" s="174">
        <f t="shared" si="22"/>
        <v>0.61275110166942093</v>
      </c>
      <c r="D136" s="174">
        <f t="shared" si="22"/>
        <v>0.61863481535173248</v>
      </c>
      <c r="E136" s="174">
        <f t="shared" si="22"/>
        <v>0.62464403899254295</v>
      </c>
      <c r="F136" s="174">
        <f t="shared" si="22"/>
        <v>0.63358391232830347</v>
      </c>
      <c r="G136" s="174">
        <f t="shared" si="22"/>
        <v>0.64295060187878972</v>
      </c>
      <c r="H136" s="174">
        <f t="shared" si="22"/>
        <v>0.65038898472118067</v>
      </c>
      <c r="I136" s="174">
        <f t="shared" si="22"/>
        <v>0.65262433384192386</v>
      </c>
      <c r="J136" s="174">
        <f t="shared" si="22"/>
        <v>0.65998017652477348</v>
      </c>
      <c r="K136" s="174">
        <f t="shared" si="22"/>
        <v>0.662862738981012</v>
      </c>
      <c r="L136" s="174">
        <f t="shared" si="22"/>
        <v>0.66483353402892276</v>
      </c>
      <c r="M136" s="174">
        <f t="shared" si="22"/>
        <v>0.66549173108128556</v>
      </c>
      <c r="N136" s="174">
        <f t="shared" si="22"/>
        <v>0.66615931370497738</v>
      </c>
      <c r="O136" s="174">
        <f t="shared" si="22"/>
        <v>0.66640654218192041</v>
      </c>
      <c r="P136" s="174">
        <f t="shared" si="22"/>
        <v>0.6663793190368047</v>
      </c>
      <c r="Q136" s="174">
        <f t="shared" si="22"/>
        <v>0.6670166812265641</v>
      </c>
    </row>
    <row r="137" spans="1:17" ht="12" customHeight="1" x14ac:dyDescent="0.25">
      <c r="A137" s="166" t="s">
        <v>57</v>
      </c>
      <c r="B137" s="173">
        <f t="shared" si="22"/>
        <v>0.57663759871733611</v>
      </c>
      <c r="C137" s="173">
        <f t="shared" si="22"/>
        <v>0.58771522829082001</v>
      </c>
      <c r="D137" s="173">
        <f t="shared" si="22"/>
        <v>0.59375033839303293</v>
      </c>
      <c r="E137" s="173">
        <f t="shared" si="22"/>
        <v>0.59992050435970956</v>
      </c>
      <c r="F137" s="173">
        <f t="shared" si="22"/>
        <v>0.60922514469098143</v>
      </c>
      <c r="G137" s="173">
        <f t="shared" si="22"/>
        <v>0.61904510379821209</v>
      </c>
      <c r="H137" s="173">
        <f t="shared" si="22"/>
        <v>0.62680303676330595</v>
      </c>
      <c r="I137" s="173">
        <f t="shared" si="22"/>
        <v>0.62926763734663071</v>
      </c>
      <c r="J137" s="173">
        <f t="shared" si="22"/>
        <v>0.6366772397116639</v>
      </c>
      <c r="K137" s="173">
        <f t="shared" si="22"/>
        <v>0.63958289032922744</v>
      </c>
      <c r="L137" s="173">
        <f t="shared" si="22"/>
        <v>0.64150512667129789</v>
      </c>
      <c r="M137" s="173">
        <f t="shared" si="22"/>
        <v>0.64253664968259383</v>
      </c>
      <c r="N137" s="173">
        <f t="shared" si="22"/>
        <v>0.64340510329951706</v>
      </c>
      <c r="O137" s="173">
        <f t="shared" si="22"/>
        <v>0.6437421549668052</v>
      </c>
      <c r="P137" s="173">
        <f t="shared" si="22"/>
        <v>0.6437421549668052</v>
      </c>
      <c r="Q137" s="173">
        <f t="shared" si="22"/>
        <v>0.64441625830138149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1</v>
      </c>
      <c r="D138" s="172">
        <f t="shared" si="22"/>
        <v>1.0000000000000002</v>
      </c>
      <c r="E138" s="172">
        <f t="shared" si="22"/>
        <v>1.0000000000000002</v>
      </c>
      <c r="F138" s="172">
        <f t="shared" si="22"/>
        <v>0.99999999999999978</v>
      </c>
      <c r="G138" s="172">
        <f t="shared" si="22"/>
        <v>0.99999999999999967</v>
      </c>
      <c r="H138" s="172">
        <f t="shared" si="22"/>
        <v>1.0000000000000002</v>
      </c>
      <c r="I138" s="172">
        <f t="shared" si="22"/>
        <v>0.99999999999999967</v>
      </c>
      <c r="J138" s="172">
        <f t="shared" si="22"/>
        <v>1</v>
      </c>
      <c r="K138" s="172">
        <f t="shared" si="22"/>
        <v>1</v>
      </c>
      <c r="L138" s="172">
        <f t="shared" si="22"/>
        <v>1.0000000000000004</v>
      </c>
      <c r="M138" s="172">
        <f t="shared" si="22"/>
        <v>1.0000000000000004</v>
      </c>
      <c r="N138" s="172">
        <f t="shared" si="22"/>
        <v>0.99999999999999922</v>
      </c>
      <c r="O138" s="172">
        <f t="shared" si="22"/>
        <v>1.0000000000000002</v>
      </c>
      <c r="P138" s="172">
        <f t="shared" si="22"/>
        <v>1</v>
      </c>
      <c r="Q138" s="172">
        <f t="shared" si="22"/>
        <v>0.99999999999999967</v>
      </c>
    </row>
    <row r="139" spans="1:17" ht="12" customHeight="1" x14ac:dyDescent="0.25">
      <c r="A139" s="163" t="s">
        <v>142</v>
      </c>
      <c r="B139" s="171">
        <f t="shared" si="22"/>
        <v>0.73681470947215189</v>
      </c>
      <c r="C139" s="171">
        <f t="shared" si="22"/>
        <v>0.7415989745105469</v>
      </c>
      <c r="D139" s="171">
        <f t="shared" si="22"/>
        <v>0.74727325239108622</v>
      </c>
      <c r="E139" s="171">
        <f t="shared" si="22"/>
        <v>0.75255267125730008</v>
      </c>
      <c r="F139" s="171">
        <f t="shared" si="22"/>
        <v>0.75796808397190552</v>
      </c>
      <c r="G139" s="171">
        <f t="shared" si="22"/>
        <v>0.76329915482709487</v>
      </c>
      <c r="H139" s="171">
        <f t="shared" si="22"/>
        <v>0.76770023927197151</v>
      </c>
      <c r="I139" s="171">
        <f t="shared" si="22"/>
        <v>0.77204414597039162</v>
      </c>
      <c r="J139" s="171">
        <f t="shared" si="22"/>
        <v>0.77647904431934767</v>
      </c>
      <c r="K139" s="171">
        <f t="shared" si="22"/>
        <v>0.78139498333803148</v>
      </c>
      <c r="L139" s="171">
        <f t="shared" si="22"/>
        <v>0.78656884627524493</v>
      </c>
      <c r="M139" s="171">
        <f t="shared" si="22"/>
        <v>0.79156251489322371</v>
      </c>
      <c r="N139" s="171">
        <f t="shared" si="22"/>
        <v>0.79630817772110285</v>
      </c>
      <c r="O139" s="171">
        <f t="shared" si="22"/>
        <v>0.8008552831214758</v>
      </c>
      <c r="P139" s="171">
        <f t="shared" si="22"/>
        <v>0.80404461283643025</v>
      </c>
      <c r="Q139" s="171">
        <f t="shared" si="22"/>
        <v>0.80694071922170929</v>
      </c>
    </row>
    <row r="140" spans="1:17" ht="12" customHeight="1" x14ac:dyDescent="0.25">
      <c r="A140" s="161" t="s">
        <v>141</v>
      </c>
      <c r="B140" s="170">
        <f t="shared" si="22"/>
        <v>0.75590788132532349</v>
      </c>
      <c r="C140" s="170">
        <f t="shared" si="22"/>
        <v>0.76314996642357691</v>
      </c>
      <c r="D140" s="170">
        <f t="shared" si="22"/>
        <v>0.77094258189391196</v>
      </c>
      <c r="E140" s="170">
        <f t="shared" si="22"/>
        <v>0.77858755961900028</v>
      </c>
      <c r="F140" s="170">
        <f t="shared" si="22"/>
        <v>0.78587503828459371</v>
      </c>
      <c r="G140" s="170">
        <f t="shared" si="22"/>
        <v>0.7912516037139633</v>
      </c>
      <c r="H140" s="170">
        <f t="shared" si="22"/>
        <v>0.79530291329682967</v>
      </c>
      <c r="I140" s="170">
        <f t="shared" si="22"/>
        <v>0.79793133062351074</v>
      </c>
      <c r="J140" s="170">
        <f t="shared" si="22"/>
        <v>0.80237917504050404</v>
      </c>
      <c r="K140" s="170">
        <f t="shared" si="22"/>
        <v>0.80445543683875342</v>
      </c>
      <c r="L140" s="170">
        <f t="shared" si="22"/>
        <v>0.80856823734109518</v>
      </c>
      <c r="M140" s="170">
        <f t="shared" si="22"/>
        <v>0.81300566955941456</v>
      </c>
      <c r="N140" s="170">
        <f t="shared" si="22"/>
        <v>0.81650478925567904</v>
      </c>
      <c r="O140" s="170">
        <f t="shared" si="22"/>
        <v>0.81997054306519213</v>
      </c>
      <c r="P140" s="170">
        <f t="shared" si="22"/>
        <v>0.82251791240468297</v>
      </c>
      <c r="Q140" s="170">
        <f t="shared" si="22"/>
        <v>0.82508020309658581</v>
      </c>
    </row>
    <row r="141" spans="1:17" ht="12" customHeight="1" x14ac:dyDescent="0.25">
      <c r="A141" s="148" t="s">
        <v>60</v>
      </c>
      <c r="B141" s="73">
        <f t="shared" si="22"/>
        <v>0.73681470947215177</v>
      </c>
      <c r="C141" s="73">
        <f t="shared" si="22"/>
        <v>0.74440212042313736</v>
      </c>
      <c r="D141" s="73">
        <f t="shared" si="22"/>
        <v>0.7527537279980766</v>
      </c>
      <c r="E141" s="73">
        <f t="shared" si="22"/>
        <v>0.76043324294917392</v>
      </c>
      <c r="F141" s="73">
        <f t="shared" si="22"/>
        <v>0.76830769898841611</v>
      </c>
      <c r="G141" s="73">
        <f t="shared" si="22"/>
        <v>0.7743704443022823</v>
      </c>
      <c r="H141" s="73">
        <f t="shared" si="22"/>
        <v>0.7789492943956301</v>
      </c>
      <c r="I141" s="73">
        <f t="shared" si="22"/>
        <v>0.78150195467887151</v>
      </c>
      <c r="J141" s="73">
        <f t="shared" si="22"/>
        <v>0.78647961952841106</v>
      </c>
      <c r="K141" s="73">
        <f t="shared" si="22"/>
        <v>0.78969585250719365</v>
      </c>
      <c r="L141" s="73">
        <f t="shared" si="22"/>
        <v>0.79482517781473339</v>
      </c>
      <c r="M141" s="73">
        <f t="shared" si="22"/>
        <v>0.79970239636157536</v>
      </c>
      <c r="N141" s="73">
        <f t="shared" si="22"/>
        <v>0.80398728479049852</v>
      </c>
      <c r="O141" s="73">
        <f t="shared" si="22"/>
        <v>0.80765516468267862</v>
      </c>
      <c r="P141" s="73">
        <f t="shared" si="22"/>
        <v>0.81038321360568366</v>
      </c>
      <c r="Q141" s="73">
        <f t="shared" si="22"/>
        <v>0.81309207643238834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0.99999999999999967</v>
      </c>
      <c r="D142" s="73">
        <f t="shared" si="22"/>
        <v>0.99999999999999989</v>
      </c>
      <c r="E142" s="73">
        <f t="shared" si="22"/>
        <v>1.0000000000000002</v>
      </c>
      <c r="F142" s="73">
        <f t="shared" si="22"/>
        <v>1.0000000000000002</v>
      </c>
      <c r="G142" s="73">
        <f t="shared" si="22"/>
        <v>1.0000000000000002</v>
      </c>
      <c r="H142" s="73">
        <f t="shared" si="22"/>
        <v>0.99999999999999989</v>
      </c>
      <c r="I142" s="73">
        <f t="shared" si="22"/>
        <v>1</v>
      </c>
      <c r="J142" s="73">
        <f t="shared" si="22"/>
        <v>1</v>
      </c>
      <c r="K142" s="73">
        <f t="shared" si="22"/>
        <v>0.99999999999999956</v>
      </c>
      <c r="L142" s="73">
        <f t="shared" si="22"/>
        <v>0.99999999999999967</v>
      </c>
      <c r="M142" s="73">
        <f t="shared" si="22"/>
        <v>1.0000000000000002</v>
      </c>
      <c r="N142" s="73">
        <f t="shared" si="22"/>
        <v>1</v>
      </c>
      <c r="O142" s="73">
        <f t="shared" si="22"/>
        <v>1</v>
      </c>
      <c r="P142" s="73">
        <f t="shared" si="22"/>
        <v>1</v>
      </c>
      <c r="Q142" s="73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0.80492918725265883</v>
      </c>
      <c r="C143" s="169">
        <f t="shared" si="22"/>
        <v>0.80625828926527421</v>
      </c>
      <c r="D143" s="169">
        <f t="shared" si="22"/>
        <v>0.81260970295896962</v>
      </c>
      <c r="E143" s="169">
        <f t="shared" si="22"/>
        <v>0.81575493689849654</v>
      </c>
      <c r="F143" s="169">
        <f t="shared" si="22"/>
        <v>0.82323981304671934</v>
      </c>
      <c r="G143" s="169">
        <f t="shared" si="22"/>
        <v>0.82592204501557664</v>
      </c>
      <c r="H143" s="169">
        <f t="shared" si="22"/>
        <v>0.83656129995438122</v>
      </c>
      <c r="I143" s="169">
        <f t="shared" si="22"/>
        <v>0.83795734905722008</v>
      </c>
      <c r="J143" s="169">
        <f t="shared" si="22"/>
        <v>0.83785952669781916</v>
      </c>
      <c r="K143" s="169">
        <f t="shared" si="22"/>
        <v>0.83921674923599754</v>
      </c>
      <c r="L143" s="169">
        <f t="shared" si="22"/>
        <v>0.84618889173893319</v>
      </c>
      <c r="M143" s="169">
        <f t="shared" si="22"/>
        <v>0.85012289585695588</v>
      </c>
      <c r="N143" s="169">
        <f t="shared" si="22"/>
        <v>0.85397551217683743</v>
      </c>
      <c r="O143" s="169">
        <f t="shared" si="22"/>
        <v>0.85445419976425596</v>
      </c>
      <c r="P143" s="169">
        <f t="shared" si="22"/>
        <v>0.85620720951916907</v>
      </c>
      <c r="Q143" s="169">
        <f t="shared" si="22"/>
        <v>0.85582698778406685</v>
      </c>
    </row>
    <row r="144" spans="1:17" ht="12" customHeight="1" x14ac:dyDescent="0.25">
      <c r="A144" s="23" t="s">
        <v>57</v>
      </c>
      <c r="B144" s="73">
        <f t="shared" si="22"/>
        <v>0.42573511089846805</v>
      </c>
      <c r="C144" s="73">
        <f t="shared" si="22"/>
        <v>0.44352214930965034</v>
      </c>
      <c r="D144" s="73">
        <f t="shared" si="22"/>
        <v>0.44663256986481453</v>
      </c>
      <c r="E144" s="73">
        <f t="shared" si="22"/>
        <v>0.45057810802049991</v>
      </c>
      <c r="F144" s="73">
        <f t="shared" si="22"/>
        <v>0.45326349370498037</v>
      </c>
      <c r="G144" s="73">
        <f t="shared" si="22"/>
        <v>0.45695528941224928</v>
      </c>
      <c r="H144" s="73">
        <f t="shared" si="22"/>
        <v>0.46512746213830558</v>
      </c>
      <c r="I144" s="73">
        <f t="shared" si="22"/>
        <v>0.46770824011957968</v>
      </c>
      <c r="J144" s="73">
        <f t="shared" si="22"/>
        <v>0.47049357459194685</v>
      </c>
      <c r="K144" s="73">
        <f t="shared" si="22"/>
        <v>0.47181588593996765</v>
      </c>
      <c r="L144" s="73">
        <f t="shared" si="22"/>
        <v>0.47442119627264229</v>
      </c>
      <c r="M144" s="73">
        <f t="shared" si="22"/>
        <v>0.47485750766983725</v>
      </c>
      <c r="N144" s="73">
        <f t="shared" si="22"/>
        <v>0.47511601362664452</v>
      </c>
      <c r="O144" s="73">
        <f t="shared" si="22"/>
        <v>0.47933814063914459</v>
      </c>
      <c r="P144" s="73">
        <f t="shared" si="22"/>
        <v>0.47986540760076973</v>
      </c>
      <c r="Q144" s="73">
        <f t="shared" ref="Q144" si="23">IF(Q126=0,"",Q126/Q108)</f>
        <v>0.48270774135243738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0.80930655112259564</v>
      </c>
      <c r="C145" s="65">
        <f t="shared" si="24"/>
        <v>0.81493272653808779</v>
      </c>
      <c r="D145" s="65">
        <f t="shared" si="24"/>
        <v>0.82111160566361374</v>
      </c>
      <c r="E145" s="65">
        <f t="shared" si="24"/>
        <v>0.82634619987056435</v>
      </c>
      <c r="F145" s="65">
        <f t="shared" si="24"/>
        <v>0.83133708103960247</v>
      </c>
      <c r="G145" s="65">
        <f t="shared" si="24"/>
        <v>0.83599097687818946</v>
      </c>
      <c r="H145" s="65">
        <f t="shared" si="24"/>
        <v>0.83987145480733905</v>
      </c>
      <c r="I145" s="65">
        <f t="shared" si="24"/>
        <v>0.84335992436935414</v>
      </c>
      <c r="J145" s="65">
        <f t="shared" si="24"/>
        <v>0.84682726248689355</v>
      </c>
      <c r="K145" s="65">
        <f t="shared" si="24"/>
        <v>0.84936027375385548</v>
      </c>
      <c r="L145" s="65">
        <f t="shared" si="24"/>
        <v>0.85225459374983148</v>
      </c>
      <c r="M145" s="65">
        <f t="shared" si="24"/>
        <v>0.85496568494602931</v>
      </c>
      <c r="N145" s="65">
        <f t="shared" si="24"/>
        <v>0.85754042509187522</v>
      </c>
      <c r="O145" s="65">
        <f t="shared" si="24"/>
        <v>0.85995597287207082</v>
      </c>
      <c r="P145" s="65">
        <f t="shared" si="24"/>
        <v>0.86177852366906438</v>
      </c>
      <c r="Q145" s="65">
        <f t="shared" si="24"/>
        <v>0.86328927674859113</v>
      </c>
    </row>
    <row r="147" spans="1:17" ht="12" customHeight="1" x14ac:dyDescent="0.25">
      <c r="A147" s="152" t="s">
        <v>121</v>
      </c>
      <c r="B147" s="168">
        <f>SUM(B148,B150,B152,B161)</f>
        <v>1.5763781301840609</v>
      </c>
      <c r="C147" s="168">
        <f t="shared" ref="C147:Q147" si="25">SUM(C148,C150,C152,C161)</f>
        <v>2.224402949679344</v>
      </c>
      <c r="D147" s="168">
        <f t="shared" si="25"/>
        <v>2.3530505875508156</v>
      </c>
      <c r="E147" s="168">
        <f t="shared" si="25"/>
        <v>2.7940368875496535</v>
      </c>
      <c r="F147" s="168">
        <f t="shared" si="25"/>
        <v>2.58368224942999</v>
      </c>
      <c r="G147" s="168">
        <f t="shared" si="25"/>
        <v>3.1502293619765589</v>
      </c>
      <c r="H147" s="168">
        <f t="shared" si="25"/>
        <v>1.969347727704829</v>
      </c>
      <c r="I147" s="168">
        <f t="shared" si="25"/>
        <v>2.4494119305913387</v>
      </c>
      <c r="J147" s="168">
        <f t="shared" si="25"/>
        <v>3.5159592610190664</v>
      </c>
      <c r="K147" s="168">
        <f t="shared" si="25"/>
        <v>4.1244369585303673</v>
      </c>
      <c r="L147" s="168">
        <f t="shared" si="25"/>
        <v>3.1972557819960103</v>
      </c>
      <c r="M147" s="168">
        <f t="shared" si="25"/>
        <v>2.6513034375528242</v>
      </c>
      <c r="N147" s="168">
        <f t="shared" si="25"/>
        <v>2.0575908937810778</v>
      </c>
      <c r="O147" s="168">
        <f t="shared" si="25"/>
        <v>2.7264155128669034</v>
      </c>
      <c r="P147" s="168">
        <f t="shared" si="25"/>
        <v>2.8312780616087183</v>
      </c>
      <c r="Q147" s="168">
        <f t="shared" si="25"/>
        <v>3.6565971457393358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1.1166291999683118</v>
      </c>
      <c r="C152" s="157">
        <f t="shared" ref="C152:Q152" si="28">SUM(C153:C154,C157:C158)</f>
        <v>1.2040849925192982</v>
      </c>
      <c r="D152" s="157">
        <f t="shared" si="28"/>
        <v>1.2323507134966194</v>
      </c>
      <c r="E152" s="157">
        <f t="shared" si="28"/>
        <v>1.2529328560224513</v>
      </c>
      <c r="F152" s="157">
        <f t="shared" si="28"/>
        <v>1.2884852334021053</v>
      </c>
      <c r="G152" s="157">
        <f t="shared" si="28"/>
        <v>1.3178596246502345</v>
      </c>
      <c r="H152" s="157">
        <f t="shared" si="28"/>
        <v>1.3100196502855268</v>
      </c>
      <c r="I152" s="157">
        <f t="shared" si="28"/>
        <v>1.3187281405371116</v>
      </c>
      <c r="J152" s="157">
        <f t="shared" si="28"/>
        <v>1.4875502813462746</v>
      </c>
      <c r="K152" s="157">
        <f t="shared" si="28"/>
        <v>1.5411881803046912</v>
      </c>
      <c r="L152" s="157">
        <f t="shared" si="28"/>
        <v>1.4832505292284317</v>
      </c>
      <c r="M152" s="157">
        <f t="shared" si="28"/>
        <v>1.1668359761560658</v>
      </c>
      <c r="N152" s="157">
        <f t="shared" si="28"/>
        <v>0.81640221935184731</v>
      </c>
      <c r="O152" s="157">
        <f t="shared" si="28"/>
        <v>0.6500824051210663</v>
      </c>
      <c r="P152" s="157">
        <f t="shared" si="28"/>
        <v>0.60945390579098491</v>
      </c>
      <c r="Q152" s="157">
        <f t="shared" si="28"/>
        <v>0.46687843325254691</v>
      </c>
    </row>
    <row r="153" spans="1:17" ht="12" customHeight="1" x14ac:dyDescent="0.25">
      <c r="A153" s="167" t="s">
        <v>144</v>
      </c>
      <c r="B153" s="132">
        <f>RES_hhdet_emi!B$149</f>
        <v>1.1081770024916802</v>
      </c>
      <c r="C153" s="132">
        <f>RES_hhdet_emi!C$149</f>
        <v>1.1949217659638818</v>
      </c>
      <c r="D153" s="132">
        <f>RES_hhdet_emi!D$149</f>
        <v>1.2232792047869632</v>
      </c>
      <c r="E153" s="132">
        <f>RES_hhdet_emi!E$149</f>
        <v>1.2439502828639153</v>
      </c>
      <c r="F153" s="132">
        <f>RES_hhdet_emi!F$149</f>
        <v>1.2787865712047661</v>
      </c>
      <c r="G153" s="132">
        <f>RES_hhdet_emi!G$149</f>
        <v>1.3066217854037592</v>
      </c>
      <c r="H153" s="132">
        <f>RES_hhdet_emi!H$149</f>
        <v>1.2957015296981396</v>
      </c>
      <c r="I153" s="132">
        <f>RES_hhdet_emi!I$149</f>
        <v>1.3044911037134079</v>
      </c>
      <c r="J153" s="132">
        <f>RES_hhdet_emi!J$149</f>
        <v>1.4663779789760325</v>
      </c>
      <c r="K153" s="132">
        <f>RES_hhdet_emi!K$149</f>
        <v>1.5194691655727379</v>
      </c>
      <c r="L153" s="132">
        <f>RES_hhdet_emi!L$149</f>
        <v>1.4595341616626842</v>
      </c>
      <c r="M153" s="132">
        <f>RES_hhdet_emi!M$149</f>
        <v>1.1459612693750956</v>
      </c>
      <c r="N153" s="132">
        <f>RES_hhdet_emi!N$149</f>
        <v>0.80088454253206576</v>
      </c>
      <c r="O153" s="132">
        <f>RES_hhdet_emi!O$149</f>
        <v>0.63608169392329827</v>
      </c>
      <c r="P153" s="132">
        <f>RES_hhdet_emi!P$149</f>
        <v>0.59549299901240205</v>
      </c>
      <c r="Q153" s="132">
        <f>RES_hhdet_emi!Q$149</f>
        <v>0.4554498587304992</v>
      </c>
    </row>
    <row r="154" spans="1:17" ht="12" customHeight="1" x14ac:dyDescent="0.25">
      <c r="A154" s="167" t="s">
        <v>143</v>
      </c>
      <c r="B154" s="132">
        <f>SUM(B155:B156)</f>
        <v>8.4521974766315431E-3</v>
      </c>
      <c r="C154" s="132">
        <f t="shared" ref="C154:Q154" si="29">SUM(C155:C156)</f>
        <v>9.1632265554163657E-3</v>
      </c>
      <c r="D154" s="132">
        <f t="shared" si="29"/>
        <v>9.0715087096563188E-3</v>
      </c>
      <c r="E154" s="132">
        <f t="shared" si="29"/>
        <v>8.9825731585359229E-3</v>
      </c>
      <c r="F154" s="132">
        <f t="shared" si="29"/>
        <v>9.6986621973391089E-3</v>
      </c>
      <c r="G154" s="132">
        <f t="shared" si="29"/>
        <v>1.1237839246475471E-2</v>
      </c>
      <c r="H154" s="132">
        <f t="shared" si="29"/>
        <v>1.4318120587387238E-2</v>
      </c>
      <c r="I154" s="132">
        <f t="shared" si="29"/>
        <v>1.423703682370364E-2</v>
      </c>
      <c r="J154" s="132">
        <f t="shared" si="29"/>
        <v>2.1172302370242254E-2</v>
      </c>
      <c r="K154" s="132">
        <f t="shared" si="29"/>
        <v>2.171901473195317E-2</v>
      </c>
      <c r="L154" s="132">
        <f t="shared" si="29"/>
        <v>2.371636756574742E-2</v>
      </c>
      <c r="M154" s="132">
        <f t="shared" si="29"/>
        <v>2.0874706780970264E-2</v>
      </c>
      <c r="N154" s="132">
        <f t="shared" si="29"/>
        <v>1.551767681978152E-2</v>
      </c>
      <c r="O154" s="132">
        <f t="shared" si="29"/>
        <v>1.4000711197768051E-2</v>
      </c>
      <c r="P154" s="132">
        <f t="shared" si="29"/>
        <v>1.3960906778582907E-2</v>
      </c>
      <c r="Q154" s="132">
        <f t="shared" si="29"/>
        <v>1.1428574522047713E-2</v>
      </c>
    </row>
    <row r="155" spans="1:17" ht="12" customHeight="1" x14ac:dyDescent="0.25">
      <c r="A155" s="166" t="s">
        <v>57</v>
      </c>
      <c r="B155" s="165">
        <f>RES_hhdet_emi!B$151</f>
        <v>8.4521974766315431E-3</v>
      </c>
      <c r="C155" s="165">
        <f>RES_hhdet_emi!C$151</f>
        <v>9.1632265554163657E-3</v>
      </c>
      <c r="D155" s="165">
        <f>RES_hhdet_emi!D$151</f>
        <v>9.0715087096563188E-3</v>
      </c>
      <c r="E155" s="165">
        <f>RES_hhdet_emi!E$151</f>
        <v>8.9825731585359229E-3</v>
      </c>
      <c r="F155" s="165">
        <f>RES_hhdet_emi!F$151</f>
        <v>9.6986621973391089E-3</v>
      </c>
      <c r="G155" s="165">
        <f>RES_hhdet_emi!G$151</f>
        <v>1.1237839246475471E-2</v>
      </c>
      <c r="H155" s="165">
        <f>RES_hhdet_emi!H$151</f>
        <v>1.4318120587387238E-2</v>
      </c>
      <c r="I155" s="165">
        <f>RES_hhdet_emi!I$151</f>
        <v>1.423703682370364E-2</v>
      </c>
      <c r="J155" s="165">
        <f>RES_hhdet_emi!J$151</f>
        <v>2.1172302370242254E-2</v>
      </c>
      <c r="K155" s="165">
        <f>RES_hhdet_emi!K$151</f>
        <v>2.171901473195317E-2</v>
      </c>
      <c r="L155" s="165">
        <f>RES_hhdet_emi!L$151</f>
        <v>2.371636756574742E-2</v>
      </c>
      <c r="M155" s="165">
        <f>RES_hhdet_emi!M$151</f>
        <v>2.0874706780970264E-2</v>
      </c>
      <c r="N155" s="165">
        <f>RES_hhdet_emi!N$151</f>
        <v>1.551767681978152E-2</v>
      </c>
      <c r="O155" s="165">
        <f>RES_hhdet_emi!O$151</f>
        <v>1.4000711197768051E-2</v>
      </c>
      <c r="P155" s="165">
        <f>RES_hhdet_emi!P$151</f>
        <v>1.3960906778582907E-2</v>
      </c>
      <c r="Q155" s="165">
        <f>RES_hhdet_emi!Q$151</f>
        <v>1.1428574522047713E-2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0.45974893021574925</v>
      </c>
      <c r="C161" s="157">
        <f t="shared" ref="C161:Q161" si="31">SUM(C162:C163)</f>
        <v>1.0203179571600458</v>
      </c>
      <c r="D161" s="157">
        <f t="shared" si="31"/>
        <v>1.1206998740541962</v>
      </c>
      <c r="E161" s="157">
        <f t="shared" si="31"/>
        <v>1.5411040315272022</v>
      </c>
      <c r="F161" s="157">
        <f t="shared" si="31"/>
        <v>1.2951970160278845</v>
      </c>
      <c r="G161" s="157">
        <f t="shared" si="31"/>
        <v>1.8323697373263244</v>
      </c>
      <c r="H161" s="157">
        <f t="shared" si="31"/>
        <v>0.65932807741930222</v>
      </c>
      <c r="I161" s="157">
        <f t="shared" si="31"/>
        <v>1.130683790054227</v>
      </c>
      <c r="J161" s="157">
        <f t="shared" si="31"/>
        <v>2.028408979672792</v>
      </c>
      <c r="K161" s="157">
        <f t="shared" si="31"/>
        <v>2.5832487782256766</v>
      </c>
      <c r="L161" s="157">
        <f t="shared" si="31"/>
        <v>1.7140052527675784</v>
      </c>
      <c r="M161" s="157">
        <f t="shared" si="31"/>
        <v>1.4844674613967583</v>
      </c>
      <c r="N161" s="157">
        <f t="shared" si="31"/>
        <v>1.2411886744292306</v>
      </c>
      <c r="O161" s="157">
        <f t="shared" si="31"/>
        <v>2.0763331077458371</v>
      </c>
      <c r="P161" s="157">
        <f t="shared" si="31"/>
        <v>2.2218241558177332</v>
      </c>
      <c r="Q161" s="157">
        <f t="shared" si="31"/>
        <v>3.1897187124867887</v>
      </c>
    </row>
    <row r="162" spans="1:17" ht="12" customHeight="1" x14ac:dyDescent="0.25">
      <c r="A162" s="23" t="s">
        <v>57</v>
      </c>
      <c r="B162" s="156">
        <f>RES_hhdet_emi!B$158</f>
        <v>0.45974893021574925</v>
      </c>
      <c r="C162" s="156">
        <f>RES_hhdet_emi!C$158</f>
        <v>1.0203179571600458</v>
      </c>
      <c r="D162" s="156">
        <f>RES_hhdet_emi!D$158</f>
        <v>1.1206998740541962</v>
      </c>
      <c r="E162" s="156">
        <f>RES_hhdet_emi!E$158</f>
        <v>1.5411040315272022</v>
      </c>
      <c r="F162" s="156">
        <f>RES_hhdet_emi!F$158</f>
        <v>1.2951970160278845</v>
      </c>
      <c r="G162" s="156">
        <f>RES_hhdet_emi!G$158</f>
        <v>1.8323697373263244</v>
      </c>
      <c r="H162" s="156">
        <f>RES_hhdet_emi!H$158</f>
        <v>0.65932807741930222</v>
      </c>
      <c r="I162" s="156">
        <f>RES_hhdet_emi!I$158</f>
        <v>1.130683790054227</v>
      </c>
      <c r="J162" s="156">
        <f>RES_hhdet_emi!J$158</f>
        <v>2.028408979672792</v>
      </c>
      <c r="K162" s="156">
        <f>RES_hhdet_emi!K$158</f>
        <v>2.5832487782256766</v>
      </c>
      <c r="L162" s="156">
        <f>RES_hhdet_emi!L$158</f>
        <v>1.7140052527675784</v>
      </c>
      <c r="M162" s="156">
        <f>RES_hhdet_emi!M$158</f>
        <v>1.4844674613967583</v>
      </c>
      <c r="N162" s="156">
        <f>RES_hhdet_emi!N$158</f>
        <v>1.2411886744292306</v>
      </c>
      <c r="O162" s="156">
        <f>RES_hhdet_emi!O$158</f>
        <v>2.0763331077458371</v>
      </c>
      <c r="P162" s="156">
        <f>RES_hhdet_emi!P$158</f>
        <v>2.2218241558177332</v>
      </c>
      <c r="Q162" s="156">
        <f>RES_hhdet_emi!Q$158</f>
        <v>3.1897187124867887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14701.364458191047</v>
      </c>
      <c r="C165" s="168">
        <f t="shared" ref="C165:Q165" si="32">SUM(C166,C168,C170,C179)</f>
        <v>15745.82603266355</v>
      </c>
      <c r="D165" s="168">
        <f t="shared" si="32"/>
        <v>15516.69775293165</v>
      </c>
      <c r="E165" s="168">
        <f t="shared" si="32"/>
        <v>15868.512796243447</v>
      </c>
      <c r="F165" s="168">
        <f t="shared" si="32"/>
        <v>14901.397718215685</v>
      </c>
      <c r="G165" s="168">
        <f t="shared" si="32"/>
        <v>14550.222947290171</v>
      </c>
      <c r="H165" s="168">
        <f t="shared" si="32"/>
        <v>14427.531839119212</v>
      </c>
      <c r="I165" s="168">
        <f t="shared" si="32"/>
        <v>14091.925720263071</v>
      </c>
      <c r="J165" s="168">
        <f t="shared" si="32"/>
        <v>13536.40780970185</v>
      </c>
      <c r="K165" s="168">
        <f t="shared" si="32"/>
        <v>13917.374531182173</v>
      </c>
      <c r="L165" s="168">
        <f t="shared" si="32"/>
        <v>14859.348837378613</v>
      </c>
      <c r="M165" s="168">
        <f t="shared" si="32"/>
        <v>12749.173350933652</v>
      </c>
      <c r="N165" s="168">
        <f t="shared" si="32"/>
        <v>13231.561192255183</v>
      </c>
      <c r="O165" s="168">
        <f t="shared" si="32"/>
        <v>12218.368391950997</v>
      </c>
      <c r="P165" s="168">
        <f t="shared" si="32"/>
        <v>11842.87016485847</v>
      </c>
      <c r="Q165" s="168">
        <f t="shared" si="32"/>
        <v>11191.796962280765</v>
      </c>
    </row>
    <row r="166" spans="1:17" ht="12" customHeight="1" x14ac:dyDescent="0.25">
      <c r="A166" s="158" t="s">
        <v>65</v>
      </c>
      <c r="B166" s="157">
        <f>B167</f>
        <v>10304.767713883792</v>
      </c>
      <c r="C166" s="157">
        <f t="shared" ref="C166:Q166" si="33">C167</f>
        <v>11421.144851445782</v>
      </c>
      <c r="D166" s="157">
        <f t="shared" si="33"/>
        <v>11211.224613454047</v>
      </c>
      <c r="E166" s="157">
        <f t="shared" si="33"/>
        <v>11670.211387033993</v>
      </c>
      <c r="F166" s="157">
        <f t="shared" si="33"/>
        <v>10713.140412023189</v>
      </c>
      <c r="G166" s="157">
        <f t="shared" si="33"/>
        <v>10299.634532109187</v>
      </c>
      <c r="H166" s="157">
        <f t="shared" si="33"/>
        <v>10129.812657225391</v>
      </c>
      <c r="I166" s="157">
        <f t="shared" si="33"/>
        <v>9884.7476008272643</v>
      </c>
      <c r="J166" s="157">
        <f t="shared" si="33"/>
        <v>9235.5720806665449</v>
      </c>
      <c r="K166" s="157">
        <f t="shared" si="33"/>
        <v>9352.0948591876531</v>
      </c>
      <c r="L166" s="157">
        <f t="shared" si="33"/>
        <v>10084.911805454596</v>
      </c>
      <c r="M166" s="157">
        <f t="shared" si="33"/>
        <v>7950.9707694700537</v>
      </c>
      <c r="N166" s="157">
        <f t="shared" si="33"/>
        <v>8242.1733663342511</v>
      </c>
      <c r="O166" s="157">
        <f t="shared" si="33"/>
        <v>7250.567674910174</v>
      </c>
      <c r="P166" s="157">
        <f t="shared" si="33"/>
        <v>6896.3641148462439</v>
      </c>
      <c r="Q166" s="157">
        <f t="shared" si="33"/>
        <v>6332.1961714264417</v>
      </c>
    </row>
    <row r="167" spans="1:17" ht="12" customHeight="1" x14ac:dyDescent="0.25">
      <c r="A167" s="23" t="s">
        <v>60</v>
      </c>
      <c r="B167" s="156">
        <f>IF(B95=0,0,B95/0.086*1000000/B$7)</f>
        <v>10304.767713883792</v>
      </c>
      <c r="C167" s="156">
        <f t="shared" ref="C167:Q167" si="34">IF(C95=0,0,C95/0.086*1000000/C$7)</f>
        <v>11421.144851445782</v>
      </c>
      <c r="D167" s="156">
        <f t="shared" si="34"/>
        <v>11211.224613454047</v>
      </c>
      <c r="E167" s="156">
        <f t="shared" si="34"/>
        <v>11670.211387033993</v>
      </c>
      <c r="F167" s="156">
        <f t="shared" si="34"/>
        <v>10713.140412023189</v>
      </c>
      <c r="G167" s="156">
        <f t="shared" si="34"/>
        <v>10299.634532109187</v>
      </c>
      <c r="H167" s="156">
        <f t="shared" si="34"/>
        <v>10129.812657225391</v>
      </c>
      <c r="I167" s="156">
        <f t="shared" si="34"/>
        <v>9884.7476008272643</v>
      </c>
      <c r="J167" s="156">
        <f t="shared" si="34"/>
        <v>9235.5720806665449</v>
      </c>
      <c r="K167" s="156">
        <f t="shared" si="34"/>
        <v>9352.0948591876531</v>
      </c>
      <c r="L167" s="156">
        <f t="shared" si="34"/>
        <v>10084.911805454596</v>
      </c>
      <c r="M167" s="156">
        <f t="shared" si="34"/>
        <v>7950.9707694700537</v>
      </c>
      <c r="N167" s="156">
        <f t="shared" si="34"/>
        <v>8242.1733663342511</v>
      </c>
      <c r="O167" s="156">
        <f t="shared" si="34"/>
        <v>7250.567674910174</v>
      </c>
      <c r="P167" s="156">
        <f t="shared" si="34"/>
        <v>6896.3641148462439</v>
      </c>
      <c r="Q167" s="156">
        <f t="shared" si="34"/>
        <v>6332.1961714264417</v>
      </c>
    </row>
    <row r="168" spans="1:17" ht="12" customHeight="1" x14ac:dyDescent="0.25">
      <c r="A168" s="158" t="s">
        <v>112</v>
      </c>
      <c r="B168" s="157">
        <f>B169</f>
        <v>130.08081393745255</v>
      </c>
      <c r="C168" s="157">
        <f t="shared" ref="C168:Q168" si="35">C169</f>
        <v>126.02304348582238</v>
      </c>
      <c r="D168" s="157">
        <f t="shared" si="35"/>
        <v>121.19676778980129</v>
      </c>
      <c r="E168" s="157">
        <f t="shared" si="35"/>
        <v>117.45219216244352</v>
      </c>
      <c r="F168" s="157">
        <f t="shared" si="35"/>
        <v>113.91121807373459</v>
      </c>
      <c r="G168" s="157">
        <f t="shared" si="35"/>
        <v>110.27734488974099</v>
      </c>
      <c r="H168" s="157">
        <f t="shared" si="35"/>
        <v>108.02589380887463</v>
      </c>
      <c r="I168" s="157">
        <f t="shared" si="35"/>
        <v>106.16859233426661</v>
      </c>
      <c r="J168" s="157">
        <f t="shared" si="35"/>
        <v>106.5845368055478</v>
      </c>
      <c r="K168" s="157">
        <f t="shared" si="35"/>
        <v>103.85716315355684</v>
      </c>
      <c r="L168" s="157">
        <f t="shared" si="35"/>
        <v>100.85873480755032</v>
      </c>
      <c r="M168" s="157">
        <f t="shared" si="35"/>
        <v>95.823846592786097</v>
      </c>
      <c r="N168" s="157">
        <f t="shared" si="35"/>
        <v>90.398812984972153</v>
      </c>
      <c r="O168" s="157">
        <f t="shared" si="35"/>
        <v>86.822873771225588</v>
      </c>
      <c r="P168" s="157">
        <f t="shared" si="35"/>
        <v>83.103542309508242</v>
      </c>
      <c r="Q168" s="157">
        <f t="shared" si="35"/>
        <v>81.095471905849479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130.08081393745255</v>
      </c>
      <c r="C169" s="156">
        <f t="shared" si="36"/>
        <v>126.02304348582238</v>
      </c>
      <c r="D169" s="156">
        <f t="shared" si="36"/>
        <v>121.19676778980129</v>
      </c>
      <c r="E169" s="156">
        <f t="shared" si="36"/>
        <v>117.45219216244352</v>
      </c>
      <c r="F169" s="156">
        <f t="shared" si="36"/>
        <v>113.91121807373459</v>
      </c>
      <c r="G169" s="156">
        <f t="shared" si="36"/>
        <v>110.27734488974099</v>
      </c>
      <c r="H169" s="156">
        <f t="shared" si="36"/>
        <v>108.02589380887463</v>
      </c>
      <c r="I169" s="156">
        <f t="shared" si="36"/>
        <v>106.16859233426661</v>
      </c>
      <c r="J169" s="156">
        <f t="shared" si="36"/>
        <v>106.5845368055478</v>
      </c>
      <c r="K169" s="156">
        <f t="shared" si="36"/>
        <v>103.85716315355684</v>
      </c>
      <c r="L169" s="156">
        <f t="shared" si="36"/>
        <v>100.85873480755032</v>
      </c>
      <c r="M169" s="156">
        <f t="shared" si="36"/>
        <v>95.823846592786097</v>
      </c>
      <c r="N169" s="156">
        <f t="shared" si="36"/>
        <v>90.398812984972153</v>
      </c>
      <c r="O169" s="156">
        <f t="shared" si="36"/>
        <v>86.822873771225588</v>
      </c>
      <c r="P169" s="156">
        <f t="shared" si="36"/>
        <v>83.103542309508242</v>
      </c>
      <c r="Q169" s="156">
        <f t="shared" si="36"/>
        <v>81.095471905849479</v>
      </c>
    </row>
    <row r="170" spans="1:17" ht="12" customHeight="1" x14ac:dyDescent="0.25">
      <c r="A170" s="158" t="s">
        <v>63</v>
      </c>
      <c r="B170" s="157">
        <f t="shared" si="36"/>
        <v>3389.8799686628131</v>
      </c>
      <c r="C170" s="157">
        <f t="shared" si="36"/>
        <v>3330.9168472936558</v>
      </c>
      <c r="D170" s="157">
        <f t="shared" si="36"/>
        <v>3317.1361403732039</v>
      </c>
      <c r="E170" s="157">
        <f t="shared" si="36"/>
        <v>3211.3099726290657</v>
      </c>
      <c r="F170" s="157">
        <f t="shared" si="36"/>
        <v>3205.5679330635435</v>
      </c>
      <c r="G170" s="157">
        <f t="shared" si="36"/>
        <v>3252.1465481032392</v>
      </c>
      <c r="H170" s="157">
        <f t="shared" si="36"/>
        <v>3286.3059084290326</v>
      </c>
      <c r="I170" s="157">
        <f t="shared" si="36"/>
        <v>3196.876730434692</v>
      </c>
      <c r="J170" s="157">
        <f t="shared" si="36"/>
        <v>3267.6763782024996</v>
      </c>
      <c r="K170" s="157">
        <f t="shared" si="36"/>
        <v>3469.9970738549709</v>
      </c>
      <c r="L170" s="157">
        <f t="shared" si="36"/>
        <v>3625.4933783289025</v>
      </c>
      <c r="M170" s="157">
        <f t="shared" si="36"/>
        <v>3644.8822497773676</v>
      </c>
      <c r="N170" s="157">
        <f t="shared" si="36"/>
        <v>3788.0535684144588</v>
      </c>
      <c r="O170" s="157">
        <f t="shared" si="36"/>
        <v>3774.5029017123757</v>
      </c>
      <c r="P170" s="157">
        <f t="shared" si="36"/>
        <v>3760.6138225997397</v>
      </c>
      <c r="Q170" s="157">
        <f t="shared" si="36"/>
        <v>3686.0984877133919</v>
      </c>
    </row>
    <row r="171" spans="1:17" ht="12" customHeight="1" x14ac:dyDescent="0.25">
      <c r="A171" s="167" t="s">
        <v>144</v>
      </c>
      <c r="B171" s="132">
        <f>IF(B99=0,0,B99/0.086*1000000/B$11)</f>
        <v>4133.4919855254138</v>
      </c>
      <c r="C171" s="132">
        <f t="shared" ref="C171:Q171" si="37">IF(C99=0,0,C99/0.086*1000000/C$11)</f>
        <v>4073.832830626845</v>
      </c>
      <c r="D171" s="132">
        <f t="shared" si="37"/>
        <v>4033.0564546470068</v>
      </c>
      <c r="E171" s="132">
        <f t="shared" si="37"/>
        <v>3993.5170450545183</v>
      </c>
      <c r="F171" s="132">
        <f t="shared" si="37"/>
        <v>3952.5561817759776</v>
      </c>
      <c r="G171" s="132">
        <f t="shared" si="37"/>
        <v>3925.5656454481818</v>
      </c>
      <c r="H171" s="132">
        <f t="shared" si="37"/>
        <v>3890.1018778044186</v>
      </c>
      <c r="I171" s="132">
        <f t="shared" si="37"/>
        <v>3863.7790759557483</v>
      </c>
      <c r="J171" s="132">
        <f t="shared" si="37"/>
        <v>3834.8800833760288</v>
      </c>
      <c r="K171" s="132">
        <f t="shared" si="37"/>
        <v>3793.4079770483067</v>
      </c>
      <c r="L171" s="132">
        <f t="shared" si="37"/>
        <v>3741.3982893427292</v>
      </c>
      <c r="M171" s="132">
        <f t="shared" si="37"/>
        <v>3780.9774242206404</v>
      </c>
      <c r="N171" s="132">
        <f t="shared" si="37"/>
        <v>3794.4092613714206</v>
      </c>
      <c r="O171" s="132">
        <f t="shared" si="37"/>
        <v>3803.8646614704767</v>
      </c>
      <c r="P171" s="132">
        <f t="shared" si="37"/>
        <v>3793.050166308763</v>
      </c>
      <c r="Q171" s="132">
        <f t="shared" si="37"/>
        <v>3726.0464964662046</v>
      </c>
    </row>
    <row r="172" spans="1:17" ht="12" customHeight="1" x14ac:dyDescent="0.25">
      <c r="A172" s="167" t="s">
        <v>143</v>
      </c>
      <c r="B172" s="132">
        <f>IF(B100=0,0,B100/0.086*1000000/B$12)</f>
        <v>3958.5357369952917</v>
      </c>
      <c r="C172" s="132">
        <f t="shared" ref="C172:Q172" si="38">IF(C100=0,0,C100/0.086*1000000/C$12)</f>
        <v>3903.4877083376941</v>
      </c>
      <c r="D172" s="132">
        <f t="shared" si="38"/>
        <v>3866.5958438444363</v>
      </c>
      <c r="E172" s="132">
        <f t="shared" si="38"/>
        <v>3830.90188000535</v>
      </c>
      <c r="F172" s="132">
        <f t="shared" si="38"/>
        <v>3793.7843337170884</v>
      </c>
      <c r="G172" s="132">
        <f t="shared" si="38"/>
        <v>3769.5543383566819</v>
      </c>
      <c r="H172" s="132">
        <f t="shared" si="38"/>
        <v>3737.2872410445498</v>
      </c>
      <c r="I172" s="132">
        <f t="shared" si="38"/>
        <v>3715.3367513026105</v>
      </c>
      <c r="J172" s="132">
        <f t="shared" si="38"/>
        <v>3687.9299645646047</v>
      </c>
      <c r="K172" s="132">
        <f t="shared" si="38"/>
        <v>3649.813791812036</v>
      </c>
      <c r="L172" s="132">
        <f t="shared" si="38"/>
        <v>3601.6279007258499</v>
      </c>
      <c r="M172" s="132">
        <f t="shared" si="38"/>
        <v>3636.3967196228359</v>
      </c>
      <c r="N172" s="132">
        <f t="shared" si="38"/>
        <v>3647.7287842085016</v>
      </c>
      <c r="O172" s="132">
        <f t="shared" si="38"/>
        <v>3656.0697933385486</v>
      </c>
      <c r="P172" s="132">
        <f t="shared" si="38"/>
        <v>3645.377999366041</v>
      </c>
      <c r="Q172" s="132">
        <f t="shared" si="38"/>
        <v>3581.0484556800179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3720.14278697291</v>
      </c>
      <c r="C173" s="165">
        <f t="shared" si="39"/>
        <v>3666.4495475641916</v>
      </c>
      <c r="D173" s="165">
        <f t="shared" si="39"/>
        <v>3629.7508091823811</v>
      </c>
      <c r="E173" s="165">
        <f t="shared" si="39"/>
        <v>3594.1653405490633</v>
      </c>
      <c r="F173" s="165">
        <f t="shared" si="39"/>
        <v>3557.3005635982313</v>
      </c>
      <c r="G173" s="165">
        <f t="shared" si="39"/>
        <v>3533.0090809031935</v>
      </c>
      <c r="H173" s="165">
        <f t="shared" si="39"/>
        <v>3501.0916900239495</v>
      </c>
      <c r="I173" s="165">
        <f t="shared" si="39"/>
        <v>3481.2649474360574</v>
      </c>
      <c r="J173" s="165">
        <f t="shared" si="39"/>
        <v>3451.3920750384427</v>
      </c>
      <c r="K173" s="165">
        <f t="shared" si="39"/>
        <v>3414.0671793435163</v>
      </c>
      <c r="L173" s="165">
        <f t="shared" si="39"/>
        <v>3367.2584604084086</v>
      </c>
      <c r="M173" s="165">
        <f t="shared" si="39"/>
        <v>3402.8796817985162</v>
      </c>
      <c r="N173" s="165">
        <f t="shared" si="39"/>
        <v>3414.9683352342417</v>
      </c>
      <c r="O173" s="165">
        <f t="shared" si="39"/>
        <v>3423.4781953233792</v>
      </c>
      <c r="P173" s="165">
        <f t="shared" si="39"/>
        <v>3413.7451496778426</v>
      </c>
      <c r="Q173" s="165">
        <f t="shared" si="39"/>
        <v>3353.4418468195463</v>
      </c>
    </row>
    <row r="174" spans="1:17" ht="12" customHeight="1" x14ac:dyDescent="0.25">
      <c r="A174" s="147" t="s">
        <v>59</v>
      </c>
      <c r="B174" s="164">
        <f t="shared" si="39"/>
        <v>238.39295002238177</v>
      </c>
      <c r="C174" s="164">
        <f t="shared" si="39"/>
        <v>237.03816077350291</v>
      </c>
      <c r="D174" s="164">
        <f t="shared" si="39"/>
        <v>236.84503466205544</v>
      </c>
      <c r="E174" s="164">
        <f t="shared" si="39"/>
        <v>236.73653945628718</v>
      </c>
      <c r="F174" s="164">
        <f t="shared" si="39"/>
        <v>236.48377011885677</v>
      </c>
      <c r="G174" s="164">
        <f t="shared" si="39"/>
        <v>236.5452574534886</v>
      </c>
      <c r="H174" s="164">
        <f t="shared" si="39"/>
        <v>236.1955510206009</v>
      </c>
      <c r="I174" s="164">
        <f t="shared" si="39"/>
        <v>234.07180386655409</v>
      </c>
      <c r="J174" s="164">
        <f t="shared" si="39"/>
        <v>236.53788952616173</v>
      </c>
      <c r="K174" s="164">
        <f t="shared" si="39"/>
        <v>235.74661246852045</v>
      </c>
      <c r="L174" s="164">
        <f t="shared" si="39"/>
        <v>234.36944031744125</v>
      </c>
      <c r="M174" s="164">
        <f t="shared" si="39"/>
        <v>233.51703782431957</v>
      </c>
      <c r="N174" s="164">
        <f t="shared" si="39"/>
        <v>232.76044897426027</v>
      </c>
      <c r="O174" s="164">
        <f t="shared" si="39"/>
        <v>232.59159801516901</v>
      </c>
      <c r="P174" s="164">
        <f t="shared" si="39"/>
        <v>231.63284968819863</v>
      </c>
      <c r="Q174" s="164">
        <f t="shared" si="39"/>
        <v>227.60660886047174</v>
      </c>
    </row>
    <row r="175" spans="1:17" ht="12" customHeight="1" x14ac:dyDescent="0.25">
      <c r="A175" s="163" t="s">
        <v>142</v>
      </c>
      <c r="B175" s="162">
        <f>IF(B103=0,0,B103/0.086*1000000/B$13)</f>
        <v>3386.3089145490071</v>
      </c>
      <c r="C175" s="162">
        <f t="shared" ref="C175:Q175" si="40">IF(C103=0,0,C103/0.086*1000000/C$13)</f>
        <v>3327.3449912758883</v>
      </c>
      <c r="D175" s="162">
        <f t="shared" si="40"/>
        <v>3314.0633172395792</v>
      </c>
      <c r="E175" s="162">
        <f t="shared" si="40"/>
        <v>3208.0778412509594</v>
      </c>
      <c r="F175" s="162">
        <f t="shared" si="40"/>
        <v>3202.7286146876913</v>
      </c>
      <c r="G175" s="162">
        <f t="shared" si="40"/>
        <v>3250.0692332198619</v>
      </c>
      <c r="H175" s="162">
        <f t="shared" si="40"/>
        <v>3284.9366028716236</v>
      </c>
      <c r="I175" s="162">
        <f t="shared" si="40"/>
        <v>3195.2307364342787</v>
      </c>
      <c r="J175" s="162">
        <f t="shared" si="40"/>
        <v>3266.6750286603683</v>
      </c>
      <c r="K175" s="162">
        <f t="shared" si="40"/>
        <v>3470.3603296626356</v>
      </c>
      <c r="L175" s="162">
        <f t="shared" si="40"/>
        <v>3627.3465071417058</v>
      </c>
      <c r="M175" s="162">
        <f t="shared" si="40"/>
        <v>3647.0859034334994</v>
      </c>
      <c r="N175" s="162">
        <f t="shared" si="40"/>
        <v>3791.1734595591429</v>
      </c>
      <c r="O175" s="162">
        <f t="shared" si="40"/>
        <v>3777.8727428505954</v>
      </c>
      <c r="P175" s="162">
        <f t="shared" si="40"/>
        <v>3764.290815882382</v>
      </c>
      <c r="Q175" s="162">
        <f t="shared" si="40"/>
        <v>3690.0308772132521</v>
      </c>
    </row>
    <row r="176" spans="1:17" ht="12" customHeight="1" x14ac:dyDescent="0.25">
      <c r="A176" s="161" t="s">
        <v>141</v>
      </c>
      <c r="B176" s="160">
        <f>IF(B104=0,0,B104/0.086*1000000/B$14)</f>
        <v>3286.0709731164475</v>
      </c>
      <c r="C176" s="160">
        <f t="shared" ref="C176:Q176" si="41">IF(C104=0,0,C104/0.086*1000000/C$14)</f>
        <v>3231.6486529218641</v>
      </c>
      <c r="D176" s="160">
        <f t="shared" si="41"/>
        <v>3219.5020201777393</v>
      </c>
      <c r="E176" s="160">
        <f t="shared" si="41"/>
        <v>3124.0065965820972</v>
      </c>
      <c r="F176" s="160">
        <f t="shared" si="41"/>
        <v>3118.9395233377259</v>
      </c>
      <c r="G176" s="160">
        <f t="shared" si="41"/>
        <v>3161.6075673512373</v>
      </c>
      <c r="H176" s="160">
        <f t="shared" si="41"/>
        <v>3192.6384936050472</v>
      </c>
      <c r="I176" s="160">
        <f t="shared" si="41"/>
        <v>3112.9746973938068</v>
      </c>
      <c r="J176" s="160">
        <f t="shared" si="41"/>
        <v>3176.5454153204864</v>
      </c>
      <c r="K176" s="160">
        <f t="shared" si="41"/>
        <v>3359.0709091649342</v>
      </c>
      <c r="L176" s="160">
        <f t="shared" si="41"/>
        <v>3498.9812967449056</v>
      </c>
      <c r="M176" s="160">
        <f t="shared" si="41"/>
        <v>3515.8943509144424</v>
      </c>
      <c r="N176" s="160">
        <f t="shared" si="41"/>
        <v>3644.8165625774777</v>
      </c>
      <c r="O176" s="160">
        <f t="shared" si="41"/>
        <v>3632.6770665806621</v>
      </c>
      <c r="P176" s="160">
        <f t="shared" si="41"/>
        <v>3619.4945839822967</v>
      </c>
      <c r="Q176" s="160">
        <f t="shared" si="41"/>
        <v>3548.6343983523443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3047.6780230940653</v>
      </c>
      <c r="C177" s="156">
        <f t="shared" si="42"/>
        <v>2994.6104921483607</v>
      </c>
      <c r="D177" s="156">
        <f t="shared" si="42"/>
        <v>2982.656985515684</v>
      </c>
      <c r="E177" s="156">
        <f t="shared" si="42"/>
        <v>2887.2700571258101</v>
      </c>
      <c r="F177" s="156">
        <f t="shared" si="42"/>
        <v>2882.4557532188692</v>
      </c>
      <c r="G177" s="156">
        <f t="shared" si="42"/>
        <v>2925.0623098977499</v>
      </c>
      <c r="H177" s="156">
        <f t="shared" si="42"/>
        <v>2956.442942584446</v>
      </c>
      <c r="I177" s="156">
        <f t="shared" si="42"/>
        <v>2878.9028935272527</v>
      </c>
      <c r="J177" s="156">
        <f t="shared" si="42"/>
        <v>2940.0075257943249</v>
      </c>
      <c r="K177" s="156">
        <f t="shared" si="42"/>
        <v>3123.3242966964135</v>
      </c>
      <c r="L177" s="156">
        <f t="shared" si="42"/>
        <v>3264.6118564274648</v>
      </c>
      <c r="M177" s="156">
        <f t="shared" si="42"/>
        <v>3282.3773130901232</v>
      </c>
      <c r="N177" s="156">
        <f t="shared" si="42"/>
        <v>3412.0561136032175</v>
      </c>
      <c r="O177" s="156">
        <f t="shared" si="42"/>
        <v>3400.0854685654931</v>
      </c>
      <c r="P177" s="156">
        <f t="shared" si="42"/>
        <v>3387.8617342940988</v>
      </c>
      <c r="Q177" s="156">
        <f t="shared" si="42"/>
        <v>3321.0277894918727</v>
      </c>
    </row>
    <row r="178" spans="1:17" ht="12" customHeight="1" x14ac:dyDescent="0.25">
      <c r="A178" s="148" t="s">
        <v>59</v>
      </c>
      <c r="B178" s="156">
        <f t="shared" si="42"/>
        <v>238.3929500223818</v>
      </c>
      <c r="C178" s="156">
        <f t="shared" si="42"/>
        <v>237.03816077350294</v>
      </c>
      <c r="D178" s="156">
        <f t="shared" si="42"/>
        <v>236.84503466205541</v>
      </c>
      <c r="E178" s="156">
        <f t="shared" si="42"/>
        <v>236.73653945628715</v>
      </c>
      <c r="F178" s="156">
        <f t="shared" si="42"/>
        <v>236.48377011885674</v>
      </c>
      <c r="G178" s="156">
        <f t="shared" si="42"/>
        <v>236.54525745348852</v>
      </c>
      <c r="H178" s="156">
        <f t="shared" si="42"/>
        <v>236.19555102060107</v>
      </c>
      <c r="I178" s="156">
        <f t="shared" si="42"/>
        <v>234.07180386655406</v>
      </c>
      <c r="J178" s="156">
        <f t="shared" si="42"/>
        <v>236.53788952616134</v>
      </c>
      <c r="K178" s="156">
        <f t="shared" si="42"/>
        <v>235.74661246852051</v>
      </c>
      <c r="L178" s="156">
        <f t="shared" si="42"/>
        <v>234.3694403174413</v>
      </c>
      <c r="M178" s="156">
        <f t="shared" si="42"/>
        <v>233.51703782431963</v>
      </c>
      <c r="N178" s="156">
        <f t="shared" si="42"/>
        <v>232.76044897426019</v>
      </c>
      <c r="O178" s="156">
        <f t="shared" si="42"/>
        <v>232.5915980151691</v>
      </c>
      <c r="P178" s="156">
        <f t="shared" si="42"/>
        <v>231.63284968819869</v>
      </c>
      <c r="Q178" s="156">
        <f t="shared" si="42"/>
        <v>227.60660886047177</v>
      </c>
    </row>
    <row r="179" spans="1:17" ht="12" customHeight="1" x14ac:dyDescent="0.25">
      <c r="A179" s="158" t="s">
        <v>62</v>
      </c>
      <c r="B179" s="157">
        <f t="shared" si="36"/>
        <v>876.63596170698838</v>
      </c>
      <c r="C179" s="157">
        <f t="shared" si="36"/>
        <v>867.74129043828952</v>
      </c>
      <c r="D179" s="157">
        <f t="shared" si="36"/>
        <v>867.14023131459817</v>
      </c>
      <c r="E179" s="157">
        <f t="shared" si="36"/>
        <v>869.5392444179447</v>
      </c>
      <c r="F179" s="157">
        <f t="shared" si="36"/>
        <v>868.77815505521892</v>
      </c>
      <c r="G179" s="157">
        <f t="shared" si="36"/>
        <v>888.16452218800441</v>
      </c>
      <c r="H179" s="157">
        <f t="shared" si="36"/>
        <v>903.38737965591247</v>
      </c>
      <c r="I179" s="157">
        <f t="shared" si="36"/>
        <v>904.13279666684889</v>
      </c>
      <c r="J179" s="157">
        <f t="shared" si="36"/>
        <v>926.57481402725955</v>
      </c>
      <c r="K179" s="157">
        <f t="shared" si="36"/>
        <v>991.42543498599275</v>
      </c>
      <c r="L179" s="157">
        <f t="shared" si="36"/>
        <v>1048.0849187875644</v>
      </c>
      <c r="M179" s="157">
        <f t="shared" si="36"/>
        <v>1057.4964850934439</v>
      </c>
      <c r="N179" s="157">
        <f t="shared" si="36"/>
        <v>1110.9354445215024</v>
      </c>
      <c r="O179" s="157">
        <f t="shared" si="36"/>
        <v>1106.4749415572228</v>
      </c>
      <c r="P179" s="157">
        <f t="shared" si="36"/>
        <v>1102.788685102978</v>
      </c>
      <c r="Q179" s="157">
        <f t="shared" si="36"/>
        <v>1092.4068312350828</v>
      </c>
    </row>
    <row r="180" spans="1:17" ht="12" customHeight="1" x14ac:dyDescent="0.25">
      <c r="A180" s="23" t="s">
        <v>57</v>
      </c>
      <c r="B180" s="156">
        <f>IF(B108=0,0,B108/0.086*1000000/B$16)</f>
        <v>1574.7353390212108</v>
      </c>
      <c r="C180" s="156">
        <f t="shared" ref="C180:Q180" si="43">IF(C108=0,0,C108/0.086*1000000/C$16)</f>
        <v>1569.6674278552898</v>
      </c>
      <c r="D180" s="156">
        <f t="shared" si="43"/>
        <v>1547.2517565941164</v>
      </c>
      <c r="E180" s="156">
        <f t="shared" si="43"/>
        <v>1759.9900811796342</v>
      </c>
      <c r="F180" s="156">
        <f t="shared" si="43"/>
        <v>1342.5974542666743</v>
      </c>
      <c r="G180" s="156">
        <f t="shared" si="43"/>
        <v>1543.8315652227141</v>
      </c>
      <c r="H180" s="156">
        <f t="shared" si="43"/>
        <v>1555.1772879694036</v>
      </c>
      <c r="I180" s="156">
        <f t="shared" si="43"/>
        <v>1551.3035287940957</v>
      </c>
      <c r="J180" s="156">
        <f t="shared" si="43"/>
        <v>1546.7466214882097</v>
      </c>
      <c r="K180" s="156">
        <f t="shared" si="43"/>
        <v>1537.718220729</v>
      </c>
      <c r="L180" s="156">
        <f t="shared" si="43"/>
        <v>1535.51957910382</v>
      </c>
      <c r="M180" s="156">
        <f t="shared" si="43"/>
        <v>1515.5931500001057</v>
      </c>
      <c r="N180" s="156">
        <f t="shared" si="43"/>
        <v>1506.6069910693579</v>
      </c>
      <c r="O180" s="156">
        <f t="shared" si="43"/>
        <v>1497.9108894214003</v>
      </c>
      <c r="P180" s="156">
        <f t="shared" si="43"/>
        <v>1496.1929864998949</v>
      </c>
      <c r="Q180" s="156">
        <f t="shared" si="43"/>
        <v>1466.8477667489215</v>
      </c>
    </row>
    <row r="181" spans="1:17" ht="12" customHeight="1" x14ac:dyDescent="0.25">
      <c r="A181" s="29" t="s">
        <v>140</v>
      </c>
      <c r="B181" s="57">
        <f>IF(B109=0,0,B109/0.086*1000000/B$17)</f>
        <v>872.172588370825</v>
      </c>
      <c r="C181" s="57">
        <f t="shared" ref="C181:Q181" si="44">IF(C109=0,0,C109/0.086*1000000/C$17)</f>
        <v>858.55997538420388</v>
      </c>
      <c r="D181" s="57">
        <f t="shared" si="44"/>
        <v>858.3750997177292</v>
      </c>
      <c r="E181" s="57">
        <f t="shared" si="44"/>
        <v>856.96427373240135</v>
      </c>
      <c r="F181" s="57">
        <f t="shared" si="44"/>
        <v>862.11931037097088</v>
      </c>
      <c r="G181" s="57">
        <f t="shared" si="44"/>
        <v>877.98872270667664</v>
      </c>
      <c r="H181" s="57">
        <f t="shared" si="44"/>
        <v>900.02575277010237</v>
      </c>
      <c r="I181" s="57">
        <f t="shared" si="44"/>
        <v>898.66231676712414</v>
      </c>
      <c r="J181" s="57">
        <f t="shared" si="44"/>
        <v>917.59376230145403</v>
      </c>
      <c r="K181" s="57">
        <f t="shared" si="44"/>
        <v>981.79560764347332</v>
      </c>
      <c r="L181" s="57">
        <f t="shared" si="44"/>
        <v>1042.6845501147102</v>
      </c>
      <c r="M181" s="57">
        <f t="shared" si="44"/>
        <v>1053.3876400812983</v>
      </c>
      <c r="N181" s="57">
        <f t="shared" si="44"/>
        <v>1108.1968829383788</v>
      </c>
      <c r="O181" s="57">
        <f t="shared" si="44"/>
        <v>1102.2502795832918</v>
      </c>
      <c r="P181" s="57">
        <f t="shared" si="44"/>
        <v>1098.5127433896841</v>
      </c>
      <c r="Q181" s="57">
        <f t="shared" si="44"/>
        <v>1086.8580765417187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16344.797026786535</v>
      </c>
      <c r="C183" s="168">
        <f t="shared" si="45"/>
        <v>17990.391351881455</v>
      </c>
      <c r="D183" s="168">
        <f t="shared" si="45"/>
        <v>18114.52414502481</v>
      </c>
      <c r="E183" s="168">
        <f t="shared" si="45"/>
        <v>19058.656809936278</v>
      </c>
      <c r="F183" s="168">
        <f t="shared" si="45"/>
        <v>18222.064853312881</v>
      </c>
      <c r="G183" s="168">
        <f t="shared" si="45"/>
        <v>18227.195789673526</v>
      </c>
      <c r="H183" s="168">
        <f t="shared" si="45"/>
        <v>18471.027303052542</v>
      </c>
      <c r="I183" s="168">
        <f t="shared" si="45"/>
        <v>18508.25098696195</v>
      </c>
      <c r="J183" s="168">
        <f t="shared" si="45"/>
        <v>18140.38979267269</v>
      </c>
      <c r="K183" s="168">
        <f t="shared" si="45"/>
        <v>19187.602153804972</v>
      </c>
      <c r="L183" s="168">
        <f t="shared" si="45"/>
        <v>21366.216742300792</v>
      </c>
      <c r="M183" s="168">
        <f t="shared" si="45"/>
        <v>18634.40219929762</v>
      </c>
      <c r="N183" s="168">
        <f t="shared" si="45"/>
        <v>20392.435261234743</v>
      </c>
      <c r="O183" s="168">
        <f t="shared" si="45"/>
        <v>19369.927476250705</v>
      </c>
      <c r="P183" s="168">
        <f t="shared" si="45"/>
        <v>19390.573127325137</v>
      </c>
      <c r="Q183" s="168">
        <f t="shared" si="45"/>
        <v>18898.081233412693</v>
      </c>
    </row>
    <row r="184" spans="1:17" ht="12" customHeight="1" x14ac:dyDescent="0.25">
      <c r="A184" s="158" t="s">
        <v>65</v>
      </c>
      <c r="B184" s="157">
        <f t="shared" ref="B184:Q184" si="46">B185</f>
        <v>12928.250206211647</v>
      </c>
      <c r="C184" s="157">
        <f t="shared" si="46"/>
        <v>14606.065318530151</v>
      </c>
      <c r="D184" s="157">
        <f t="shared" si="46"/>
        <v>14715.319274787038</v>
      </c>
      <c r="E184" s="157">
        <f t="shared" si="46"/>
        <v>15715.272081925114</v>
      </c>
      <c r="F184" s="157">
        <f t="shared" si="46"/>
        <v>14857.69098006196</v>
      </c>
      <c r="G184" s="157">
        <f t="shared" si="46"/>
        <v>14789.304530058387</v>
      </c>
      <c r="H184" s="157">
        <f t="shared" si="46"/>
        <v>14967.283732421087</v>
      </c>
      <c r="I184" s="157">
        <f t="shared" si="46"/>
        <v>15055.359636159845</v>
      </c>
      <c r="J184" s="157">
        <f t="shared" si="46"/>
        <v>14591.63032662371</v>
      </c>
      <c r="K184" s="157">
        <f t="shared" si="46"/>
        <v>15407.105061188127</v>
      </c>
      <c r="L184" s="157">
        <f t="shared" si="46"/>
        <v>17388.012143170508</v>
      </c>
      <c r="M184" s="157">
        <f t="shared" si="46"/>
        <v>14609.122793706183</v>
      </c>
      <c r="N184" s="157">
        <f t="shared" si="46"/>
        <v>16185.63933440499</v>
      </c>
      <c r="O184" s="157">
        <f t="shared" si="46"/>
        <v>15156.355237065209</v>
      </c>
      <c r="P184" s="157">
        <f t="shared" si="46"/>
        <v>15177.247668220753</v>
      </c>
      <c r="Q184" s="157">
        <f t="shared" si="46"/>
        <v>14737.15408113272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12928.250206211647</v>
      </c>
      <c r="C185" s="156">
        <f t="shared" si="47"/>
        <v>14606.065318530151</v>
      </c>
      <c r="D185" s="156">
        <f t="shared" si="47"/>
        <v>14715.319274787038</v>
      </c>
      <c r="E185" s="156">
        <f t="shared" si="47"/>
        <v>15715.272081925114</v>
      </c>
      <c r="F185" s="156">
        <f t="shared" si="47"/>
        <v>14857.69098006196</v>
      </c>
      <c r="G185" s="156">
        <f t="shared" si="47"/>
        <v>14789.304530058387</v>
      </c>
      <c r="H185" s="156">
        <f t="shared" si="47"/>
        <v>14967.283732421087</v>
      </c>
      <c r="I185" s="156">
        <f t="shared" si="47"/>
        <v>15055.359636159845</v>
      </c>
      <c r="J185" s="156">
        <f t="shared" si="47"/>
        <v>14591.63032662371</v>
      </c>
      <c r="K185" s="156">
        <f t="shared" si="47"/>
        <v>15407.105061188127</v>
      </c>
      <c r="L185" s="156">
        <f t="shared" si="47"/>
        <v>17388.012143170508</v>
      </c>
      <c r="M185" s="156">
        <f t="shared" si="47"/>
        <v>14609.122793706183</v>
      </c>
      <c r="N185" s="156">
        <f t="shared" si="47"/>
        <v>16185.63933440499</v>
      </c>
      <c r="O185" s="156">
        <f t="shared" si="47"/>
        <v>15156.355237065209</v>
      </c>
      <c r="P185" s="156">
        <f t="shared" si="47"/>
        <v>15177.247668220753</v>
      </c>
      <c r="Q185" s="156">
        <f t="shared" si="47"/>
        <v>14737.15408113272</v>
      </c>
    </row>
    <row r="186" spans="1:17" ht="12" customHeight="1" x14ac:dyDescent="0.25">
      <c r="A186" s="158" t="s">
        <v>112</v>
      </c>
      <c r="B186" s="157">
        <f t="shared" ref="B186:Q186" si="48">B187</f>
        <v>216.58155056852436</v>
      </c>
      <c r="C186" s="157">
        <f t="shared" si="48"/>
        <v>217.67106025465034</v>
      </c>
      <c r="D186" s="157">
        <f t="shared" si="48"/>
        <v>218.52149306726557</v>
      </c>
      <c r="E186" s="157">
        <f t="shared" si="48"/>
        <v>219.83216965624683</v>
      </c>
      <c r="F186" s="157">
        <f t="shared" si="48"/>
        <v>221.62824593485661</v>
      </c>
      <c r="G186" s="157">
        <f t="shared" si="48"/>
        <v>223.76356774676304</v>
      </c>
      <c r="H186" s="157">
        <f t="shared" si="48"/>
        <v>226.49514510953253</v>
      </c>
      <c r="I186" s="157">
        <f t="shared" si="48"/>
        <v>228.47998251985967</v>
      </c>
      <c r="J186" s="157">
        <f t="shared" si="48"/>
        <v>236.26513054888218</v>
      </c>
      <c r="K186" s="157">
        <f t="shared" si="48"/>
        <v>238.19938717830115</v>
      </c>
      <c r="L186" s="157">
        <f t="shared" si="48"/>
        <v>240.44295043640457</v>
      </c>
      <c r="M186" s="157">
        <f t="shared" si="48"/>
        <v>241.25801224429748</v>
      </c>
      <c r="N186" s="157">
        <f t="shared" si="48"/>
        <v>241.10424922907777</v>
      </c>
      <c r="O186" s="157">
        <f t="shared" si="48"/>
        <v>244.47116090660174</v>
      </c>
      <c r="P186" s="157">
        <f t="shared" si="48"/>
        <v>244.40425293602263</v>
      </c>
      <c r="Q186" s="157">
        <f t="shared" si="48"/>
        <v>250.25906625729735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216.58155056852436</v>
      </c>
      <c r="C187" s="156">
        <f t="shared" si="49"/>
        <v>217.67106025465034</v>
      </c>
      <c r="D187" s="156">
        <f t="shared" si="49"/>
        <v>218.52149306726557</v>
      </c>
      <c r="E187" s="156">
        <f t="shared" si="49"/>
        <v>219.83216965624683</v>
      </c>
      <c r="F187" s="156">
        <f t="shared" si="49"/>
        <v>221.62824593485661</v>
      </c>
      <c r="G187" s="156">
        <f t="shared" si="49"/>
        <v>223.76356774676304</v>
      </c>
      <c r="H187" s="156">
        <f t="shared" si="49"/>
        <v>226.49514510953253</v>
      </c>
      <c r="I187" s="156">
        <f t="shared" si="49"/>
        <v>228.47998251985967</v>
      </c>
      <c r="J187" s="156">
        <f t="shared" si="49"/>
        <v>236.26513054888218</v>
      </c>
      <c r="K187" s="156">
        <f t="shared" si="49"/>
        <v>238.19938717830115</v>
      </c>
      <c r="L187" s="156">
        <f t="shared" si="49"/>
        <v>240.44295043640457</v>
      </c>
      <c r="M187" s="156">
        <f t="shared" si="49"/>
        <v>241.25801224429748</v>
      </c>
      <c r="N187" s="156">
        <f t="shared" si="49"/>
        <v>241.10424922907777</v>
      </c>
      <c r="O187" s="156">
        <f t="shared" si="49"/>
        <v>244.47116090660174</v>
      </c>
      <c r="P187" s="156">
        <f t="shared" si="49"/>
        <v>244.40425293602263</v>
      </c>
      <c r="Q187" s="156">
        <f t="shared" si="49"/>
        <v>250.25906625729735</v>
      </c>
    </row>
    <row r="188" spans="1:17" ht="12" customHeight="1" x14ac:dyDescent="0.25">
      <c r="A188" s="158" t="s">
        <v>63</v>
      </c>
      <c r="B188" s="157">
        <f t="shared" si="49"/>
        <v>2494.3353978331047</v>
      </c>
      <c r="C188" s="157">
        <f t="shared" si="49"/>
        <v>2467.0313647430389</v>
      </c>
      <c r="D188" s="157">
        <f t="shared" si="49"/>
        <v>2476.036811378176</v>
      </c>
      <c r="E188" s="157">
        <f t="shared" si="49"/>
        <v>2414.2216268939883</v>
      </c>
      <c r="F188" s="157">
        <f t="shared" si="49"/>
        <v>2427.5328613693323</v>
      </c>
      <c r="G188" s="157">
        <f t="shared" si="49"/>
        <v>2480.5730333925767</v>
      </c>
      <c r="H188" s="157">
        <f t="shared" si="49"/>
        <v>2521.5095048345893</v>
      </c>
      <c r="I188" s="157">
        <f t="shared" si="49"/>
        <v>2466.7866467916037</v>
      </c>
      <c r="J188" s="157">
        <f t="shared" si="49"/>
        <v>2536.1548003691005</v>
      </c>
      <c r="K188" s="157">
        <f t="shared" si="49"/>
        <v>2710.2768747797154</v>
      </c>
      <c r="L188" s="157">
        <f t="shared" si="49"/>
        <v>2850.8838328167394</v>
      </c>
      <c r="M188" s="157">
        <f t="shared" si="49"/>
        <v>2885.019419080948</v>
      </c>
      <c r="N188" s="157">
        <f t="shared" si="49"/>
        <v>3016.9800123700211</v>
      </c>
      <c r="O188" s="157">
        <f t="shared" si="49"/>
        <v>3023.6689175314186</v>
      </c>
      <c r="P188" s="157">
        <f t="shared" si="49"/>
        <v>3024.705583407027</v>
      </c>
      <c r="Q188" s="157">
        <f t="shared" si="49"/>
        <v>2975.7568382120198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2383.5268928507285</v>
      </c>
      <c r="C189" s="132">
        <f t="shared" si="50"/>
        <v>2380.1267203564439</v>
      </c>
      <c r="D189" s="132">
        <f t="shared" si="50"/>
        <v>2379.6316173441087</v>
      </c>
      <c r="E189" s="132">
        <f t="shared" si="50"/>
        <v>2379.5382185525391</v>
      </c>
      <c r="F189" s="132">
        <f t="shared" si="50"/>
        <v>2380.2036138982808</v>
      </c>
      <c r="G189" s="132">
        <f t="shared" si="50"/>
        <v>2388.0286488821107</v>
      </c>
      <c r="H189" s="132">
        <f t="shared" si="50"/>
        <v>2388.6307346639001</v>
      </c>
      <c r="I189" s="132">
        <f t="shared" si="50"/>
        <v>2396.582597925687</v>
      </c>
      <c r="J189" s="132">
        <f t="shared" si="50"/>
        <v>2408.4904664283108</v>
      </c>
      <c r="K189" s="132">
        <f t="shared" si="50"/>
        <v>2401.7663500041276</v>
      </c>
      <c r="L189" s="132">
        <f t="shared" si="50"/>
        <v>2379.3288374429767</v>
      </c>
      <c r="M189" s="132">
        <f t="shared" si="50"/>
        <v>2416.7226104189826</v>
      </c>
      <c r="N189" s="132">
        <f t="shared" si="50"/>
        <v>2437.0149633964693</v>
      </c>
      <c r="O189" s="132">
        <f t="shared" si="50"/>
        <v>2447.0198190366755</v>
      </c>
      <c r="P189" s="132">
        <f t="shared" si="50"/>
        <v>2440.7858108145801</v>
      </c>
      <c r="Q189" s="132">
        <f t="shared" si="50"/>
        <v>2400.9728956708668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2383.5671535880592</v>
      </c>
      <c r="C190" s="132">
        <f t="shared" si="51"/>
        <v>2391.8663936369653</v>
      </c>
      <c r="D190" s="132">
        <f t="shared" si="51"/>
        <v>2392.0108058964793</v>
      </c>
      <c r="E190" s="132">
        <f t="shared" si="51"/>
        <v>2392.9500233106683</v>
      </c>
      <c r="F190" s="132">
        <f t="shared" si="51"/>
        <v>2403.6807206862991</v>
      </c>
      <c r="G190" s="132">
        <f t="shared" si="51"/>
        <v>2423.637230661232</v>
      </c>
      <c r="H190" s="132">
        <f t="shared" si="51"/>
        <v>2430.6904543143869</v>
      </c>
      <c r="I190" s="132">
        <f t="shared" si="51"/>
        <v>2424.7191723172841</v>
      </c>
      <c r="J190" s="132">
        <f t="shared" si="51"/>
        <v>2433.9606690243495</v>
      </c>
      <c r="K190" s="132">
        <f t="shared" si="51"/>
        <v>2419.3255668111992</v>
      </c>
      <c r="L190" s="132">
        <f t="shared" si="51"/>
        <v>2394.483005496737</v>
      </c>
      <c r="M190" s="132">
        <f t="shared" si="51"/>
        <v>2419.9919478401093</v>
      </c>
      <c r="N190" s="132">
        <f t="shared" si="51"/>
        <v>2429.968503470227</v>
      </c>
      <c r="O190" s="132">
        <f t="shared" si="51"/>
        <v>2436.4288289545107</v>
      </c>
      <c r="P190" s="132">
        <f t="shared" si="51"/>
        <v>2429.2045088492919</v>
      </c>
      <c r="Q190" s="132">
        <f t="shared" si="51"/>
        <v>2388.6190562191982</v>
      </c>
    </row>
    <row r="191" spans="1:17" ht="12" customHeight="1" x14ac:dyDescent="0.25">
      <c r="A191" s="166" t="s">
        <v>57</v>
      </c>
      <c r="B191" s="165">
        <f t="shared" si="51"/>
        <v>2145.1742035656771</v>
      </c>
      <c r="C191" s="165">
        <f t="shared" si="51"/>
        <v>2154.8282328634623</v>
      </c>
      <c r="D191" s="165">
        <f t="shared" si="51"/>
        <v>2155.1657712344236</v>
      </c>
      <c r="E191" s="165">
        <f t="shared" si="51"/>
        <v>2156.2134838543811</v>
      </c>
      <c r="F191" s="165">
        <f t="shared" si="51"/>
        <v>2167.1969505674419</v>
      </c>
      <c r="G191" s="165">
        <f t="shared" si="51"/>
        <v>2187.0919732077432</v>
      </c>
      <c r="H191" s="165">
        <f t="shared" si="51"/>
        <v>2194.4949032937861</v>
      </c>
      <c r="I191" s="165">
        <f t="shared" si="51"/>
        <v>2190.6473684507305</v>
      </c>
      <c r="J191" s="165">
        <f t="shared" si="51"/>
        <v>2197.4227794981875</v>
      </c>
      <c r="K191" s="165">
        <f t="shared" si="51"/>
        <v>2183.5789543426786</v>
      </c>
      <c r="L191" s="165">
        <f t="shared" si="51"/>
        <v>2160.1135651792961</v>
      </c>
      <c r="M191" s="165">
        <f t="shared" si="51"/>
        <v>2186.4749100157896</v>
      </c>
      <c r="N191" s="165">
        <f t="shared" si="51"/>
        <v>2197.2080544959672</v>
      </c>
      <c r="O191" s="165">
        <f t="shared" si="51"/>
        <v>2203.8372309393412</v>
      </c>
      <c r="P191" s="165">
        <f t="shared" si="51"/>
        <v>2197.5716591610935</v>
      </c>
      <c r="Q191" s="165">
        <f t="shared" si="51"/>
        <v>2161.0124473587261</v>
      </c>
    </row>
    <row r="192" spans="1:17" ht="12" customHeight="1" x14ac:dyDescent="0.25">
      <c r="A192" s="147" t="s">
        <v>59</v>
      </c>
      <c r="B192" s="164">
        <f t="shared" si="51"/>
        <v>238.39295002238174</v>
      </c>
      <c r="C192" s="164">
        <f t="shared" si="51"/>
        <v>237.03816077350291</v>
      </c>
      <c r="D192" s="164">
        <f t="shared" si="51"/>
        <v>236.8450346620555</v>
      </c>
      <c r="E192" s="164">
        <f t="shared" si="51"/>
        <v>236.7365394562872</v>
      </c>
      <c r="F192" s="164">
        <f t="shared" si="51"/>
        <v>236.48377011885668</v>
      </c>
      <c r="G192" s="164">
        <f t="shared" si="51"/>
        <v>236.54525745348849</v>
      </c>
      <c r="H192" s="164">
        <f t="shared" si="51"/>
        <v>236.1955510206009</v>
      </c>
      <c r="I192" s="164">
        <f t="shared" si="51"/>
        <v>234.07180386655401</v>
      </c>
      <c r="J192" s="164">
        <f t="shared" si="51"/>
        <v>236.53788952616173</v>
      </c>
      <c r="K192" s="164">
        <f t="shared" si="51"/>
        <v>235.74661246852045</v>
      </c>
      <c r="L192" s="164">
        <f t="shared" si="51"/>
        <v>234.3694403174413</v>
      </c>
      <c r="M192" s="164">
        <f t="shared" si="51"/>
        <v>233.51703782431966</v>
      </c>
      <c r="N192" s="164">
        <f t="shared" si="51"/>
        <v>232.76044897426007</v>
      </c>
      <c r="O192" s="164">
        <f t="shared" si="51"/>
        <v>232.59159801516907</v>
      </c>
      <c r="P192" s="164">
        <f t="shared" si="51"/>
        <v>231.63284968819863</v>
      </c>
      <c r="Q192" s="164">
        <f t="shared" si="51"/>
        <v>227.60660886047168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2495.0822190563849</v>
      </c>
      <c r="C193" s="162">
        <f t="shared" si="52"/>
        <v>2467.5556333730037</v>
      </c>
      <c r="D193" s="162">
        <f t="shared" si="52"/>
        <v>2476.5108737036126</v>
      </c>
      <c r="E193" s="162">
        <f t="shared" si="52"/>
        <v>2414.2475490347624</v>
      </c>
      <c r="F193" s="162">
        <f t="shared" si="52"/>
        <v>2427.5660715568247</v>
      </c>
      <c r="G193" s="162">
        <f t="shared" si="52"/>
        <v>2480.7750988462644</v>
      </c>
      <c r="H193" s="162">
        <f t="shared" si="52"/>
        <v>2521.8466160178027</v>
      </c>
      <c r="I193" s="162">
        <f t="shared" si="52"/>
        <v>2466.8591850887487</v>
      </c>
      <c r="J193" s="162">
        <f t="shared" si="52"/>
        <v>2536.5047043560803</v>
      </c>
      <c r="K193" s="162">
        <f t="shared" si="52"/>
        <v>2711.7221519737009</v>
      </c>
      <c r="L193" s="162">
        <f t="shared" si="52"/>
        <v>2853.1577571629905</v>
      </c>
      <c r="M193" s="162">
        <f t="shared" si="52"/>
        <v>2886.8964897534456</v>
      </c>
      <c r="N193" s="162">
        <f t="shared" si="52"/>
        <v>3018.9424290061502</v>
      </c>
      <c r="O193" s="162">
        <f t="shared" si="52"/>
        <v>3025.5293450725198</v>
      </c>
      <c r="P193" s="162">
        <f t="shared" si="52"/>
        <v>3026.65775165988</v>
      </c>
      <c r="Q193" s="162">
        <f t="shared" si="52"/>
        <v>2977.6361700087759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2483.9669471730972</v>
      </c>
      <c r="C194" s="160">
        <f t="shared" si="53"/>
        <v>2466.2325609701179</v>
      </c>
      <c r="D194" s="160">
        <f t="shared" si="53"/>
        <v>2482.0511998484913</v>
      </c>
      <c r="E194" s="160">
        <f t="shared" si="53"/>
        <v>2432.3126722665133</v>
      </c>
      <c r="F194" s="160">
        <f t="shared" si="53"/>
        <v>2451.0967173103681</v>
      </c>
      <c r="G194" s="160">
        <f t="shared" si="53"/>
        <v>2501.6270579808688</v>
      </c>
      <c r="H194" s="160">
        <f t="shared" si="53"/>
        <v>2539.1146950676957</v>
      </c>
      <c r="I194" s="160">
        <f t="shared" si="53"/>
        <v>2483.9400424887608</v>
      </c>
      <c r="J194" s="160">
        <f t="shared" si="53"/>
        <v>2548.7938898235466</v>
      </c>
      <c r="K194" s="160">
        <f t="shared" si="53"/>
        <v>2702.2228556046261</v>
      </c>
      <c r="L194" s="160">
        <f t="shared" si="53"/>
        <v>2829.1651395984882</v>
      </c>
      <c r="M194" s="160">
        <f t="shared" si="53"/>
        <v>2858.4420408653596</v>
      </c>
      <c r="N194" s="160">
        <f t="shared" si="53"/>
        <v>2976.0101793029316</v>
      </c>
      <c r="O194" s="160">
        <f t="shared" si="53"/>
        <v>2978.6881870646148</v>
      </c>
      <c r="P194" s="160">
        <f t="shared" si="53"/>
        <v>2977.0991291771752</v>
      </c>
      <c r="Q194" s="160">
        <f t="shared" si="53"/>
        <v>2927.9079901080822</v>
      </c>
    </row>
    <row r="195" spans="1:17" ht="12" customHeight="1" x14ac:dyDescent="0.25">
      <c r="A195" s="148" t="s">
        <v>60</v>
      </c>
      <c r="B195" s="156">
        <f t="shared" si="53"/>
        <v>2245.5739971507155</v>
      </c>
      <c r="C195" s="156">
        <f t="shared" si="53"/>
        <v>2229.1944001966144</v>
      </c>
      <c r="D195" s="156">
        <f t="shared" si="53"/>
        <v>2245.206165186436</v>
      </c>
      <c r="E195" s="156">
        <f t="shared" si="53"/>
        <v>2195.5761328102262</v>
      </c>
      <c r="F195" s="156">
        <f t="shared" si="53"/>
        <v>2214.612947191511</v>
      </c>
      <c r="G195" s="156">
        <f t="shared" si="53"/>
        <v>2265.0818005273804</v>
      </c>
      <c r="H195" s="156">
        <f t="shared" si="53"/>
        <v>2302.9191440470945</v>
      </c>
      <c r="I195" s="156">
        <f t="shared" si="53"/>
        <v>2249.8682386222067</v>
      </c>
      <c r="J195" s="156">
        <f t="shared" si="53"/>
        <v>2312.2560002973855</v>
      </c>
      <c r="K195" s="156">
        <f t="shared" si="53"/>
        <v>2466.4762431361055</v>
      </c>
      <c r="L195" s="156">
        <f t="shared" si="53"/>
        <v>2594.7956992810464</v>
      </c>
      <c r="M195" s="156">
        <f t="shared" si="53"/>
        <v>2624.9250030410403</v>
      </c>
      <c r="N195" s="156">
        <f t="shared" si="53"/>
        <v>2743.2497303286718</v>
      </c>
      <c r="O195" s="156">
        <f t="shared" si="53"/>
        <v>2746.0965890494458</v>
      </c>
      <c r="P195" s="156">
        <f t="shared" si="53"/>
        <v>2745.4662794889759</v>
      </c>
      <c r="Q195" s="156">
        <f t="shared" si="53"/>
        <v>2700.3013812476111</v>
      </c>
    </row>
    <row r="196" spans="1:17" ht="12" customHeight="1" x14ac:dyDescent="0.25">
      <c r="A196" s="148" t="s">
        <v>59</v>
      </c>
      <c r="B196" s="156">
        <f t="shared" si="53"/>
        <v>238.3929500223818</v>
      </c>
      <c r="C196" s="156">
        <f t="shared" si="53"/>
        <v>237.03816077350288</v>
      </c>
      <c r="D196" s="156">
        <f t="shared" si="53"/>
        <v>236.84503466205535</v>
      </c>
      <c r="E196" s="156">
        <f t="shared" si="53"/>
        <v>236.73653945628723</v>
      </c>
      <c r="F196" s="156">
        <f t="shared" si="53"/>
        <v>236.48377011885677</v>
      </c>
      <c r="G196" s="156">
        <f t="shared" si="53"/>
        <v>236.54525745348857</v>
      </c>
      <c r="H196" s="156">
        <f t="shared" si="53"/>
        <v>236.19555102060102</v>
      </c>
      <c r="I196" s="156">
        <f t="shared" si="53"/>
        <v>234.07180386655406</v>
      </c>
      <c r="J196" s="156">
        <f t="shared" si="53"/>
        <v>236.53788952616134</v>
      </c>
      <c r="K196" s="156">
        <f t="shared" si="53"/>
        <v>235.74661246852042</v>
      </c>
      <c r="L196" s="156">
        <f t="shared" si="53"/>
        <v>234.36944031744122</v>
      </c>
      <c r="M196" s="156">
        <f t="shared" si="53"/>
        <v>233.51703782431969</v>
      </c>
      <c r="N196" s="156">
        <f t="shared" si="53"/>
        <v>232.76044897426019</v>
      </c>
      <c r="O196" s="156">
        <f t="shared" si="53"/>
        <v>232.5915980151691</v>
      </c>
      <c r="P196" s="156">
        <f t="shared" si="53"/>
        <v>231.63284968819869</v>
      </c>
      <c r="Q196" s="156">
        <f t="shared" si="53"/>
        <v>227.60660886047182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705.62987217325906</v>
      </c>
      <c r="C197" s="157">
        <f t="shared" si="54"/>
        <v>699.62360835361687</v>
      </c>
      <c r="D197" s="157">
        <f t="shared" si="54"/>
        <v>704.64656579232781</v>
      </c>
      <c r="E197" s="157">
        <f t="shared" si="54"/>
        <v>709.33093146092688</v>
      </c>
      <c r="F197" s="157">
        <f t="shared" si="54"/>
        <v>715.21276594673225</v>
      </c>
      <c r="G197" s="157">
        <f t="shared" si="54"/>
        <v>733.5546584757991</v>
      </c>
      <c r="H197" s="157">
        <f t="shared" si="54"/>
        <v>755.73892068733232</v>
      </c>
      <c r="I197" s="157">
        <f t="shared" si="54"/>
        <v>757.62472149064331</v>
      </c>
      <c r="J197" s="157">
        <f t="shared" si="54"/>
        <v>776.33953513099948</v>
      </c>
      <c r="K197" s="157">
        <f t="shared" si="54"/>
        <v>832.0208306588296</v>
      </c>
      <c r="L197" s="157">
        <f t="shared" si="54"/>
        <v>886.87781587713869</v>
      </c>
      <c r="M197" s="157">
        <f t="shared" si="54"/>
        <v>899.00197426619081</v>
      </c>
      <c r="N197" s="157">
        <f t="shared" si="54"/>
        <v>948.71166523065233</v>
      </c>
      <c r="O197" s="157">
        <f t="shared" si="54"/>
        <v>945.43216074747886</v>
      </c>
      <c r="P197" s="157">
        <f t="shared" si="54"/>
        <v>944.21562276133454</v>
      </c>
      <c r="Q197" s="157">
        <f t="shared" si="54"/>
        <v>934.91124781065844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670.42012419393188</v>
      </c>
      <c r="C198" s="156">
        <f t="shared" si="55"/>
        <v>696.18227130372873</v>
      </c>
      <c r="D198" s="156">
        <f t="shared" si="55"/>
        <v>691.05302827547871</v>
      </c>
      <c r="E198" s="156">
        <f t="shared" si="55"/>
        <v>793.01300091276562</v>
      </c>
      <c r="F198" s="156">
        <f t="shared" si="55"/>
        <v>608.55041276032546</v>
      </c>
      <c r="G198" s="156">
        <f t="shared" si="55"/>
        <v>705.46199969011093</v>
      </c>
      <c r="H198" s="156">
        <f t="shared" si="55"/>
        <v>723.35566512834134</v>
      </c>
      <c r="I198" s="156">
        <f t="shared" si="55"/>
        <v>725.55744334358019</v>
      </c>
      <c r="J198" s="156">
        <f t="shared" si="55"/>
        <v>727.73434693200477</v>
      </c>
      <c r="K198" s="156">
        <f t="shared" si="55"/>
        <v>725.51988463928387</v>
      </c>
      <c r="L198" s="156">
        <f t="shared" si="55"/>
        <v>728.48303561849855</v>
      </c>
      <c r="M198" s="156">
        <f t="shared" si="55"/>
        <v>719.69078585052796</v>
      </c>
      <c r="N198" s="156">
        <f t="shared" si="55"/>
        <v>715.81310769890706</v>
      </c>
      <c r="O198" s="156">
        <f t="shared" si="55"/>
        <v>718.0058205783813</v>
      </c>
      <c r="P198" s="156">
        <f t="shared" si="55"/>
        <v>717.97125731618519</v>
      </c>
      <c r="Q198" s="156">
        <f t="shared" si="55"/>
        <v>708.05877239523875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705.85498947805957</v>
      </c>
      <c r="C199" s="57">
        <f t="shared" si="56"/>
        <v>699.66862163632288</v>
      </c>
      <c r="D199" s="57">
        <f t="shared" si="56"/>
        <v>704.82175639088905</v>
      </c>
      <c r="E199" s="57">
        <f t="shared" si="56"/>
        <v>708.14917102360801</v>
      </c>
      <c r="F199" s="57">
        <f t="shared" si="56"/>
        <v>716.71175099167795</v>
      </c>
      <c r="G199" s="57">
        <f t="shared" si="56"/>
        <v>733.99064998358836</v>
      </c>
      <c r="H199" s="57">
        <f t="shared" si="56"/>
        <v>755.90593834309641</v>
      </c>
      <c r="I199" s="57">
        <f t="shared" si="56"/>
        <v>757.89578350231022</v>
      </c>
      <c r="J199" s="57">
        <f t="shared" si="56"/>
        <v>777.04341380478945</v>
      </c>
      <c r="K199" s="57">
        <f t="shared" si="56"/>
        <v>833.89818607839334</v>
      </c>
      <c r="L199" s="57">
        <f t="shared" si="56"/>
        <v>888.63269766723806</v>
      </c>
      <c r="M199" s="57">
        <f t="shared" si="56"/>
        <v>900.61028521578862</v>
      </c>
      <c r="N199" s="57">
        <f t="shared" si="56"/>
        <v>950.32362608046833</v>
      </c>
      <c r="O199" s="57">
        <f t="shared" si="56"/>
        <v>947.88671152756183</v>
      </c>
      <c r="P199" s="57">
        <f t="shared" si="56"/>
        <v>946.6746902300157</v>
      </c>
      <c r="Q199" s="57">
        <f t="shared" si="56"/>
        <v>938.27292282606504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7.7935507531335357</v>
      </c>
      <c r="C201" s="168">
        <f t="shared" si="57"/>
        <v>10.038417744921203</v>
      </c>
      <c r="D201" s="168">
        <f t="shared" si="57"/>
        <v>9.3913910276859092</v>
      </c>
      <c r="E201" s="168">
        <f t="shared" si="57"/>
        <v>10.095486313279881</v>
      </c>
      <c r="F201" s="168">
        <f t="shared" si="57"/>
        <v>8.433043872333311</v>
      </c>
      <c r="G201" s="168">
        <f t="shared" si="57"/>
        <v>9.2158587881488572</v>
      </c>
      <c r="H201" s="168">
        <f t="shared" si="57"/>
        <v>5.4152500163744008</v>
      </c>
      <c r="I201" s="168">
        <f t="shared" si="57"/>
        <v>6.3999768254538241</v>
      </c>
      <c r="J201" s="168">
        <f t="shared" si="57"/>
        <v>8.6953793787011833</v>
      </c>
      <c r="K201" s="168">
        <f t="shared" si="57"/>
        <v>9.6624972672610205</v>
      </c>
      <c r="L201" s="168">
        <f t="shared" si="57"/>
        <v>7.1310331966776781</v>
      </c>
      <c r="M201" s="168">
        <f t="shared" si="57"/>
        <v>5.4672137465879214</v>
      </c>
      <c r="N201" s="168">
        <f t="shared" si="57"/>
        <v>3.9005279342827119</v>
      </c>
      <c r="O201" s="168">
        <f t="shared" si="57"/>
        <v>4.7715575778793529</v>
      </c>
      <c r="P201" s="168">
        <f t="shared" si="57"/>
        <v>4.657664917308197</v>
      </c>
      <c r="Q201" s="168">
        <f t="shared" si="57"/>
        <v>5.5788349305877087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5.520570335093276</v>
      </c>
      <c r="C206" s="157">
        <f t="shared" si="61"/>
        <v>5.4338662682682735</v>
      </c>
      <c r="D206" s="157">
        <f t="shared" si="61"/>
        <v>4.9185034503405225</v>
      </c>
      <c r="E206" s="157">
        <f t="shared" si="61"/>
        <v>4.5271293860856527</v>
      </c>
      <c r="F206" s="157">
        <f t="shared" si="61"/>
        <v>4.2055684303016738</v>
      </c>
      <c r="G206" s="157">
        <f t="shared" si="61"/>
        <v>3.8553409316708009</v>
      </c>
      <c r="H206" s="157">
        <f t="shared" si="61"/>
        <v>3.6022505486764733</v>
      </c>
      <c r="I206" s="157">
        <f t="shared" si="61"/>
        <v>3.4456554379866104</v>
      </c>
      <c r="J206" s="157">
        <f t="shared" si="61"/>
        <v>3.6788862102601581</v>
      </c>
      <c r="K206" s="157">
        <f t="shared" si="61"/>
        <v>3.6106083643075806</v>
      </c>
      <c r="L206" s="157">
        <f t="shared" si="61"/>
        <v>3.3081834811209609</v>
      </c>
      <c r="M206" s="157">
        <f t="shared" si="61"/>
        <v>2.4061152708880305</v>
      </c>
      <c r="N206" s="157">
        <f t="shared" si="61"/>
        <v>1.5476349899374575</v>
      </c>
      <c r="O206" s="157">
        <f t="shared" si="61"/>
        <v>1.1377229962793591</v>
      </c>
      <c r="P206" s="157">
        <f t="shared" si="61"/>
        <v>1.0025974185333915</v>
      </c>
      <c r="Q206" s="157">
        <f t="shared" si="61"/>
        <v>0.71231191404344141</v>
      </c>
    </row>
    <row r="207" spans="1:17" ht="12" customHeight="1" x14ac:dyDescent="0.25">
      <c r="A207" s="167" t="s">
        <v>144</v>
      </c>
      <c r="B207" s="132">
        <f>IF(B153=0,0,B153*1000000/B$11)</f>
        <v>939.13305295905104</v>
      </c>
      <c r="C207" s="132">
        <f t="shared" ref="C207:Q207" si="62">IF(C153=0,0,C153*1000000/C$11)</f>
        <v>925.57843994103928</v>
      </c>
      <c r="D207" s="132">
        <f t="shared" si="62"/>
        <v>916.3140110763768</v>
      </c>
      <c r="E207" s="132">
        <f t="shared" si="62"/>
        <v>907.33062207433636</v>
      </c>
      <c r="F207" s="132">
        <f t="shared" si="62"/>
        <v>898.02427753143695</v>
      </c>
      <c r="G207" s="132">
        <f t="shared" si="62"/>
        <v>891.8920036885728</v>
      </c>
      <c r="H207" s="132">
        <f t="shared" si="62"/>
        <v>883.83460415971331</v>
      </c>
      <c r="I207" s="132">
        <f t="shared" si="62"/>
        <v>877.85404018398901</v>
      </c>
      <c r="J207" s="132">
        <f t="shared" si="62"/>
        <v>871.28816338445199</v>
      </c>
      <c r="K207" s="132">
        <f t="shared" si="62"/>
        <v>861.86566396638534</v>
      </c>
      <c r="L207" s="132">
        <f t="shared" si="62"/>
        <v>850.04901669346782</v>
      </c>
      <c r="M207" s="132">
        <f t="shared" si="62"/>
        <v>859.04143131566434</v>
      </c>
      <c r="N207" s="132">
        <f t="shared" si="62"/>
        <v>862.09315665453835</v>
      </c>
      <c r="O207" s="132">
        <f t="shared" si="62"/>
        <v>864.24143196100351</v>
      </c>
      <c r="P207" s="132">
        <f t="shared" si="62"/>
        <v>861.78436904833893</v>
      </c>
      <c r="Q207" s="132">
        <f t="shared" si="62"/>
        <v>846.56107570724794</v>
      </c>
    </row>
    <row r="208" spans="1:17" ht="12" customHeight="1" x14ac:dyDescent="0.25">
      <c r="A208" s="167" t="s">
        <v>143</v>
      </c>
      <c r="B208" s="132">
        <f>IF(B154=0,0,B154*1000000/B$12)</f>
        <v>845.21974766315429</v>
      </c>
      <c r="C208" s="132">
        <f t="shared" ref="C208:Q210" si="63">IF(C154=0,0,C154*1000000/C$12)</f>
        <v>833.02059594694231</v>
      </c>
      <c r="D208" s="132">
        <f t="shared" si="63"/>
        <v>824.6826099687562</v>
      </c>
      <c r="E208" s="132">
        <f t="shared" si="63"/>
        <v>816.59755986690197</v>
      </c>
      <c r="F208" s="132">
        <f t="shared" si="63"/>
        <v>808.22184977825907</v>
      </c>
      <c r="G208" s="132">
        <f t="shared" si="63"/>
        <v>802.70280331967683</v>
      </c>
      <c r="H208" s="132">
        <f t="shared" si="63"/>
        <v>795.45114374373543</v>
      </c>
      <c r="I208" s="132">
        <f t="shared" si="63"/>
        <v>790.94649020575764</v>
      </c>
      <c r="J208" s="132">
        <f t="shared" si="63"/>
        <v>784.15934704601068</v>
      </c>
      <c r="K208" s="132">
        <f t="shared" si="63"/>
        <v>775.67909756975598</v>
      </c>
      <c r="L208" s="132">
        <f t="shared" si="63"/>
        <v>765.04411502411028</v>
      </c>
      <c r="M208" s="132">
        <f t="shared" si="63"/>
        <v>773.13728818408413</v>
      </c>
      <c r="N208" s="132">
        <f t="shared" si="63"/>
        <v>775.88384098907625</v>
      </c>
      <c r="O208" s="132">
        <f t="shared" si="63"/>
        <v>777.81728876489206</v>
      </c>
      <c r="P208" s="132">
        <f t="shared" si="63"/>
        <v>775.60593214349512</v>
      </c>
      <c r="Q208" s="132">
        <f t="shared" si="63"/>
        <v>761.90496813651453</v>
      </c>
    </row>
    <row r="209" spans="1:17" ht="12" customHeight="1" x14ac:dyDescent="0.25">
      <c r="A209" s="166" t="s">
        <v>57</v>
      </c>
      <c r="B209" s="165">
        <f>IF(B155=0,0,B155*1000000/B$12)</f>
        <v>845.21974766315429</v>
      </c>
      <c r="C209" s="165">
        <f t="shared" si="63"/>
        <v>833.02059594694231</v>
      </c>
      <c r="D209" s="165">
        <f t="shared" si="63"/>
        <v>824.6826099687562</v>
      </c>
      <c r="E209" s="165">
        <f t="shared" si="63"/>
        <v>816.59755986690197</v>
      </c>
      <c r="F209" s="165">
        <f t="shared" si="63"/>
        <v>808.22184977825907</v>
      </c>
      <c r="G209" s="165">
        <f t="shared" si="63"/>
        <v>802.70280331967683</v>
      </c>
      <c r="H209" s="165">
        <f t="shared" si="63"/>
        <v>795.45114374373543</v>
      </c>
      <c r="I209" s="165">
        <f t="shared" si="63"/>
        <v>790.94649020575764</v>
      </c>
      <c r="J209" s="165">
        <f t="shared" si="63"/>
        <v>784.15934704601068</v>
      </c>
      <c r="K209" s="165">
        <f t="shared" si="63"/>
        <v>775.67909756975598</v>
      </c>
      <c r="L209" s="165">
        <f t="shared" si="63"/>
        <v>765.04411502411028</v>
      </c>
      <c r="M209" s="165">
        <f t="shared" si="63"/>
        <v>773.13728818408413</v>
      </c>
      <c r="N209" s="165">
        <f t="shared" si="63"/>
        <v>775.88384098907625</v>
      </c>
      <c r="O209" s="165">
        <f t="shared" si="63"/>
        <v>777.81728876489206</v>
      </c>
      <c r="P209" s="165">
        <f t="shared" si="63"/>
        <v>775.60593214349512</v>
      </c>
      <c r="Q209" s="165">
        <f t="shared" si="63"/>
        <v>761.90496813651453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2.2729804180402597</v>
      </c>
      <c r="C215" s="157">
        <f t="shared" ref="C215:Q215" si="66">IF(C161=0,0,C161*1000000/C$5)</f>
        <v>4.6045514766529294</v>
      </c>
      <c r="D215" s="157">
        <f t="shared" si="66"/>
        <v>4.4728875773453876</v>
      </c>
      <c r="E215" s="157">
        <f t="shared" si="66"/>
        <v>5.5683569271942295</v>
      </c>
      <c r="F215" s="157">
        <f t="shared" si="66"/>
        <v>4.2274754420316372</v>
      </c>
      <c r="G215" s="157">
        <f t="shared" si="66"/>
        <v>5.3605178564780571</v>
      </c>
      <c r="H215" s="157">
        <f t="shared" si="66"/>
        <v>1.8129994676979277</v>
      </c>
      <c r="I215" s="157">
        <f t="shared" si="66"/>
        <v>2.9543213874672136</v>
      </c>
      <c r="J215" s="157">
        <f t="shared" si="66"/>
        <v>5.0164931684410252</v>
      </c>
      <c r="K215" s="157">
        <f t="shared" si="66"/>
        <v>6.05188890295344</v>
      </c>
      <c r="L215" s="157">
        <f t="shared" si="66"/>
        <v>3.8228497155567172</v>
      </c>
      <c r="M215" s="157">
        <f t="shared" si="66"/>
        <v>3.0610984756998914</v>
      </c>
      <c r="N215" s="157">
        <f t="shared" si="66"/>
        <v>2.3528929443452546</v>
      </c>
      <c r="O215" s="157">
        <f t="shared" si="66"/>
        <v>3.6338345815999937</v>
      </c>
      <c r="P215" s="157">
        <f t="shared" si="66"/>
        <v>3.6550674987748053</v>
      </c>
      <c r="Q215" s="157">
        <f t="shared" si="66"/>
        <v>4.8665230165442672</v>
      </c>
    </row>
    <row r="216" spans="1:17" ht="12" customHeight="1" x14ac:dyDescent="0.25">
      <c r="A216" s="23" t="s">
        <v>57</v>
      </c>
      <c r="B216" s="156">
        <f>IF(B162=0,0,B162*1000000/B$16)</f>
        <v>357.78126865038854</v>
      </c>
      <c r="C216" s="156">
        <f t="shared" ref="C216:Q216" si="67">IF(C162=0,0,C162*1000000/C$16)</f>
        <v>356.62983472913186</v>
      </c>
      <c r="D216" s="156">
        <f t="shared" si="67"/>
        <v>351.53697429554461</v>
      </c>
      <c r="E216" s="156">
        <f t="shared" si="67"/>
        <v>399.87131072319715</v>
      </c>
      <c r="F216" s="156">
        <f t="shared" si="67"/>
        <v>305.03933491000583</v>
      </c>
      <c r="G216" s="156">
        <f t="shared" si="67"/>
        <v>350.75990377609583</v>
      </c>
      <c r="H216" s="156">
        <f t="shared" si="67"/>
        <v>353.33766206822207</v>
      </c>
      <c r="I216" s="156">
        <f t="shared" si="67"/>
        <v>352.45754054059495</v>
      </c>
      <c r="J216" s="156">
        <f t="shared" si="67"/>
        <v>351.42220715051843</v>
      </c>
      <c r="K216" s="156">
        <f t="shared" si="67"/>
        <v>349.37094647358344</v>
      </c>
      <c r="L216" s="156">
        <f t="shared" si="67"/>
        <v>348.87141314218985</v>
      </c>
      <c r="M216" s="156">
        <f t="shared" si="67"/>
        <v>344.34411073921581</v>
      </c>
      <c r="N216" s="156">
        <f t="shared" si="67"/>
        <v>342.30244744325188</v>
      </c>
      <c r="O216" s="156">
        <f t="shared" si="67"/>
        <v>340.32668541974078</v>
      </c>
      <c r="P216" s="156">
        <f t="shared" si="67"/>
        <v>339.93637634910266</v>
      </c>
      <c r="Q216" s="156">
        <f t="shared" si="67"/>
        <v>333.26911633965011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172.80230743032072</v>
      </c>
      <c r="C219" s="184">
        <f>C165/RES_summary!C$19</f>
        <v>184.78147868012528</v>
      </c>
      <c r="D219" s="184">
        <f>D165/RES_summary!D$19</f>
        <v>181.71445531324267</v>
      </c>
      <c r="E219" s="184">
        <f>E165/RES_summary!E$19</f>
        <v>185.31926848723262</v>
      </c>
      <c r="F219" s="184">
        <f>F165/RES_summary!F$19</f>
        <v>173.47481764309424</v>
      </c>
      <c r="G219" s="184">
        <f>G165/RES_summary!G$19</f>
        <v>169.01691692484363</v>
      </c>
      <c r="H219" s="184">
        <f>H165/RES_summary!H$19</f>
        <v>167.07566519540364</v>
      </c>
      <c r="I219" s="184">
        <f>I165/RES_summary!I$19</f>
        <v>162.60903191197971</v>
      </c>
      <c r="J219" s="184">
        <f>J165/RES_summary!J$19</f>
        <v>155.55213206393353</v>
      </c>
      <c r="K219" s="184">
        <f>K165/RES_summary!K$19</f>
        <v>159.24597008826905</v>
      </c>
      <c r="L219" s="184">
        <f>L165/RES_summary!L$19</f>
        <v>169.28340536567941</v>
      </c>
      <c r="M219" s="184">
        <f>M165/RES_summary!M$19</f>
        <v>144.60752220206157</v>
      </c>
      <c r="N219" s="184">
        <f>N165/RES_summary!N$19</f>
        <v>149.34041977714654</v>
      </c>
      <c r="O219" s="184">
        <f>O165/RES_summary!O$19</f>
        <v>137.21622413822334</v>
      </c>
      <c r="P219" s="184">
        <f>P165/RES_summary!P$19</f>
        <v>132.36264569441755</v>
      </c>
      <c r="Q219" s="184">
        <f>Q165/RES_summary!Q$19</f>
        <v>124.37357434168469</v>
      </c>
    </row>
    <row r="220" spans="1:17" ht="12" customHeight="1" x14ac:dyDescent="0.25">
      <c r="A220" s="158" t="s">
        <v>65</v>
      </c>
      <c r="B220" s="178">
        <f>B166/RES_summary!B$19</f>
        <v>121.1239707414</v>
      </c>
      <c r="C220" s="178">
        <f>C166/RES_summary!C$19</f>
        <v>134.03018866664408</v>
      </c>
      <c r="D220" s="178">
        <f>D166/RES_summary!D$19</f>
        <v>131.29350113449976</v>
      </c>
      <c r="E220" s="178">
        <f>E166/RES_summary!E$19</f>
        <v>136.2897119034678</v>
      </c>
      <c r="F220" s="178">
        <f>F166/RES_summary!F$19</f>
        <v>124.71716509443793</v>
      </c>
      <c r="G220" s="178">
        <f>G166/RES_summary!G$19</f>
        <v>119.64163575884982</v>
      </c>
      <c r="H220" s="178">
        <f>H166/RES_summary!H$19</f>
        <v>117.30663337867732</v>
      </c>
      <c r="I220" s="178">
        <f>I166/RES_summary!I$19</f>
        <v>114.06171661503615</v>
      </c>
      <c r="J220" s="178">
        <f>J166/RES_summary!J$19</f>
        <v>106.12955432298418</v>
      </c>
      <c r="K220" s="178">
        <f>K166/RES_summary!K$19</f>
        <v>107.00893439865979</v>
      </c>
      <c r="L220" s="178">
        <f>L166/RES_summary!L$19</f>
        <v>114.89118614305782</v>
      </c>
      <c r="M220" s="178">
        <f>M166/RES_summary!M$19</f>
        <v>90.183900589121961</v>
      </c>
      <c r="N220" s="178">
        <f>N166/RES_summary!N$19</f>
        <v>93.026787430409158</v>
      </c>
      <c r="O220" s="178">
        <f>O166/RES_summary!O$19</f>
        <v>81.426217257062831</v>
      </c>
      <c r="P220" s="178">
        <f>P166/RES_summary!P$19</f>
        <v>77.077683636329709</v>
      </c>
      <c r="Q220" s="178">
        <f>Q166/RES_summary!Q$19</f>
        <v>70.369206475717021</v>
      </c>
    </row>
    <row r="221" spans="1:17" ht="12" customHeight="1" x14ac:dyDescent="0.25">
      <c r="A221" s="23" t="s">
        <v>60</v>
      </c>
      <c r="B221" s="177">
        <f>B167/RES_summary!B$19</f>
        <v>121.1239707414</v>
      </c>
      <c r="C221" s="177">
        <f>C167/RES_summary!C$19</f>
        <v>134.03018866664408</v>
      </c>
      <c r="D221" s="177">
        <f>D167/RES_summary!D$19</f>
        <v>131.29350113449976</v>
      </c>
      <c r="E221" s="177">
        <f>E167/RES_summary!E$19</f>
        <v>136.2897119034678</v>
      </c>
      <c r="F221" s="177">
        <f>F167/RES_summary!F$19</f>
        <v>124.71716509443793</v>
      </c>
      <c r="G221" s="177">
        <f>G167/RES_summary!G$19</f>
        <v>119.64163575884982</v>
      </c>
      <c r="H221" s="177">
        <f>H167/RES_summary!H$19</f>
        <v>117.30663337867732</v>
      </c>
      <c r="I221" s="177">
        <f>I167/RES_summary!I$19</f>
        <v>114.06171661503615</v>
      </c>
      <c r="J221" s="177">
        <f>J167/RES_summary!J$19</f>
        <v>106.12955432298418</v>
      </c>
      <c r="K221" s="177">
        <f>K167/RES_summary!K$19</f>
        <v>107.00893439865979</v>
      </c>
      <c r="L221" s="177">
        <f>L167/RES_summary!L$19</f>
        <v>114.89118614305782</v>
      </c>
      <c r="M221" s="177">
        <f>M167/RES_summary!M$19</f>
        <v>90.183900589121961</v>
      </c>
      <c r="N221" s="177">
        <f>N167/RES_summary!N$19</f>
        <v>93.026787430409158</v>
      </c>
      <c r="O221" s="177">
        <f>O167/RES_summary!O$19</f>
        <v>81.426217257062831</v>
      </c>
      <c r="P221" s="177">
        <f>P167/RES_summary!P$19</f>
        <v>77.077683636329709</v>
      </c>
      <c r="Q221" s="177">
        <f>Q167/RES_summary!Q$19</f>
        <v>70.369206475717021</v>
      </c>
    </row>
    <row r="222" spans="1:17" ht="12" customHeight="1" x14ac:dyDescent="0.25">
      <c r="A222" s="158" t="s">
        <v>112</v>
      </c>
      <c r="B222" s="178">
        <f>B168/RES_summary!B$19</f>
        <v>1.5289917384696889</v>
      </c>
      <c r="C222" s="178">
        <f>C168/RES_summary!C$19</f>
        <v>1.4789141118905673</v>
      </c>
      <c r="D222" s="178">
        <f>D168/RES_summary!D$19</f>
        <v>1.41932291234379</v>
      </c>
      <c r="E222" s="178">
        <f>E168/RES_summary!E$19</f>
        <v>1.3716568536226414</v>
      </c>
      <c r="F222" s="178">
        <f>F168/RES_summary!F$19</f>
        <v>1.3260989443082947</v>
      </c>
      <c r="G222" s="178">
        <f>G168/RES_summary!G$19</f>
        <v>1.2809932127804924</v>
      </c>
      <c r="H222" s="178">
        <f>H168/RES_summary!H$19</f>
        <v>1.2509761383793008</v>
      </c>
      <c r="I222" s="178">
        <f>I168/RES_summary!I$19</f>
        <v>1.2250967228778749</v>
      </c>
      <c r="J222" s="178">
        <f>J168/RES_summary!J$19</f>
        <v>1.2248044073603404</v>
      </c>
      <c r="K222" s="178">
        <f>K168/RES_summary!K$19</f>
        <v>1.1883588143689157</v>
      </c>
      <c r="L222" s="178">
        <f>L168/RES_summary!L$19</f>
        <v>1.1490214191719677</v>
      </c>
      <c r="M222" s="178">
        <f>M168/RES_summary!M$19</f>
        <v>1.0868821563743574</v>
      </c>
      <c r="N222" s="178">
        <f>N168/RES_summary!N$19</f>
        <v>1.0203026296272253</v>
      </c>
      <c r="O222" s="178">
        <f>O168/RES_summary!O$19</f>
        <v>0.97504892024415746</v>
      </c>
      <c r="P222" s="178">
        <f>P168/RES_summary!P$19</f>
        <v>0.92881240556907974</v>
      </c>
      <c r="Q222" s="178">
        <f>Q168/RES_summary!Q$19</f>
        <v>0.90120770934721539</v>
      </c>
    </row>
    <row r="223" spans="1:17" ht="12" customHeight="1" x14ac:dyDescent="0.25">
      <c r="A223" s="23" t="s">
        <v>60</v>
      </c>
      <c r="B223" s="177">
        <f>B169/RES_summary!B$19</f>
        <v>1.5289917384696889</v>
      </c>
      <c r="C223" s="177">
        <f>C169/RES_summary!C$19</f>
        <v>1.4789141118905673</v>
      </c>
      <c r="D223" s="177">
        <f>D169/RES_summary!D$19</f>
        <v>1.41932291234379</v>
      </c>
      <c r="E223" s="177">
        <f>E169/RES_summary!E$19</f>
        <v>1.3716568536226414</v>
      </c>
      <c r="F223" s="177">
        <f>F169/RES_summary!F$19</f>
        <v>1.3260989443082947</v>
      </c>
      <c r="G223" s="177">
        <f>G169/RES_summary!G$19</f>
        <v>1.2809932127804924</v>
      </c>
      <c r="H223" s="177">
        <f>H169/RES_summary!H$19</f>
        <v>1.2509761383793008</v>
      </c>
      <c r="I223" s="177">
        <f>I169/RES_summary!I$19</f>
        <v>1.2250967228778749</v>
      </c>
      <c r="J223" s="177">
        <f>J169/RES_summary!J$19</f>
        <v>1.2248044073603404</v>
      </c>
      <c r="K223" s="177">
        <f>K169/RES_summary!K$19</f>
        <v>1.1883588143689157</v>
      </c>
      <c r="L223" s="177">
        <f>L169/RES_summary!L$19</f>
        <v>1.1490214191719677</v>
      </c>
      <c r="M223" s="177">
        <f>M169/RES_summary!M$19</f>
        <v>1.0868821563743574</v>
      </c>
      <c r="N223" s="177">
        <f>N169/RES_summary!N$19</f>
        <v>1.0203026296272253</v>
      </c>
      <c r="O223" s="177">
        <f>O169/RES_summary!O$19</f>
        <v>0.97504892024415746</v>
      </c>
      <c r="P223" s="177">
        <f>P169/RES_summary!P$19</f>
        <v>0.92881240556907974</v>
      </c>
      <c r="Q223" s="177">
        <f>Q169/RES_summary!Q$19</f>
        <v>0.90120770934721539</v>
      </c>
    </row>
    <row r="224" spans="1:17" ht="12" customHeight="1" x14ac:dyDescent="0.25">
      <c r="A224" s="158" t="s">
        <v>63</v>
      </c>
      <c r="B224" s="178">
        <f>B170/RES_summary!B$19</f>
        <v>39.845218596045576</v>
      </c>
      <c r="C224" s="178">
        <f>C170/RES_summary!C$19</f>
        <v>39.089199837891691</v>
      </c>
      <c r="D224" s="178">
        <f>D170/RES_summary!D$19</f>
        <v>38.846640989311275</v>
      </c>
      <c r="E224" s="178">
        <f>E170/RES_summary!E$19</f>
        <v>37.503049129736695</v>
      </c>
      <c r="F224" s="178">
        <f>F170/RES_summary!F$19</f>
        <v>37.31766127891359</v>
      </c>
      <c r="G224" s="178">
        <f>G170/RES_summary!G$19</f>
        <v>37.777275643089169</v>
      </c>
      <c r="H224" s="178">
        <f>H170/RES_summary!H$19</f>
        <v>38.056526355923509</v>
      </c>
      <c r="I224" s="178">
        <f>I170/RES_summary!I$19</f>
        <v>36.889282600349652</v>
      </c>
      <c r="J224" s="178">
        <f>J170/RES_summary!J$19</f>
        <v>37.550141416398922</v>
      </c>
      <c r="K224" s="178">
        <f>K170/RES_summary!K$19</f>
        <v>39.704546930990162</v>
      </c>
      <c r="L224" s="178">
        <f>L170/RES_summary!L$19</f>
        <v>41.303012125968053</v>
      </c>
      <c r="M224" s="178">
        <f>M170/RES_summary!M$19</f>
        <v>41.34208362771863</v>
      </c>
      <c r="N224" s="178">
        <f>N170/RES_summary!N$19</f>
        <v>42.754554948244461</v>
      </c>
      <c r="O224" s="178">
        <f>O170/RES_summary!O$19</f>
        <v>42.388886924781872</v>
      </c>
      <c r="P224" s="178">
        <f>P170/RES_summary!P$19</f>
        <v>42.030756739301566</v>
      </c>
      <c r="Q224" s="178">
        <f>Q170/RES_summary!Q$19</f>
        <v>40.96332750115986</v>
      </c>
    </row>
    <row r="225" spans="1:17" ht="12" customHeight="1" x14ac:dyDescent="0.25">
      <c r="A225" s="167" t="s">
        <v>144</v>
      </c>
      <c r="B225" s="183">
        <f>B171/RES_summary!B$19</f>
        <v>48.585759156903372</v>
      </c>
      <c r="C225" s="183">
        <f>C171/RES_summary!C$19</f>
        <v>47.807517546383757</v>
      </c>
      <c r="D225" s="183">
        <f>D171/RES_summary!D$19</f>
        <v>47.230710333664547</v>
      </c>
      <c r="E225" s="183">
        <f>E171/RES_summary!E$19</f>
        <v>46.637997333688148</v>
      </c>
      <c r="F225" s="183">
        <f>F171/RES_summary!F$19</f>
        <v>46.013734806869891</v>
      </c>
      <c r="G225" s="183">
        <f>G171/RES_summary!G$19</f>
        <v>45.59978255888533</v>
      </c>
      <c r="H225" s="183">
        <f>H171/RES_summary!H$19</f>
        <v>45.048686508512354</v>
      </c>
      <c r="I225" s="183">
        <f>I171/RES_summary!I$19</f>
        <v>44.584777661686317</v>
      </c>
      <c r="J225" s="183">
        <f>J171/RES_summary!J$19</f>
        <v>44.068100013292621</v>
      </c>
      <c r="K225" s="183">
        <f>K171/RES_summary!K$19</f>
        <v>43.405092813459227</v>
      </c>
      <c r="L225" s="183">
        <f>L171/RES_summary!L$19</f>
        <v>42.623445359601455</v>
      </c>
      <c r="M225" s="183">
        <f>M171/RES_summary!M$19</f>
        <v>42.885743394369918</v>
      </c>
      <c r="N225" s="183">
        <f>N171/RES_summary!N$19</f>
        <v>42.826289631731612</v>
      </c>
      <c r="O225" s="183">
        <f>O171/RES_summary!O$19</f>
        <v>42.718628972068181</v>
      </c>
      <c r="P225" s="183">
        <f>P171/RES_summary!P$19</f>
        <v>42.393283745864515</v>
      </c>
      <c r="Q225" s="183">
        <f>Q171/RES_summary!Q$19</f>
        <v>41.407266633826872</v>
      </c>
    </row>
    <row r="226" spans="1:17" ht="12" customHeight="1" x14ac:dyDescent="0.25">
      <c r="A226" s="167" t="s">
        <v>143</v>
      </c>
      <c r="B226" s="183">
        <f>B172/RES_summary!B$19</f>
        <v>46.529294021892504</v>
      </c>
      <c r="C226" s="183">
        <f>C172/RES_summary!C$19</f>
        <v>45.808471988707701</v>
      </c>
      <c r="D226" s="183">
        <f>D172/RES_summary!D$19</f>
        <v>45.281307200038142</v>
      </c>
      <c r="E226" s="183">
        <f>E172/RES_summary!E$19</f>
        <v>44.738907997542135</v>
      </c>
      <c r="F226" s="183">
        <f>F172/RES_summary!F$19</f>
        <v>44.16539024821121</v>
      </c>
      <c r="G226" s="183">
        <f>G172/RES_summary!G$19</f>
        <v>43.787538841002565</v>
      </c>
      <c r="H226" s="183">
        <f>H172/RES_summary!H$19</f>
        <v>43.279041681320081</v>
      </c>
      <c r="I226" s="183">
        <f>I172/RES_summary!I$19</f>
        <v>42.871877438837288</v>
      </c>
      <c r="J226" s="183">
        <f>J172/RES_summary!J$19</f>
        <v>42.379438988187999</v>
      </c>
      <c r="K226" s="183">
        <f>K172/RES_summary!K$19</f>
        <v>41.762053368357641</v>
      </c>
      <c r="L226" s="183">
        <f>L172/RES_summary!L$19</f>
        <v>41.031127444913899</v>
      </c>
      <c r="M226" s="183">
        <f>M172/RES_summary!M$19</f>
        <v>41.245836486320414</v>
      </c>
      <c r="N226" s="183">
        <f>N172/RES_summary!N$19</f>
        <v>41.170753772104987</v>
      </c>
      <c r="O226" s="183">
        <f>O172/RES_summary!O$19</f>
        <v>41.058844858386564</v>
      </c>
      <c r="P226" s="183">
        <f>P172/RES_summary!P$19</f>
        <v>40.74281570561137</v>
      </c>
      <c r="Q226" s="183">
        <f>Q172/RES_summary!Q$19</f>
        <v>39.795914617175896</v>
      </c>
    </row>
    <row r="227" spans="1:17" ht="12" customHeight="1" x14ac:dyDescent="0.25">
      <c r="A227" s="166" t="s">
        <v>57</v>
      </c>
      <c r="B227" s="182">
        <f>B173/RES_summary!B$19</f>
        <v>43.727183241213474</v>
      </c>
      <c r="C227" s="182">
        <f>C173/RES_summary!C$19</f>
        <v>43.026765791745746</v>
      </c>
      <c r="D227" s="182">
        <f>D173/RES_summary!D$19</f>
        <v>42.507639300298969</v>
      </c>
      <c r="E227" s="182">
        <f>E173/RES_summary!E$19</f>
        <v>41.974197600319293</v>
      </c>
      <c r="F227" s="182">
        <f>F173/RES_summary!F$19</f>
        <v>41.41236132618117</v>
      </c>
      <c r="G227" s="182">
        <f>G173/RES_summary!G$19</f>
        <v>41.039804302994824</v>
      </c>
      <c r="H227" s="182">
        <f>H173/RES_summary!H$19</f>
        <v>40.543817857660798</v>
      </c>
      <c r="I227" s="182">
        <f>I173/RES_summary!I$19</f>
        <v>40.170884673178541</v>
      </c>
      <c r="J227" s="182">
        <f>J173/RES_summary!J$19</f>
        <v>39.661290011963558</v>
      </c>
      <c r="K227" s="182">
        <f>K173/RES_summary!K$19</f>
        <v>39.064583532113765</v>
      </c>
      <c r="L227" s="182">
        <f>L173/RES_summary!L$19</f>
        <v>38.361100823640768</v>
      </c>
      <c r="M227" s="182">
        <f>M173/RES_summary!M$19</f>
        <v>38.597169054932245</v>
      </c>
      <c r="N227" s="182">
        <f>N173/RES_summary!N$19</f>
        <v>38.543660668558033</v>
      </c>
      <c r="O227" s="182">
        <f>O173/RES_summary!O$19</f>
        <v>38.446766074860804</v>
      </c>
      <c r="P227" s="182">
        <f>P173/RES_summary!P$19</f>
        <v>38.153955371277576</v>
      </c>
      <c r="Q227" s="182">
        <f>Q173/RES_summary!Q$19</f>
        <v>37.266539970443766</v>
      </c>
    </row>
    <row r="228" spans="1:17" ht="12" customHeight="1" x14ac:dyDescent="0.25">
      <c r="A228" s="147" t="s">
        <v>59</v>
      </c>
      <c r="B228" s="181">
        <f>B174/RES_summary!B$19</f>
        <v>2.8021107806790329</v>
      </c>
      <c r="C228" s="181">
        <f>C174/RES_summary!C$19</f>
        <v>2.781706196961959</v>
      </c>
      <c r="D228" s="181">
        <f>D174/RES_summary!D$19</f>
        <v>2.7736678997391735</v>
      </c>
      <c r="E228" s="181">
        <f>E174/RES_summary!E$19</f>
        <v>2.7647103972228453</v>
      </c>
      <c r="F228" s="181">
        <f>F174/RES_summary!F$19</f>
        <v>2.7530289220300315</v>
      </c>
      <c r="G228" s="181">
        <f>G174/RES_summary!G$19</f>
        <v>2.7477345380077436</v>
      </c>
      <c r="H228" s="181">
        <f>H174/RES_summary!H$19</f>
        <v>2.7352238236592896</v>
      </c>
      <c r="I228" s="181">
        <f>I174/RES_summary!I$19</f>
        <v>2.7009927656587589</v>
      </c>
      <c r="J228" s="181">
        <f>J174/RES_summary!J$19</f>
        <v>2.7181489762244424</v>
      </c>
      <c r="K228" s="181">
        <f>K174/RES_summary!K$19</f>
        <v>2.6974698362438829</v>
      </c>
      <c r="L228" s="181">
        <f>L174/RES_summary!L$19</f>
        <v>2.670026621273129</v>
      </c>
      <c r="M228" s="181">
        <f>M174/RES_summary!M$19</f>
        <v>2.6486674313881702</v>
      </c>
      <c r="N228" s="181">
        <f>N174/RES_summary!N$19</f>
        <v>2.6270931035469558</v>
      </c>
      <c r="O228" s="181">
        <f>O174/RES_summary!O$19</f>
        <v>2.6120787835257611</v>
      </c>
      <c r="P228" s="181">
        <f>P174/RES_summary!P$19</f>
        <v>2.5888603343338028</v>
      </c>
      <c r="Q228" s="181">
        <f>Q174/RES_summary!Q$19</f>
        <v>2.5293746467321294</v>
      </c>
    </row>
    <row r="229" spans="1:17" ht="12" customHeight="1" x14ac:dyDescent="0.25">
      <c r="A229" s="163" t="s">
        <v>142</v>
      </c>
      <c r="B229" s="180">
        <f>B175/RES_summary!B$19</f>
        <v>39.803243826113224</v>
      </c>
      <c r="C229" s="180">
        <f>C175/RES_summary!C$19</f>
        <v>39.047283152464935</v>
      </c>
      <c r="D229" s="180">
        <f>D175/RES_summary!D$19</f>
        <v>38.810655472876562</v>
      </c>
      <c r="E229" s="180">
        <f>E175/RES_summary!E$19</f>
        <v>37.465302919342797</v>
      </c>
      <c r="F229" s="180">
        <f>F175/RES_summary!F$19</f>
        <v>37.284607316674894</v>
      </c>
      <c r="G229" s="180">
        <f>G175/RES_summary!G$19</f>
        <v>37.753145335372068</v>
      </c>
      <c r="H229" s="180">
        <f>H175/RES_summary!H$19</f>
        <v>38.04066933759141</v>
      </c>
      <c r="I229" s="180">
        <f>I175/RES_summary!I$19</f>
        <v>36.870289206809737</v>
      </c>
      <c r="J229" s="180">
        <f>J175/RES_summary!J$19</f>
        <v>37.538634518970184</v>
      </c>
      <c r="K229" s="180">
        <f>K175/RES_summary!K$19</f>
        <v>39.708703391919784</v>
      </c>
      <c r="L229" s="180">
        <f>L175/RES_summary!L$19</f>
        <v>41.32412368068325</v>
      </c>
      <c r="M229" s="180">
        <f>M175/RES_summary!M$19</f>
        <v>41.367078573369866</v>
      </c>
      <c r="N229" s="180">
        <f>N175/RES_summary!N$19</f>
        <v>42.789768166581752</v>
      </c>
      <c r="O229" s="180">
        <f>O175/RES_summary!O$19</f>
        <v>42.426731329378214</v>
      </c>
      <c r="P229" s="180">
        <f>P175/RES_summary!P$19</f>
        <v>42.071852905375849</v>
      </c>
      <c r="Q229" s="180">
        <f>Q175/RES_summary!Q$19</f>
        <v>41.007027841636877</v>
      </c>
    </row>
    <row r="230" spans="1:17" ht="12" customHeight="1" x14ac:dyDescent="0.25">
      <c r="A230" s="161" t="s">
        <v>141</v>
      </c>
      <c r="B230" s="179">
        <f>B176/RES_summary!B$19</f>
        <v>38.625030224180456</v>
      </c>
      <c r="C230" s="179">
        <f>C176/RES_summary!C$19</f>
        <v>37.924261034181121</v>
      </c>
      <c r="D230" s="179">
        <f>D176/RES_summary!D$19</f>
        <v>37.703257825328812</v>
      </c>
      <c r="E230" s="179">
        <f>E176/RES_summary!E$19</f>
        <v>36.483483024630736</v>
      </c>
      <c r="F230" s="179">
        <f>F176/RES_summary!F$19</f>
        <v>36.309175507036819</v>
      </c>
      <c r="G230" s="179">
        <f>G176/RES_summary!G$19</f>
        <v>36.725565339841133</v>
      </c>
      <c r="H230" s="179">
        <f>H176/RES_summary!H$19</f>
        <v>36.971826227491384</v>
      </c>
      <c r="I230" s="179">
        <f>I176/RES_summary!I$19</f>
        <v>35.921123340993958</v>
      </c>
      <c r="J230" s="179">
        <f>J176/RES_summary!J$19</f>
        <v>36.502920043297536</v>
      </c>
      <c r="K230" s="179">
        <f>K176/RES_summary!K$19</f>
        <v>38.435302888972167</v>
      </c>
      <c r="L230" s="179">
        <f>L176/RES_summary!L$19</f>
        <v>39.861737933887248</v>
      </c>
      <c r="M230" s="179">
        <f>M176/RES_summary!M$19</f>
        <v>39.879038147420744</v>
      </c>
      <c r="N230" s="179">
        <f>N176/RES_summary!N$19</f>
        <v>41.137884453470406</v>
      </c>
      <c r="O230" s="179">
        <f>O176/RES_summary!O$19</f>
        <v>40.796136979965674</v>
      </c>
      <c r="P230" s="179">
        <f>P176/RES_summary!P$19</f>
        <v>40.453527949171551</v>
      </c>
      <c r="Q230" s="179">
        <f>Q176/RES_summary!Q$19</f>
        <v>39.435699704204715</v>
      </c>
    </row>
    <row r="231" spans="1:17" ht="12" customHeight="1" x14ac:dyDescent="0.25">
      <c r="A231" s="148" t="s">
        <v>60</v>
      </c>
      <c r="B231" s="177">
        <f>B177/RES_summary!B$19</f>
        <v>35.822919443501419</v>
      </c>
      <c r="C231" s="177">
        <f>C177/RES_summary!C$19</f>
        <v>35.142554837219159</v>
      </c>
      <c r="D231" s="177">
        <f>D177/RES_summary!D$19</f>
        <v>34.929589925589646</v>
      </c>
      <c r="E231" s="177">
        <f>E177/RES_summary!E$19</f>
        <v>33.718772627407894</v>
      </c>
      <c r="F231" s="177">
        <f>F177/RES_summary!F$19</f>
        <v>33.556146585006786</v>
      </c>
      <c r="G231" s="177">
        <f>G177/RES_summary!G$19</f>
        <v>33.977830801833406</v>
      </c>
      <c r="H231" s="177">
        <f>H177/RES_summary!H$19</f>
        <v>34.236602403832087</v>
      </c>
      <c r="I231" s="177">
        <f>I177/RES_summary!I$19</f>
        <v>33.220130575335205</v>
      </c>
      <c r="J231" s="177">
        <f>J177/RES_summary!J$19</f>
        <v>33.784771067073095</v>
      </c>
      <c r="K231" s="177">
        <f>K177/RES_summary!K$19</f>
        <v>35.737833052728277</v>
      </c>
      <c r="L231" s="177">
        <f>L177/RES_summary!L$19</f>
        <v>37.191711312614125</v>
      </c>
      <c r="M231" s="177">
        <f>M177/RES_summary!M$19</f>
        <v>37.230370716032581</v>
      </c>
      <c r="N231" s="177">
        <f>N177/RES_summary!N$19</f>
        <v>38.510791349923451</v>
      </c>
      <c r="O231" s="177">
        <f>O177/RES_summary!O$19</f>
        <v>38.184058196439914</v>
      </c>
      <c r="P231" s="177">
        <f>P177/RES_summary!P$19</f>
        <v>37.864667614837757</v>
      </c>
      <c r="Q231" s="177">
        <f>Q177/RES_summary!Q$19</f>
        <v>36.906325057472586</v>
      </c>
    </row>
    <row r="232" spans="1:17" ht="12" customHeight="1" x14ac:dyDescent="0.25">
      <c r="A232" s="148" t="s">
        <v>59</v>
      </c>
      <c r="B232" s="177">
        <f>B178/RES_summary!B$19</f>
        <v>2.8021107806790333</v>
      </c>
      <c r="C232" s="177">
        <f>C178/RES_summary!C$19</f>
        <v>2.7817061969619594</v>
      </c>
      <c r="D232" s="177">
        <f>D178/RES_summary!D$19</f>
        <v>2.773667899739173</v>
      </c>
      <c r="E232" s="177">
        <f>E178/RES_summary!E$19</f>
        <v>2.7647103972228448</v>
      </c>
      <c r="F232" s="177">
        <f>F178/RES_summary!F$19</f>
        <v>2.7530289220300315</v>
      </c>
      <c r="G232" s="177">
        <f>G178/RES_summary!G$19</f>
        <v>2.7477345380077427</v>
      </c>
      <c r="H232" s="177">
        <f>H178/RES_summary!H$19</f>
        <v>2.7352238236592918</v>
      </c>
      <c r="I232" s="177">
        <f>I178/RES_summary!I$19</f>
        <v>2.7009927656587589</v>
      </c>
      <c r="J232" s="177">
        <f>J178/RES_summary!J$19</f>
        <v>2.718148976224438</v>
      </c>
      <c r="K232" s="177">
        <f>K178/RES_summary!K$19</f>
        <v>2.6974698362438834</v>
      </c>
      <c r="L232" s="177">
        <f>L178/RES_summary!L$19</f>
        <v>2.6700266212731294</v>
      </c>
      <c r="M232" s="177">
        <f>M178/RES_summary!M$19</f>
        <v>2.6486674313881706</v>
      </c>
      <c r="N232" s="177">
        <f>N178/RES_summary!N$19</f>
        <v>2.6270931035469549</v>
      </c>
      <c r="O232" s="177">
        <f>O178/RES_summary!O$19</f>
        <v>2.6120787835257624</v>
      </c>
      <c r="P232" s="177">
        <f>P178/RES_summary!P$19</f>
        <v>2.5888603343338032</v>
      </c>
      <c r="Q232" s="177">
        <f>Q178/RES_summary!Q$19</f>
        <v>2.5293746467321299</v>
      </c>
    </row>
    <row r="233" spans="1:17" ht="12" customHeight="1" x14ac:dyDescent="0.25">
      <c r="A233" s="158" t="s">
        <v>62</v>
      </c>
      <c r="B233" s="178">
        <f>B179/RES_summary!B$19</f>
        <v>10.304126354405444</v>
      </c>
      <c r="C233" s="178">
        <f>C179/RES_summary!C$19</f>
        <v>10.183176063698946</v>
      </c>
      <c r="D233" s="178">
        <f>D179/RES_summary!D$19</f>
        <v>10.154990277087828</v>
      </c>
      <c r="E233" s="178">
        <f>E179/RES_summary!E$19</f>
        <v>10.154850600405458</v>
      </c>
      <c r="F233" s="178">
        <f>F179/RES_summary!F$19</f>
        <v>10.113892325434445</v>
      </c>
      <c r="G233" s="178">
        <f>G179/RES_summary!G$19</f>
        <v>10.317012310124134</v>
      </c>
      <c r="H233" s="178">
        <f>H179/RES_summary!H$19</f>
        <v>10.461529322423496</v>
      </c>
      <c r="I233" s="178">
        <f>I179/RES_summary!I$19</f>
        <v>10.432935973716054</v>
      </c>
      <c r="J233" s="178">
        <f>J179/RES_summary!J$19</f>
        <v>10.647631917190113</v>
      </c>
      <c r="K233" s="178">
        <f>K179/RES_summary!K$19</f>
        <v>11.344129944250181</v>
      </c>
      <c r="L233" s="178">
        <f>L179/RES_summary!L$19</f>
        <v>11.940185677481564</v>
      </c>
      <c r="M233" s="178">
        <f>M179/RES_summary!M$19</f>
        <v>11.994655828846616</v>
      </c>
      <c r="N233" s="178">
        <f>N179/RES_summary!N$19</f>
        <v>12.538774768865716</v>
      </c>
      <c r="O233" s="178">
        <f>O179/RES_summary!O$19</f>
        <v>12.426071036134491</v>
      </c>
      <c r="P233" s="178">
        <f>P179/RES_summary!P$19</f>
        <v>12.325392913217208</v>
      </c>
      <c r="Q233" s="178">
        <f>Q179/RES_summary!Q$19</f>
        <v>12.1398326554606</v>
      </c>
    </row>
    <row r="234" spans="1:17" ht="12" customHeight="1" x14ac:dyDescent="0.25">
      <c r="A234" s="23" t="s">
        <v>57</v>
      </c>
      <c r="B234" s="177">
        <f>B180/RES_summary!B$19</f>
        <v>18.509703704632653</v>
      </c>
      <c r="C234" s="177">
        <f>C180/RES_summary!C$19</f>
        <v>18.420466970322895</v>
      </c>
      <c r="D234" s="177">
        <f>D180/RES_summary!D$19</f>
        <v>18.119706567644982</v>
      </c>
      <c r="E234" s="177">
        <f>E180/RES_summary!E$19</f>
        <v>20.553915705711681</v>
      </c>
      <c r="F234" s="177">
        <f>F180/RES_summary!F$19</f>
        <v>15.629865932796706</v>
      </c>
      <c r="G234" s="177">
        <f>G180/RES_summary!G$19</f>
        <v>17.93330949982419</v>
      </c>
      <c r="H234" s="177">
        <f>H180/RES_summary!H$19</f>
        <v>18.009475410045912</v>
      </c>
      <c r="I234" s="177">
        <f>I180/RES_summary!I$19</f>
        <v>17.900744726188968</v>
      </c>
      <c r="J234" s="177">
        <f>J180/RES_summary!J$19</f>
        <v>17.774267598729828</v>
      </c>
      <c r="K234" s="177">
        <f>K180/RES_summary!K$19</f>
        <v>17.594944307473224</v>
      </c>
      <c r="L234" s="177">
        <f>L180/RES_summary!L$19</f>
        <v>17.493228418091697</v>
      </c>
      <c r="M234" s="177">
        <f>M180/RES_summary!M$19</f>
        <v>17.190618093829798</v>
      </c>
      <c r="N234" s="177">
        <f>N180/RES_summary!N$19</f>
        <v>17.004593578660927</v>
      </c>
      <c r="O234" s="177">
        <f>O180/RES_summary!O$19</f>
        <v>16.822023182516975</v>
      </c>
      <c r="P234" s="177">
        <f>P180/RES_summary!P$19</f>
        <v>16.722302905101955</v>
      </c>
      <c r="Q234" s="177">
        <f>Q180/RES_summary!Q$19</f>
        <v>16.300965821712197</v>
      </c>
    </row>
    <row r="235" spans="1:17" ht="12" customHeight="1" x14ac:dyDescent="0.25">
      <c r="A235" s="29" t="s">
        <v>140</v>
      </c>
      <c r="B235" s="176">
        <f>B181/RES_summary!B$19</f>
        <v>10.251663114438472</v>
      </c>
      <c r="C235" s="176">
        <f>C181/RES_summary!C$19</f>
        <v>10.075430876599667</v>
      </c>
      <c r="D235" s="176">
        <f>D181/RES_summary!D$19</f>
        <v>10.052342720292245</v>
      </c>
      <c r="E235" s="176">
        <f>E181/RES_summary!E$19</f>
        <v>10.007994723070505</v>
      </c>
      <c r="F235" s="176">
        <f>F181/RES_summary!F$19</f>
        <v>10.036373297410547</v>
      </c>
      <c r="G235" s="176">
        <f>G181/RES_summary!G$19</f>
        <v>10.1988091553127</v>
      </c>
      <c r="H235" s="176">
        <f>H181/RES_summary!H$19</f>
        <v>10.422600553847667</v>
      </c>
      <c r="I235" s="176">
        <f>I181/RES_summary!I$19</f>
        <v>10.369811212895813</v>
      </c>
      <c r="J235" s="176">
        <f>J181/RES_summary!J$19</f>
        <v>10.544427155353356</v>
      </c>
      <c r="K235" s="176">
        <f>K181/RES_summary!K$19</f>
        <v>11.233943127512141</v>
      </c>
      <c r="L235" s="176">
        <f>L181/RES_summary!L$19</f>
        <v>11.878662604756382</v>
      </c>
      <c r="M235" s="176">
        <f>M181/RES_summary!M$19</f>
        <v>11.948051246732657</v>
      </c>
      <c r="N235" s="176">
        <f>N181/RES_summary!N$19</f>
        <v>12.507865495918498</v>
      </c>
      <c r="O235" s="176">
        <f>O181/RES_summary!O$19</f>
        <v>12.378626717406549</v>
      </c>
      <c r="P235" s="176">
        <f>P181/RES_summary!P$19</f>
        <v>12.277602559179035</v>
      </c>
      <c r="Q235" s="176">
        <f>Q181/RES_summary!Q$19</f>
        <v>12.078169773558367</v>
      </c>
    </row>
    <row r="237" spans="1:17" ht="12" customHeight="1" x14ac:dyDescent="0.25">
      <c r="A237" s="152" t="s">
        <v>71</v>
      </c>
      <c r="B237" s="184">
        <f>B183/RES_summary!B$19</f>
        <v>192.11948991138024</v>
      </c>
      <c r="C237" s="184">
        <f>C183/RES_summary!C$19</f>
        <v>211.12205286269503</v>
      </c>
      <c r="D237" s="184">
        <f>D183/RES_summary!D$19</f>
        <v>212.13733364432221</v>
      </c>
      <c r="E237" s="184">
        <f>E183/RES_summary!E$19</f>
        <v>222.57513251038375</v>
      </c>
      <c r="F237" s="184">
        <f>F183/RES_summary!F$19</f>
        <v>212.13240779721971</v>
      </c>
      <c r="G237" s="184">
        <f>G183/RES_summary!G$19</f>
        <v>211.72901939140795</v>
      </c>
      <c r="H237" s="184">
        <f>H183/RES_summary!H$19</f>
        <v>213.90070095928252</v>
      </c>
      <c r="I237" s="184">
        <f>I183/RES_summary!I$19</f>
        <v>213.56973029216633</v>
      </c>
      <c r="J237" s="184">
        <f>J183/RES_summary!J$19</f>
        <v>208.45828142815137</v>
      </c>
      <c r="K237" s="184">
        <f>K183/RES_summary!K$19</f>
        <v>219.54919096302339</v>
      </c>
      <c r="L237" s="184">
        <f>L183/RES_summary!L$19</f>
        <v>243.41214204618865</v>
      </c>
      <c r="M237" s="184">
        <f>M183/RES_summary!M$19</f>
        <v>211.36074124835224</v>
      </c>
      <c r="N237" s="184">
        <f>N183/RES_summary!N$19</f>
        <v>230.16292619903774</v>
      </c>
      <c r="O237" s="184">
        <f>O183/RES_summary!O$19</f>
        <v>217.53054293838866</v>
      </c>
      <c r="P237" s="184">
        <f>P183/RES_summary!P$19</f>
        <v>216.72006236120919</v>
      </c>
      <c r="Q237" s="184">
        <f>Q183/RES_summary!Q$19</f>
        <v>210.01291563102657</v>
      </c>
    </row>
    <row r="238" spans="1:17" ht="12" customHeight="1" x14ac:dyDescent="0.25">
      <c r="A238" s="158" t="s">
        <v>65</v>
      </c>
      <c r="B238" s="178">
        <f>B184/RES_summary!B$19</f>
        <v>151.96082465836525</v>
      </c>
      <c r="C238" s="178">
        <f>C184/RES_summary!C$19</f>
        <v>171.4060819456385</v>
      </c>
      <c r="D238" s="178">
        <f>D184/RES_summary!D$19</f>
        <v>172.32959418012621</v>
      </c>
      <c r="E238" s="178">
        <f>E184/RES_summary!E$19</f>
        <v>183.52965798972858</v>
      </c>
      <c r="F238" s="178">
        <f>F184/RES_summary!F$19</f>
        <v>172.96600507568499</v>
      </c>
      <c r="G238" s="178">
        <f>G184/RES_summary!G$19</f>
        <v>171.79411368391607</v>
      </c>
      <c r="H238" s="178">
        <f>H184/RES_summary!H$19</f>
        <v>173.32617343336673</v>
      </c>
      <c r="I238" s="178">
        <f>I184/RES_summary!I$19</f>
        <v>173.72625318358158</v>
      </c>
      <c r="J238" s="178">
        <f>J184/RES_summary!J$19</f>
        <v>167.67810481952836</v>
      </c>
      <c r="K238" s="178">
        <f>K184/RES_summary!K$19</f>
        <v>176.29182761616573</v>
      </c>
      <c r="L238" s="178">
        <f>L184/RES_summary!L$19</f>
        <v>198.0909083129757</v>
      </c>
      <c r="M238" s="178">
        <f>M184/RES_summary!M$19</f>
        <v>165.70400218056497</v>
      </c>
      <c r="N238" s="178">
        <f>N184/RES_summary!N$19</f>
        <v>182.68215953053038</v>
      </c>
      <c r="O238" s="178">
        <f>O184/RES_summary!O$19</f>
        <v>170.21076551413375</v>
      </c>
      <c r="P238" s="178">
        <f>P184/RES_summary!P$19</f>
        <v>169.6295431563685</v>
      </c>
      <c r="Q238" s="178">
        <f>Q184/RES_summary!Q$19</f>
        <v>163.7728538921863</v>
      </c>
    </row>
    <row r="239" spans="1:17" ht="12" customHeight="1" x14ac:dyDescent="0.25">
      <c r="A239" s="23" t="s">
        <v>60</v>
      </c>
      <c r="B239" s="177">
        <f>B185/RES_summary!B$19</f>
        <v>151.96082465836525</v>
      </c>
      <c r="C239" s="177">
        <f>C185/RES_summary!C$19</f>
        <v>171.4060819456385</v>
      </c>
      <c r="D239" s="177">
        <f>D185/RES_summary!D$19</f>
        <v>172.32959418012621</v>
      </c>
      <c r="E239" s="177">
        <f>E185/RES_summary!E$19</f>
        <v>183.52965798972858</v>
      </c>
      <c r="F239" s="177">
        <f>F185/RES_summary!F$19</f>
        <v>172.96600507568499</v>
      </c>
      <c r="G239" s="177">
        <f>G185/RES_summary!G$19</f>
        <v>171.79411368391607</v>
      </c>
      <c r="H239" s="177">
        <f>H185/RES_summary!H$19</f>
        <v>173.32617343336673</v>
      </c>
      <c r="I239" s="177">
        <f>I185/RES_summary!I$19</f>
        <v>173.72625318358158</v>
      </c>
      <c r="J239" s="177">
        <f>J185/RES_summary!J$19</f>
        <v>167.67810481952836</v>
      </c>
      <c r="K239" s="177">
        <f>K185/RES_summary!K$19</f>
        <v>176.29182761616573</v>
      </c>
      <c r="L239" s="177">
        <f>L185/RES_summary!L$19</f>
        <v>198.0909083129757</v>
      </c>
      <c r="M239" s="177">
        <f>M185/RES_summary!M$19</f>
        <v>165.70400218056497</v>
      </c>
      <c r="N239" s="177">
        <f>N185/RES_summary!N$19</f>
        <v>182.68215953053038</v>
      </c>
      <c r="O239" s="177">
        <f>O185/RES_summary!O$19</f>
        <v>170.21076551413375</v>
      </c>
      <c r="P239" s="177">
        <f>P185/RES_summary!P$19</f>
        <v>169.6295431563685</v>
      </c>
      <c r="Q239" s="177">
        <f>Q185/RES_summary!Q$19</f>
        <v>163.7728538921863</v>
      </c>
    </row>
    <row r="240" spans="1:17" ht="12" customHeight="1" x14ac:dyDescent="0.25">
      <c r="A240" s="158" t="s">
        <v>112</v>
      </c>
      <c r="B240" s="178">
        <f>B186/RES_summary!B$19</f>
        <v>2.5457359275400768</v>
      </c>
      <c r="C240" s="178">
        <f>C186/RES_summary!C$19</f>
        <v>2.5544280939144284</v>
      </c>
      <c r="D240" s="178">
        <f>D186/RES_summary!D$19</f>
        <v>2.5590827841866264</v>
      </c>
      <c r="E240" s="178">
        <f>E186/RES_summary!E$19</f>
        <v>2.5672939483214239</v>
      </c>
      <c r="F240" s="178">
        <f>F186/RES_summary!F$19</f>
        <v>2.5800881417392159</v>
      </c>
      <c r="G240" s="178">
        <f>G186/RES_summary!G$19</f>
        <v>2.5992610888278396</v>
      </c>
      <c r="H240" s="178">
        <f>H186/RES_summary!H$19</f>
        <v>2.6228898646474814</v>
      </c>
      <c r="I240" s="178">
        <f>I186/RES_summary!I$19</f>
        <v>2.6364678260684764</v>
      </c>
      <c r="J240" s="178">
        <f>J186/RES_summary!J$19</f>
        <v>2.7150145966274417</v>
      </c>
      <c r="K240" s="178">
        <f>K186/RES_summary!K$19</f>
        <v>2.7255350785201373</v>
      </c>
      <c r="L240" s="178">
        <f>L186/RES_summary!L$19</f>
        <v>2.739218379721839</v>
      </c>
      <c r="M240" s="178">
        <f>M186/RES_summary!M$19</f>
        <v>2.7364694479966092</v>
      </c>
      <c r="N240" s="178">
        <f>N186/RES_summary!N$19</f>
        <v>2.7212669213214196</v>
      </c>
      <c r="O240" s="178">
        <f>O186/RES_summary!O$19</f>
        <v>2.7454901124433588</v>
      </c>
      <c r="P240" s="178">
        <f>P186/RES_summary!P$19</f>
        <v>2.7316007933256086</v>
      </c>
      <c r="Q240" s="178">
        <f>Q186/RES_summary!Q$19</f>
        <v>2.7811096543954377</v>
      </c>
    </row>
    <row r="241" spans="1:17" ht="12" customHeight="1" x14ac:dyDescent="0.25">
      <c r="A241" s="23" t="s">
        <v>60</v>
      </c>
      <c r="B241" s="177">
        <f>B187/RES_summary!B$19</f>
        <v>2.5457359275400768</v>
      </c>
      <c r="C241" s="177">
        <f>C187/RES_summary!C$19</f>
        <v>2.5544280939144284</v>
      </c>
      <c r="D241" s="177">
        <f>D187/RES_summary!D$19</f>
        <v>2.5590827841866264</v>
      </c>
      <c r="E241" s="177">
        <f>E187/RES_summary!E$19</f>
        <v>2.5672939483214239</v>
      </c>
      <c r="F241" s="177">
        <f>F187/RES_summary!F$19</f>
        <v>2.5800881417392159</v>
      </c>
      <c r="G241" s="177">
        <f>G187/RES_summary!G$19</f>
        <v>2.5992610888278396</v>
      </c>
      <c r="H241" s="177">
        <f>H187/RES_summary!H$19</f>
        <v>2.6228898646474814</v>
      </c>
      <c r="I241" s="177">
        <f>I187/RES_summary!I$19</f>
        <v>2.6364678260684764</v>
      </c>
      <c r="J241" s="177">
        <f>J187/RES_summary!J$19</f>
        <v>2.7150145966274417</v>
      </c>
      <c r="K241" s="177">
        <f>K187/RES_summary!K$19</f>
        <v>2.7255350785201373</v>
      </c>
      <c r="L241" s="177">
        <f>L187/RES_summary!L$19</f>
        <v>2.739218379721839</v>
      </c>
      <c r="M241" s="177">
        <f>M187/RES_summary!M$19</f>
        <v>2.7364694479966092</v>
      </c>
      <c r="N241" s="177">
        <f>N187/RES_summary!N$19</f>
        <v>2.7212669213214196</v>
      </c>
      <c r="O241" s="177">
        <f>O187/RES_summary!O$19</f>
        <v>2.7454901124433588</v>
      </c>
      <c r="P241" s="177">
        <f>P187/RES_summary!P$19</f>
        <v>2.7316007933256086</v>
      </c>
      <c r="Q241" s="177">
        <f>Q187/RES_summary!Q$19</f>
        <v>2.7811096543954377</v>
      </c>
    </row>
    <row r="242" spans="1:17" ht="12" customHeight="1" x14ac:dyDescent="0.25">
      <c r="A242" s="158" t="s">
        <v>63</v>
      </c>
      <c r="B242" s="178">
        <f>B188/RES_summary!B$19</f>
        <v>29.31883727367466</v>
      </c>
      <c r="C242" s="178">
        <f>C188/RES_summary!C$19</f>
        <v>28.951272710737111</v>
      </c>
      <c r="D242" s="178">
        <f>D188/RES_summary!D$19</f>
        <v>28.996613047393765</v>
      </c>
      <c r="E242" s="178">
        <f>E188/RES_summary!E$19</f>
        <v>28.194311061586312</v>
      </c>
      <c r="F242" s="178">
        <f>F188/RES_summary!F$19</f>
        <v>28.260155752630212</v>
      </c>
      <c r="G242" s="178">
        <f>G188/RES_summary!G$19</f>
        <v>28.81459671303546</v>
      </c>
      <c r="H242" s="178">
        <f>H188/RES_summary!H$19</f>
        <v>29.19992709179083</v>
      </c>
      <c r="I242" s="178">
        <f>I188/RES_summary!I$19</f>
        <v>28.464653911097475</v>
      </c>
      <c r="J242" s="178">
        <f>J188/RES_summary!J$19</f>
        <v>29.143942173406092</v>
      </c>
      <c r="K242" s="178">
        <f>K188/RES_summary!K$19</f>
        <v>31.011644413613169</v>
      </c>
      <c r="L242" s="178">
        <f>L188/RES_summary!L$19</f>
        <v>32.478362867905879</v>
      </c>
      <c r="M242" s="178">
        <f>M188/RES_summary!M$19</f>
        <v>32.723338071764061</v>
      </c>
      <c r="N242" s="178">
        <f>N188/RES_summary!N$19</f>
        <v>34.051693141873827</v>
      </c>
      <c r="O242" s="178">
        <f>O188/RES_summary!O$19</f>
        <v>33.95677872841749</v>
      </c>
      <c r="P242" s="178">
        <f>P188/RES_summary!P$19</f>
        <v>33.805828139062051</v>
      </c>
      <c r="Q242" s="178">
        <f>Q188/RES_summary!Q$19</f>
        <v>33.069355670719368</v>
      </c>
    </row>
    <row r="243" spans="1:17" ht="12" customHeight="1" x14ac:dyDescent="0.25">
      <c r="A243" s="167" t="s">
        <v>144</v>
      </c>
      <c r="B243" s="183">
        <f>B189/RES_summary!B$19</f>
        <v>28.016375492095584</v>
      </c>
      <c r="C243" s="183">
        <f>C189/RES_summary!C$19</f>
        <v>27.931423471922102</v>
      </c>
      <c r="D243" s="183">
        <f>D189/RES_summary!D$19</f>
        <v>27.867621711595</v>
      </c>
      <c r="E243" s="183">
        <f>E189/RES_summary!E$19</f>
        <v>27.789263408727315</v>
      </c>
      <c r="F243" s="183">
        <f>F189/RES_summary!F$19</f>
        <v>27.70917169533007</v>
      </c>
      <c r="G243" s="183">
        <f>G189/RES_summary!G$19</f>
        <v>27.739591429244992</v>
      </c>
      <c r="H243" s="183">
        <f>H189/RES_summary!H$19</f>
        <v>27.661146296560201</v>
      </c>
      <c r="I243" s="183">
        <f>I189/RES_summary!I$19</f>
        <v>27.654557927837146</v>
      </c>
      <c r="J243" s="183">
        <f>J189/RES_summary!J$19</f>
        <v>27.676901610489626</v>
      </c>
      <c r="K243" s="183">
        <f>K189/RES_summary!K$19</f>
        <v>27.481592269779952</v>
      </c>
      <c r="L243" s="183">
        <f>L189/RES_summary!L$19</f>
        <v>27.106227365355132</v>
      </c>
      <c r="M243" s="183">
        <f>M189/RES_summary!M$19</f>
        <v>27.411680657459588</v>
      </c>
      <c r="N243" s="183">
        <f>N189/RES_summary!N$19</f>
        <v>27.505812227951122</v>
      </c>
      <c r="O243" s="183">
        <f>O189/RES_summary!O$19</f>
        <v>27.480823068062374</v>
      </c>
      <c r="P243" s="183">
        <f>P189/RES_summary!P$19</f>
        <v>27.279608996428852</v>
      </c>
      <c r="Q243" s="183">
        <f>Q189/RES_summary!Q$19</f>
        <v>26.681826157006654</v>
      </c>
    </row>
    <row r="244" spans="1:17" ht="12" customHeight="1" x14ac:dyDescent="0.25">
      <c r="A244" s="167" t="s">
        <v>143</v>
      </c>
      <c r="B244" s="183">
        <f>B190/RES_summary!B$19</f>
        <v>28.016848723565314</v>
      </c>
      <c r="C244" s="183">
        <f>C190/RES_summary!C$19</f>
        <v>28.069191676873452</v>
      </c>
      <c r="D244" s="183">
        <f>D190/RES_summary!D$19</f>
        <v>28.012593118580671</v>
      </c>
      <c r="E244" s="183">
        <f>E190/RES_summary!E$19</f>
        <v>27.945892191700505</v>
      </c>
      <c r="F244" s="183">
        <f>F190/RES_summary!F$19</f>
        <v>27.982480742967962</v>
      </c>
      <c r="G244" s="183">
        <f>G190/RES_summary!G$19</f>
        <v>28.153224452613486</v>
      </c>
      <c r="H244" s="183">
        <f>H190/RES_summary!H$19</f>
        <v>28.148211978819425</v>
      </c>
      <c r="I244" s="183">
        <f>I190/RES_summary!I$19</f>
        <v>27.979230454073793</v>
      </c>
      <c r="J244" s="183">
        <f>J190/RES_summary!J$19</f>
        <v>27.969589624445184</v>
      </c>
      <c r="K244" s="183">
        <f>K190/RES_summary!K$19</f>
        <v>27.682509081220743</v>
      </c>
      <c r="L244" s="183">
        <f>L190/RES_summary!L$19</f>
        <v>27.278869464393228</v>
      </c>
      <c r="M244" s="183">
        <f>M190/RES_summary!M$19</f>
        <v>27.44876312317702</v>
      </c>
      <c r="N244" s="183">
        <f>N190/RES_summary!N$19</f>
        <v>27.426281077542068</v>
      </c>
      <c r="O244" s="183">
        <f>O190/RES_summary!O$19</f>
        <v>27.361882828061315</v>
      </c>
      <c r="P244" s="183">
        <f>P190/RES_summary!P$19</f>
        <v>27.150169785547337</v>
      </c>
      <c r="Q244" s="183">
        <f>Q190/RES_summary!Q$19</f>
        <v>26.544538894324376</v>
      </c>
    </row>
    <row r="245" spans="1:17" ht="12" customHeight="1" x14ac:dyDescent="0.25">
      <c r="A245" s="166" t="s">
        <v>57</v>
      </c>
      <c r="B245" s="182">
        <f>B191/RES_summary!B$19</f>
        <v>25.214737942886277</v>
      </c>
      <c r="C245" s="182">
        <f>C191/RES_summary!C$19</f>
        <v>25.287485479911492</v>
      </c>
      <c r="D245" s="182">
        <f>D191/RES_summary!D$19</f>
        <v>25.238925218841498</v>
      </c>
      <c r="E245" s="182">
        <f>E191/RES_summary!E$19</f>
        <v>25.181181794477659</v>
      </c>
      <c r="F245" s="182">
        <f>F191/RES_summary!F$19</f>
        <v>25.229451820937925</v>
      </c>
      <c r="G245" s="182">
        <f>G191/RES_summary!G$19</f>
        <v>25.405489914605738</v>
      </c>
      <c r="H245" s="182">
        <f>H191/RES_summary!H$19</f>
        <v>25.412988155160139</v>
      </c>
      <c r="I245" s="182">
        <f>I191/RES_summary!I$19</f>
        <v>25.278237688415039</v>
      </c>
      <c r="J245" s="182">
        <f>J191/RES_summary!J$19</f>
        <v>25.25144064822074</v>
      </c>
      <c r="K245" s="182">
        <f>K191/RES_summary!K$19</f>
        <v>24.985039244976857</v>
      </c>
      <c r="L245" s="182">
        <f>L191/RES_summary!L$19</f>
        <v>24.608842843120105</v>
      </c>
      <c r="M245" s="182">
        <f>M191/RES_summary!M$19</f>
        <v>24.800095691788851</v>
      </c>
      <c r="N245" s="182">
        <f>N191/RES_summary!N$19</f>
        <v>24.799187973995117</v>
      </c>
      <c r="O245" s="182">
        <f>O191/RES_summary!O$19</f>
        <v>24.749804044535548</v>
      </c>
      <c r="P245" s="182">
        <f>P191/RES_summary!P$19</f>
        <v>24.561309451213539</v>
      </c>
      <c r="Q245" s="182">
        <f>Q191/RES_summary!Q$19</f>
        <v>24.015164247592242</v>
      </c>
    </row>
    <row r="246" spans="1:17" ht="12" customHeight="1" x14ac:dyDescent="0.25">
      <c r="A246" s="147" t="s">
        <v>59</v>
      </c>
      <c r="B246" s="181">
        <f>B192/RES_summary!B$19</f>
        <v>2.8021107806790324</v>
      </c>
      <c r="C246" s="181">
        <f>C192/RES_summary!C$19</f>
        <v>2.781706196961959</v>
      </c>
      <c r="D246" s="181">
        <f>D192/RES_summary!D$19</f>
        <v>2.7736678997391739</v>
      </c>
      <c r="E246" s="181">
        <f>E192/RES_summary!E$19</f>
        <v>2.7647103972228453</v>
      </c>
      <c r="F246" s="181">
        <f>F192/RES_summary!F$19</f>
        <v>2.7530289220300306</v>
      </c>
      <c r="G246" s="181">
        <f>G192/RES_summary!G$19</f>
        <v>2.7477345380077423</v>
      </c>
      <c r="H246" s="181">
        <f>H192/RES_summary!H$19</f>
        <v>2.7352238236592896</v>
      </c>
      <c r="I246" s="181">
        <f>I192/RES_summary!I$19</f>
        <v>2.700992765658758</v>
      </c>
      <c r="J246" s="181">
        <f>J192/RES_summary!J$19</f>
        <v>2.7181489762244424</v>
      </c>
      <c r="K246" s="181">
        <f>K192/RES_summary!K$19</f>
        <v>2.6974698362438829</v>
      </c>
      <c r="L246" s="181">
        <f>L192/RES_summary!L$19</f>
        <v>2.6700266212731294</v>
      </c>
      <c r="M246" s="181">
        <f>M192/RES_summary!M$19</f>
        <v>2.6486674313881711</v>
      </c>
      <c r="N246" s="181">
        <f>N192/RES_summary!N$19</f>
        <v>2.6270931035469536</v>
      </c>
      <c r="O246" s="181">
        <f>O192/RES_summary!O$19</f>
        <v>2.6120787835257619</v>
      </c>
      <c r="P246" s="181">
        <f>P192/RES_summary!P$19</f>
        <v>2.5888603343338028</v>
      </c>
      <c r="Q246" s="181">
        <f>Q192/RES_summary!Q$19</f>
        <v>2.529374646732129</v>
      </c>
    </row>
    <row r="247" spans="1:17" ht="12" customHeight="1" x14ac:dyDescent="0.25">
      <c r="A247" s="163" t="s">
        <v>142</v>
      </c>
      <c r="B247" s="180">
        <f>B193/RES_summary!B$19</f>
        <v>29.327615535786844</v>
      </c>
      <c r="C247" s="180">
        <f>C193/RES_summary!C$19</f>
        <v>28.957425143290955</v>
      </c>
      <c r="D247" s="180">
        <f>D193/RES_summary!D$19</f>
        <v>29.002164742646382</v>
      </c>
      <c r="E247" s="180">
        <f>E193/RES_summary!E$19</f>
        <v>28.19461379141535</v>
      </c>
      <c r="F247" s="180">
        <f>F193/RES_summary!F$19</f>
        <v>28.260542369464961</v>
      </c>
      <c r="G247" s="180">
        <f>G193/RES_summary!G$19</f>
        <v>28.816943926553975</v>
      </c>
      <c r="H247" s="180">
        <f>H193/RES_summary!H$19</f>
        <v>29.203830952534876</v>
      </c>
      <c r="I247" s="180">
        <f>I193/RES_summary!I$19</f>
        <v>28.46549094235278</v>
      </c>
      <c r="J247" s="180">
        <f>J193/RES_summary!J$19</f>
        <v>29.147963056343244</v>
      </c>
      <c r="K247" s="180">
        <f>K193/RES_summary!K$19</f>
        <v>31.028181625303997</v>
      </c>
      <c r="L247" s="180">
        <f>L193/RES_summary!L$19</f>
        <v>32.504268286850547</v>
      </c>
      <c r="M247" s="180">
        <f>M193/RES_summary!M$19</f>
        <v>32.744628749322239</v>
      </c>
      <c r="N247" s="180">
        <f>N193/RES_summary!N$19</f>
        <v>34.073842313839172</v>
      </c>
      <c r="O247" s="180">
        <f>O193/RES_summary!O$19</f>
        <v>33.977671930707977</v>
      </c>
      <c r="P247" s="180">
        <f>P193/RES_summary!P$19</f>
        <v>33.827646680614166</v>
      </c>
      <c r="Q247" s="180">
        <f>Q193/RES_summary!Q$19</f>
        <v>33.090240539675115</v>
      </c>
    </row>
    <row r="248" spans="1:17" ht="12" customHeight="1" x14ac:dyDescent="0.25">
      <c r="A248" s="161" t="s">
        <v>141</v>
      </c>
      <c r="B248" s="179">
        <f>B194/RES_summary!B$19</f>
        <v>29.196964762886829</v>
      </c>
      <c r="C248" s="179">
        <f>C194/RES_summary!C$19</f>
        <v>28.941898534874287</v>
      </c>
      <c r="D248" s="179">
        <f>D194/RES_summary!D$19</f>
        <v>29.067046933670831</v>
      </c>
      <c r="E248" s="179">
        <f>E194/RES_summary!E$19</f>
        <v>28.405586014548465</v>
      </c>
      <c r="F248" s="179">
        <f>F194/RES_summary!F$19</f>
        <v>28.534474691674596</v>
      </c>
      <c r="G248" s="179">
        <f>G194/RES_summary!G$19</f>
        <v>29.059162472451241</v>
      </c>
      <c r="H248" s="179">
        <f>H194/RES_summary!H$19</f>
        <v>29.403801108628034</v>
      </c>
      <c r="I248" s="179">
        <f>I194/RES_summary!I$19</f>
        <v>28.66258974497056</v>
      </c>
      <c r="J248" s="179">
        <f>J194/RES_summary!J$19</f>
        <v>29.289182870910548</v>
      </c>
      <c r="K248" s="179">
        <f>K194/RES_summary!K$19</f>
        <v>30.91948837557791</v>
      </c>
      <c r="L248" s="179">
        <f>L194/RES_summary!L$19</f>
        <v>32.230935178555889</v>
      </c>
      <c r="M248" s="179">
        <f>M194/RES_summary!M$19</f>
        <v>32.421884110429239</v>
      </c>
      <c r="N248" s="179">
        <f>N194/RES_summary!N$19</f>
        <v>33.589279676105328</v>
      </c>
      <c r="O248" s="179">
        <f>O194/RES_summary!O$19</f>
        <v>33.451630594424422</v>
      </c>
      <c r="P248" s="179">
        <f>P194/RES_summary!P$19</f>
        <v>33.273751358157085</v>
      </c>
      <c r="Q248" s="179">
        <f>Q194/RES_summary!Q$19</f>
        <v>32.537615121201192</v>
      </c>
    </row>
    <row r="249" spans="1:17" ht="12" customHeight="1" x14ac:dyDescent="0.25">
      <c r="A249" s="148" t="s">
        <v>60</v>
      </c>
      <c r="B249" s="177">
        <f>B195/RES_summary!B$19</f>
        <v>26.394853982207795</v>
      </c>
      <c r="C249" s="177">
        <f>C195/RES_summary!C$19</f>
        <v>26.160192337912321</v>
      </c>
      <c r="D249" s="177">
        <f>D195/RES_summary!D$19</f>
        <v>26.293379033931657</v>
      </c>
      <c r="E249" s="177">
        <f>E195/RES_summary!E$19</f>
        <v>25.640875617325619</v>
      </c>
      <c r="F249" s="177">
        <f>F195/RES_summary!F$19</f>
        <v>25.781445769644563</v>
      </c>
      <c r="G249" s="177">
        <f>G195/RES_summary!G$19</f>
        <v>26.3114279344435</v>
      </c>
      <c r="H249" s="177">
        <f>H195/RES_summary!H$19</f>
        <v>26.668577284968741</v>
      </c>
      <c r="I249" s="177">
        <f>I195/RES_summary!I$19</f>
        <v>25.9615969793118</v>
      </c>
      <c r="J249" s="177">
        <f>J195/RES_summary!J$19</f>
        <v>26.571033894686114</v>
      </c>
      <c r="K249" s="177">
        <f>K195/RES_summary!K$19</f>
        <v>28.222018539334023</v>
      </c>
      <c r="L249" s="177">
        <f>L195/RES_summary!L$19</f>
        <v>29.560908557282751</v>
      </c>
      <c r="M249" s="177">
        <f>M195/RES_summary!M$19</f>
        <v>29.773216679041074</v>
      </c>
      <c r="N249" s="177">
        <f>N195/RES_summary!N$19</f>
        <v>30.962186572558373</v>
      </c>
      <c r="O249" s="177">
        <f>O195/RES_summary!O$19</f>
        <v>30.839551810898659</v>
      </c>
      <c r="P249" s="177">
        <f>P195/RES_summary!P$19</f>
        <v>30.684891023823273</v>
      </c>
      <c r="Q249" s="177">
        <f>Q195/RES_summary!Q$19</f>
        <v>30.008240474469066</v>
      </c>
    </row>
    <row r="250" spans="1:17" ht="12" customHeight="1" x14ac:dyDescent="0.25">
      <c r="A250" s="148" t="s">
        <v>59</v>
      </c>
      <c r="B250" s="177">
        <f>B196/RES_summary!B$19</f>
        <v>2.8021107806790333</v>
      </c>
      <c r="C250" s="177">
        <f>C196/RES_summary!C$19</f>
        <v>2.781706196961959</v>
      </c>
      <c r="D250" s="177">
        <f>D196/RES_summary!D$19</f>
        <v>2.7736678997391726</v>
      </c>
      <c r="E250" s="177">
        <f>E196/RES_summary!E$19</f>
        <v>2.7647103972228457</v>
      </c>
      <c r="F250" s="177">
        <f>F196/RES_summary!F$19</f>
        <v>2.7530289220300315</v>
      </c>
      <c r="G250" s="177">
        <f>G196/RES_summary!G$19</f>
        <v>2.7477345380077431</v>
      </c>
      <c r="H250" s="177">
        <f>H196/RES_summary!H$19</f>
        <v>2.735223823659291</v>
      </c>
      <c r="I250" s="177">
        <f>I196/RES_summary!I$19</f>
        <v>2.7009927656587589</v>
      </c>
      <c r="J250" s="177">
        <f>J196/RES_summary!J$19</f>
        <v>2.718148976224438</v>
      </c>
      <c r="K250" s="177">
        <f>K196/RES_summary!K$19</f>
        <v>2.6974698362438825</v>
      </c>
      <c r="L250" s="177">
        <f>L196/RES_summary!L$19</f>
        <v>2.6700266212731285</v>
      </c>
      <c r="M250" s="177">
        <f>M196/RES_summary!M$19</f>
        <v>2.6486674313881715</v>
      </c>
      <c r="N250" s="177">
        <f>N196/RES_summary!N$19</f>
        <v>2.6270931035469549</v>
      </c>
      <c r="O250" s="177">
        <f>O196/RES_summary!O$19</f>
        <v>2.6120787835257624</v>
      </c>
      <c r="P250" s="177">
        <f>P196/RES_summary!P$19</f>
        <v>2.5888603343338032</v>
      </c>
      <c r="Q250" s="177">
        <f>Q196/RES_summary!Q$19</f>
        <v>2.5293746467321307</v>
      </c>
    </row>
    <row r="251" spans="1:17" ht="12" customHeight="1" x14ac:dyDescent="0.25">
      <c r="A251" s="158" t="s">
        <v>62</v>
      </c>
      <c r="B251" s="178">
        <f>B197/RES_summary!B$19</f>
        <v>8.2940920518002752</v>
      </c>
      <c r="C251" s="178">
        <f>C197/RES_summary!C$19</f>
        <v>8.2102701124050022</v>
      </c>
      <c r="D251" s="178">
        <f>D197/RES_summary!D$19</f>
        <v>8.252043632615564</v>
      </c>
      <c r="E251" s="178">
        <f>E197/RES_summary!E$19</f>
        <v>8.2838695107474152</v>
      </c>
      <c r="F251" s="178">
        <f>F197/RES_summary!F$19</f>
        <v>8.3261588271653029</v>
      </c>
      <c r="G251" s="178">
        <f>G197/RES_summary!G$19</f>
        <v>8.5210479056286044</v>
      </c>
      <c r="H251" s="178">
        <f>H197/RES_summary!H$19</f>
        <v>8.7517105694774777</v>
      </c>
      <c r="I251" s="178">
        <f>I197/RES_summary!I$19</f>
        <v>8.742355371418812</v>
      </c>
      <c r="J251" s="178">
        <f>J197/RES_summary!J$19</f>
        <v>8.9212198385895007</v>
      </c>
      <c r="K251" s="178">
        <f>K197/RES_summary!K$19</f>
        <v>9.5201838547243742</v>
      </c>
      <c r="L251" s="178">
        <f>L197/RES_summary!L$19</f>
        <v>10.103652485585204</v>
      </c>
      <c r="M251" s="178">
        <f>M197/RES_summary!M$19</f>
        <v>10.196931548026601</v>
      </c>
      <c r="N251" s="178">
        <f>N197/RES_summary!N$19</f>
        <v>10.707806605312104</v>
      </c>
      <c r="O251" s="178">
        <f>O197/RES_summary!O$19</f>
        <v>10.617508583394098</v>
      </c>
      <c r="P251" s="178">
        <f>P197/RES_summary!P$19</f>
        <v>10.55309027245305</v>
      </c>
      <c r="Q251" s="178">
        <f>Q197/RES_summary!Q$19</f>
        <v>10.389596413725496</v>
      </c>
    </row>
    <row r="252" spans="1:17" ht="12" customHeight="1" x14ac:dyDescent="0.25">
      <c r="A252" s="23" t="s">
        <v>57</v>
      </c>
      <c r="B252" s="177">
        <f>B198/RES_summary!B$19</f>
        <v>7.8802307593895673</v>
      </c>
      <c r="C252" s="177">
        <f>C198/RES_summary!C$19</f>
        <v>8.1698851019650345</v>
      </c>
      <c r="D252" s="177">
        <f>D198/RES_summary!D$19</f>
        <v>8.092851109503636</v>
      </c>
      <c r="E252" s="177">
        <f>E198/RES_summary!E$19</f>
        <v>9.2611444510924077</v>
      </c>
      <c r="F252" s="177">
        <f>F198/RES_summary!F$19</f>
        <v>7.0844476388398876</v>
      </c>
      <c r="G252" s="177">
        <f>G198/RES_summary!G$19</f>
        <v>8.1947206326116007</v>
      </c>
      <c r="H252" s="177">
        <f>H198/RES_summary!H$19</f>
        <v>8.3767015919168735</v>
      </c>
      <c r="I252" s="177">
        <f>I198/RES_summary!I$19</f>
        <v>8.3723258127156903</v>
      </c>
      <c r="J252" s="177">
        <f>J198/RES_summary!J$19</f>
        <v>8.3626786982802166</v>
      </c>
      <c r="K252" s="177">
        <f>K198/RES_summary!K$19</f>
        <v>8.3015742364948704</v>
      </c>
      <c r="L252" s="177">
        <f>L198/RES_summary!L$19</f>
        <v>8.2991583527816459</v>
      </c>
      <c r="M252" s="177">
        <f>M198/RES_summary!M$19</f>
        <v>8.1630940633400257</v>
      </c>
      <c r="N252" s="177">
        <f>N198/RES_summary!N$19</f>
        <v>8.0791547144346172</v>
      </c>
      <c r="O252" s="177">
        <f>O198/RES_summary!O$19</f>
        <v>8.063437314096273</v>
      </c>
      <c r="P252" s="177">
        <f>P198/RES_summary!P$19</f>
        <v>8.0244546995802875</v>
      </c>
      <c r="Q252" s="177">
        <f>Q198/RES_summary!Q$19</f>
        <v>7.8686023936619733</v>
      </c>
    </row>
    <row r="253" spans="1:17" ht="12" customHeight="1" x14ac:dyDescent="0.25">
      <c r="A253" s="29" t="s">
        <v>140</v>
      </c>
      <c r="B253" s="176">
        <f>B199/RES_summary!B$19</f>
        <v>8.2967381184169255</v>
      </c>
      <c r="C253" s="176">
        <f>C199/RES_summary!C$19</f>
        <v>8.2107983553134023</v>
      </c>
      <c r="D253" s="176">
        <f>D199/RES_summary!D$19</f>
        <v>8.2540952717401019</v>
      </c>
      <c r="E253" s="176">
        <f>E199/RES_summary!E$19</f>
        <v>8.270068407733973</v>
      </c>
      <c r="F253" s="176">
        <f>F199/RES_summary!F$19</f>
        <v>8.3436092812930926</v>
      </c>
      <c r="G253" s="176">
        <f>G199/RES_summary!G$19</f>
        <v>8.526112428744085</v>
      </c>
      <c r="H253" s="176">
        <f>H199/RES_summary!H$19</f>
        <v>8.7536446900358182</v>
      </c>
      <c r="I253" s="176">
        <f>I199/RES_summary!I$19</f>
        <v>8.7454832002322931</v>
      </c>
      <c r="J253" s="176">
        <f>J199/RES_summary!J$19</f>
        <v>8.9293083824603414</v>
      </c>
      <c r="K253" s="176">
        <f>K199/RES_summary!K$19</f>
        <v>9.5416650101189546</v>
      </c>
      <c r="L253" s="176">
        <f>L199/RES_summary!L$19</f>
        <v>10.123644772507964</v>
      </c>
      <c r="M253" s="176">
        <f>M199/RES_summary!M$19</f>
        <v>10.215173817933046</v>
      </c>
      <c r="N253" s="176">
        <f>N199/RES_summary!N$19</f>
        <v>10.726000294361945</v>
      </c>
      <c r="O253" s="176">
        <f>O199/RES_summary!O$19</f>
        <v>10.645073981587558</v>
      </c>
      <c r="P253" s="176">
        <f>P199/RES_summary!P$19</f>
        <v>10.580574207644835</v>
      </c>
      <c r="Q253" s="176">
        <f>Q199/RES_summary!Q$19</f>
        <v>10.426954448261895</v>
      </c>
    </row>
    <row r="255" spans="1:17" ht="12" customHeight="1" x14ac:dyDescent="0.25">
      <c r="A255" s="152" t="s">
        <v>195</v>
      </c>
      <c r="B255" s="184">
        <f>B201/RES_summary!B$19</f>
        <v>9.1606704741370726E-2</v>
      </c>
      <c r="C255" s="184">
        <f>C201/RES_summary!C$19</f>
        <v>0.11780351635204578</v>
      </c>
      <c r="D255" s="184">
        <f>D201/RES_summary!D$19</f>
        <v>0.10998161673331502</v>
      </c>
      <c r="E255" s="184">
        <f>E201/RES_summary!E$19</f>
        <v>0.11789940006493815</v>
      </c>
      <c r="F255" s="184">
        <f>F201/RES_summary!F$19</f>
        <v>9.8173391220941569E-2</v>
      </c>
      <c r="G255" s="184">
        <f>G201/RES_summary!G$19</f>
        <v>0.10705238296556405</v>
      </c>
      <c r="H255" s="184">
        <f>H201/RES_summary!H$19</f>
        <v>6.2710414281117122E-2</v>
      </c>
      <c r="I255" s="184">
        <f>I201/RES_summary!I$19</f>
        <v>7.3850377620832616E-2</v>
      </c>
      <c r="J255" s="184">
        <f>J201/RES_summary!J$19</f>
        <v>9.9921989679736353E-2</v>
      </c>
      <c r="K255" s="184">
        <f>K201/RES_summary!K$19</f>
        <v>0.1105606339293887</v>
      </c>
      <c r="L255" s="184">
        <f>L201/RES_summary!L$19</f>
        <v>8.1239467255300277E-2</v>
      </c>
      <c r="M255" s="184">
        <f>M201/RES_summary!M$19</f>
        <v>6.2011881984899951E-2</v>
      </c>
      <c r="N255" s="184">
        <f>N201/RES_summary!N$19</f>
        <v>4.4024017316960637E-2</v>
      </c>
      <c r="O255" s="184">
        <f>O201/RES_summary!O$19</f>
        <v>5.3586133032790716E-2</v>
      </c>
      <c r="P255" s="184">
        <f>P201/RES_summary!P$19</f>
        <v>5.2056709448891535E-2</v>
      </c>
      <c r="Q255" s="184">
        <f>Q201/RES_summary!Q$19</f>
        <v>6.1997161252828586E-2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6.4889711084196833E-2</v>
      </c>
      <c r="C260" s="178">
        <f>C206/RES_summary!C$19</f>
        <v>6.3767873588707308E-2</v>
      </c>
      <c r="D260" s="178">
        <f>D206/RES_summary!D$19</f>
        <v>5.7600089250051251E-2</v>
      </c>
      <c r="E260" s="178">
        <f>E206/RES_summary!E$19</f>
        <v>5.2869750111368699E-2</v>
      </c>
      <c r="F260" s="178">
        <f>F206/RES_summary!F$19</f>
        <v>4.8959180227792456E-2</v>
      </c>
      <c r="G260" s="178">
        <f>G206/RES_summary!G$19</f>
        <v>4.4784044912968848E-2</v>
      </c>
      <c r="H260" s="178">
        <f>H206/RES_summary!H$19</f>
        <v>4.1715271422154199E-2</v>
      </c>
      <c r="I260" s="178">
        <f>I206/RES_summary!I$19</f>
        <v>3.9759980729077493E-2</v>
      </c>
      <c r="J260" s="178">
        <f>J206/RES_summary!J$19</f>
        <v>4.2275513686609041E-2</v>
      </c>
      <c r="K260" s="178">
        <f>K206/RES_summary!K$19</f>
        <v>4.1313455371538334E-2</v>
      </c>
      <c r="L260" s="178">
        <f>L206/RES_summary!L$19</f>
        <v>3.768809598506196E-2</v>
      </c>
      <c r="M260" s="178">
        <f>M206/RES_summary!M$19</f>
        <v>2.7291366889303423E-2</v>
      </c>
      <c r="N260" s="178">
        <f>N206/RES_summary!N$19</f>
        <v>1.7467663543312164E-2</v>
      </c>
      <c r="O260" s="178">
        <f>O206/RES_summary!O$19</f>
        <v>1.2776996785227203E-2</v>
      </c>
      <c r="P260" s="178">
        <f>P206/RES_summary!P$19</f>
        <v>1.1205598392630771E-2</v>
      </c>
      <c r="Q260" s="178">
        <f>Q206/RES_summary!Q$19</f>
        <v>7.9158672279643853E-3</v>
      </c>
    </row>
    <row r="261" spans="1:17" ht="12" customHeight="1" x14ac:dyDescent="0.25">
      <c r="A261" s="167" t="s">
        <v>144</v>
      </c>
      <c r="B261" s="183">
        <f>B207/RES_summary!B$19</f>
        <v>11.038727663471187</v>
      </c>
      <c r="C261" s="183">
        <f>C207/RES_summary!C$19</f>
        <v>10.861910477859988</v>
      </c>
      <c r="D261" s="183">
        <f>D207/RES_summary!D$19</f>
        <v>10.73085936646393</v>
      </c>
      <c r="E261" s="183">
        <f>E207/RES_summary!E$19</f>
        <v>10.596194446065979</v>
      </c>
      <c r="F261" s="183">
        <f>F207/RES_summary!F$19</f>
        <v>10.45436144512834</v>
      </c>
      <c r="G261" s="183">
        <f>G207/RES_summary!G$19</f>
        <v>10.360311126465488</v>
      </c>
      <c r="H261" s="183">
        <f>H207/RES_summary!H$19</f>
        <v>10.235101614006579</v>
      </c>
      <c r="I261" s="183">
        <f>I207/RES_summary!I$19</f>
        <v>10.12970111168552</v>
      </c>
      <c r="J261" s="183">
        <f>J207/RES_summary!J$19</f>
        <v>10.012311490747377</v>
      </c>
      <c r="K261" s="183">
        <f>K207/RES_summary!K$19</f>
        <v>9.8616756656644302</v>
      </c>
      <c r="L261" s="183">
        <f>L207/RES_summary!L$19</f>
        <v>9.684084669419688</v>
      </c>
      <c r="M261" s="183">
        <f>M207/RES_summary!M$19</f>
        <v>9.7436790160495761</v>
      </c>
      <c r="N261" s="183">
        <f>N207/RES_summary!N$19</f>
        <v>9.7301710683356486</v>
      </c>
      <c r="O261" s="183">
        <f>O207/RES_summary!O$19</f>
        <v>9.7057104707713222</v>
      </c>
      <c r="P261" s="183">
        <f>P207/RES_summary!P$19</f>
        <v>9.6317917462110128</v>
      </c>
      <c r="Q261" s="183">
        <f>Q207/RES_summary!Q$19</f>
        <v>9.4077677819840524</v>
      </c>
    </row>
    <row r="262" spans="1:17" ht="12" customHeight="1" x14ac:dyDescent="0.25">
      <c r="A262" s="167" t="s">
        <v>143</v>
      </c>
      <c r="B262" s="183">
        <f>B208/RES_summary!B$19</f>
        <v>9.9348548971241666</v>
      </c>
      <c r="C262" s="183">
        <f>C208/RES_summary!C$19</f>
        <v>9.7757194300740711</v>
      </c>
      <c r="D262" s="183">
        <f>D208/RES_summary!D$19</f>
        <v>9.6577734298177376</v>
      </c>
      <c r="E262" s="183">
        <f>E208/RES_summary!E$19</f>
        <v>9.5365750014593722</v>
      </c>
      <c r="F262" s="183">
        <f>F208/RES_summary!F$19</f>
        <v>9.4089253006151079</v>
      </c>
      <c r="G262" s="183">
        <f>G208/RES_summary!G$19</f>
        <v>9.3242800138184894</v>
      </c>
      <c r="H262" s="183">
        <f>H208/RES_summary!H$19</f>
        <v>9.2115914526058464</v>
      </c>
      <c r="I262" s="183">
        <f>I208/RES_summary!I$19</f>
        <v>9.1268607016284626</v>
      </c>
      <c r="J262" s="183">
        <f>J208/RES_summary!J$19</f>
        <v>9.0110803416726846</v>
      </c>
      <c r="K262" s="183">
        <f>K208/RES_summary!K$19</f>
        <v>8.8755080990980915</v>
      </c>
      <c r="L262" s="183">
        <f>L208/RES_summary!L$19</f>
        <v>8.7156762024775976</v>
      </c>
      <c r="M262" s="183">
        <f>M208/RES_summary!M$19</f>
        <v>8.7693111144444629</v>
      </c>
      <c r="N262" s="183">
        <f>N208/RES_summary!N$19</f>
        <v>8.7571539615019898</v>
      </c>
      <c r="O262" s="183">
        <f>O208/RES_summary!O$19</f>
        <v>8.7351394236940649</v>
      </c>
      <c r="P262" s="183">
        <f>P208/RES_summary!P$19</f>
        <v>8.6686125715898008</v>
      </c>
      <c r="Q262" s="183">
        <f>Q208/RES_summary!Q$19</f>
        <v>8.4669910037855516</v>
      </c>
    </row>
    <row r="263" spans="1:17" ht="12" customHeight="1" x14ac:dyDescent="0.25">
      <c r="A263" s="166" t="s">
        <v>57</v>
      </c>
      <c r="B263" s="182">
        <f>B209/RES_summary!B$19</f>
        <v>9.9348548971241666</v>
      </c>
      <c r="C263" s="182">
        <f>C209/RES_summary!C$19</f>
        <v>9.7757194300740711</v>
      </c>
      <c r="D263" s="182">
        <f>D209/RES_summary!D$19</f>
        <v>9.6577734298177376</v>
      </c>
      <c r="E263" s="182">
        <f>E209/RES_summary!E$19</f>
        <v>9.5365750014593722</v>
      </c>
      <c r="F263" s="182">
        <f>F209/RES_summary!F$19</f>
        <v>9.4089253006151079</v>
      </c>
      <c r="G263" s="182">
        <f>G209/RES_summary!G$19</f>
        <v>9.3242800138184894</v>
      </c>
      <c r="H263" s="182">
        <f>H209/RES_summary!H$19</f>
        <v>9.2115914526058464</v>
      </c>
      <c r="I263" s="182">
        <f>I209/RES_summary!I$19</f>
        <v>9.1268607016284626</v>
      </c>
      <c r="J263" s="182">
        <f>J209/RES_summary!J$19</f>
        <v>9.0110803416726846</v>
      </c>
      <c r="K263" s="182">
        <f>K209/RES_summary!K$19</f>
        <v>8.8755080990980915</v>
      </c>
      <c r="L263" s="182">
        <f>L209/RES_summary!L$19</f>
        <v>8.7156762024775976</v>
      </c>
      <c r="M263" s="182">
        <f>M209/RES_summary!M$19</f>
        <v>8.7693111144444629</v>
      </c>
      <c r="N263" s="182">
        <f>N209/RES_summary!N$19</f>
        <v>8.7571539615019898</v>
      </c>
      <c r="O263" s="182">
        <f>O209/RES_summary!O$19</f>
        <v>8.7351394236940649</v>
      </c>
      <c r="P263" s="182">
        <f>P209/RES_summary!P$19</f>
        <v>8.6686125715898008</v>
      </c>
      <c r="Q263" s="182">
        <f>Q209/RES_summary!Q$19</f>
        <v>8.4669910037855516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2.6716993657173893E-2</v>
      </c>
      <c r="C269" s="178">
        <f>C215/RES_summary!C$19</f>
        <v>5.4035642763338471E-2</v>
      </c>
      <c r="D269" s="178">
        <f>D215/RES_summary!D$19</f>
        <v>5.2381527483263787E-2</v>
      </c>
      <c r="E269" s="178">
        <f>E215/RES_summary!E$19</f>
        <v>6.5029649953569454E-2</v>
      </c>
      <c r="F269" s="178">
        <f>F215/RES_summary!F$19</f>
        <v>4.921421099314912E-2</v>
      </c>
      <c r="G269" s="178">
        <f>G215/RES_summary!G$19</f>
        <v>6.2268338052595205E-2</v>
      </c>
      <c r="H269" s="178">
        <f>H215/RES_summary!H$19</f>
        <v>2.0995142858962926E-2</v>
      </c>
      <c r="I269" s="178">
        <f>I215/RES_summary!I$19</f>
        <v>3.409039689175513E-2</v>
      </c>
      <c r="J269" s="178">
        <f>J215/RES_summary!J$19</f>
        <v>5.7646475993127312E-2</v>
      </c>
      <c r="K269" s="178">
        <f>K215/RES_summary!K$19</f>
        <v>6.9247178557850356E-2</v>
      </c>
      <c r="L269" s="178">
        <f>L215/RES_summary!L$19</f>
        <v>4.3551371270238309E-2</v>
      </c>
      <c r="M269" s="178">
        <f>M215/RES_summary!M$19</f>
        <v>3.4720515095596531E-2</v>
      </c>
      <c r="N269" s="178">
        <f>N215/RES_summary!N$19</f>
        <v>2.6556353773648473E-2</v>
      </c>
      <c r="O269" s="178">
        <f>O215/RES_summary!O$19</f>
        <v>4.0809136247563514E-2</v>
      </c>
      <c r="P269" s="178">
        <f>P215/RES_summary!P$19</f>
        <v>4.0851111056260762E-2</v>
      </c>
      <c r="Q269" s="178">
        <f>Q215/RES_summary!Q$19</f>
        <v>5.4081294024864203E-2</v>
      </c>
    </row>
    <row r="270" spans="1:17" ht="12" customHeight="1" x14ac:dyDescent="0.25">
      <c r="A270" s="23" t="s">
        <v>57</v>
      </c>
      <c r="B270" s="177">
        <f>B216/RES_summary!B$19</f>
        <v>4.2054211331171922</v>
      </c>
      <c r="C270" s="177">
        <f>C216/RES_summary!C$19</f>
        <v>4.1851464677684067</v>
      </c>
      <c r="D270" s="177">
        <f>D216/RES_summary!D$19</f>
        <v>4.1168134369641383</v>
      </c>
      <c r="E270" s="177">
        <f>E216/RES_summary!E$19</f>
        <v>4.6698679166579744</v>
      </c>
      <c r="F270" s="177">
        <f>F216/RES_summary!F$19</f>
        <v>3.5511194317562538</v>
      </c>
      <c r="G270" s="177">
        <f>G216/RES_summary!G$19</f>
        <v>4.0744638574855401</v>
      </c>
      <c r="H270" s="177">
        <f>H216/RES_summary!H$19</f>
        <v>4.0917688199841757</v>
      </c>
      <c r="I270" s="177">
        <f>I216/RES_summary!I$19</f>
        <v>4.0670651119720462</v>
      </c>
      <c r="J270" s="177">
        <f>J216/RES_summary!J$19</f>
        <v>4.0383293962004592</v>
      </c>
      <c r="K270" s="177">
        <f>K216/RES_summary!K$19</f>
        <v>3.9975869850444181</v>
      </c>
      <c r="L270" s="177">
        <f>L216/RES_summary!L$19</f>
        <v>3.9744770445718522</v>
      </c>
      <c r="M270" s="177">
        <f>M216/RES_summary!M$19</f>
        <v>3.905723709939493</v>
      </c>
      <c r="N270" s="177">
        <f>N216/RES_summary!N$19</f>
        <v>3.8634587747545361</v>
      </c>
      <c r="O270" s="177">
        <f>O216/RES_summary!O$19</f>
        <v>3.8219786184820626</v>
      </c>
      <c r="P270" s="177">
        <f>P216/RES_summary!P$19</f>
        <v>3.799322082821988</v>
      </c>
      <c r="Q270" s="177">
        <f>Q216/RES_summary!Q$19</f>
        <v>3.7035939229914345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19.531467614203809</v>
      </c>
      <c r="D275" s="168">
        <f t="shared" ref="D275:Q275" si="69">SUM(D276,D278,D280,D289)</f>
        <v>25.689865323203886</v>
      </c>
      <c r="E275" s="168">
        <f t="shared" si="69"/>
        <v>24.751643587222436</v>
      </c>
      <c r="F275" s="168">
        <f t="shared" si="69"/>
        <v>24.419723687298966</v>
      </c>
      <c r="G275" s="168">
        <f t="shared" si="69"/>
        <v>22.65744728358176</v>
      </c>
      <c r="H275" s="168">
        <f t="shared" si="69"/>
        <v>16.877727958818095</v>
      </c>
      <c r="I275" s="168">
        <f t="shared" si="69"/>
        <v>15.218037706237052</v>
      </c>
      <c r="J275" s="168">
        <f t="shared" si="69"/>
        <v>13.492024568092935</v>
      </c>
      <c r="K275" s="168">
        <f t="shared" si="69"/>
        <v>16.207989877398013</v>
      </c>
      <c r="L275" s="168">
        <f t="shared" si="69"/>
        <v>16.636713504876685</v>
      </c>
      <c r="M275" s="168">
        <f t="shared" si="69"/>
        <v>19.497758886528917</v>
      </c>
      <c r="N275" s="168">
        <f t="shared" si="69"/>
        <v>24.25553431717341</v>
      </c>
      <c r="O275" s="168">
        <f t="shared" si="69"/>
        <v>22.979808132961917</v>
      </c>
      <c r="P275" s="168">
        <f t="shared" si="69"/>
        <v>19.081519177846388</v>
      </c>
      <c r="Q275" s="168">
        <f t="shared" si="69"/>
        <v>25.60639412823225</v>
      </c>
    </row>
    <row r="276" spans="1:17" ht="12" customHeight="1" x14ac:dyDescent="0.25">
      <c r="A276" s="158" t="s">
        <v>65</v>
      </c>
      <c r="B276" s="157"/>
      <c r="C276" s="157">
        <f>C277</f>
        <v>13.982511086855515</v>
      </c>
      <c r="D276" s="157">
        <f t="shared" ref="D276:Q276" si="70">D277</f>
        <v>18.307830138867129</v>
      </c>
      <c r="E276" s="157">
        <f t="shared" si="70"/>
        <v>17.966255728320284</v>
      </c>
      <c r="F276" s="157">
        <f t="shared" si="70"/>
        <v>17.243525958149352</v>
      </c>
      <c r="G276" s="157">
        <f t="shared" si="70"/>
        <v>15.653112260932351</v>
      </c>
      <c r="H276" s="157">
        <f t="shared" si="70"/>
        <v>11.513613357473099</v>
      </c>
      <c r="I276" s="157">
        <f t="shared" si="70"/>
        <v>10.228706104661947</v>
      </c>
      <c r="J276" s="157">
        <f t="shared" si="70"/>
        <v>8.7069786310627855</v>
      </c>
      <c r="K276" s="157">
        <f t="shared" si="70"/>
        <v>10.107065327165165</v>
      </c>
      <c r="L276" s="157">
        <f t="shared" si="70"/>
        <v>10.288015765122926</v>
      </c>
      <c r="M276" s="157">
        <f t="shared" si="70"/>
        <v>10.794757236481281</v>
      </c>
      <c r="N276" s="157">
        <f t="shared" si="70"/>
        <v>13.349023748113185</v>
      </c>
      <c r="O276" s="157">
        <f t="shared" si="70"/>
        <v>11.939223675889448</v>
      </c>
      <c r="P276" s="157">
        <f t="shared" si="70"/>
        <v>9.7000219376896357</v>
      </c>
      <c r="Q276" s="157">
        <f t="shared" si="70"/>
        <v>12.61847774423315</v>
      </c>
    </row>
    <row r="277" spans="1:17" ht="12" customHeight="1" x14ac:dyDescent="0.25">
      <c r="A277" s="23" t="s">
        <v>60</v>
      </c>
      <c r="B277" s="156"/>
      <c r="C277" s="156">
        <f>RES_hhdet_in_fec!C$145</f>
        <v>13.982511086855515</v>
      </c>
      <c r="D277" s="156">
        <f>RES_hhdet_in_fec!D$145</f>
        <v>18.307830138867129</v>
      </c>
      <c r="E277" s="156">
        <f>RES_hhdet_in_fec!E$145</f>
        <v>17.966255728320284</v>
      </c>
      <c r="F277" s="156">
        <f>RES_hhdet_in_fec!F$145</f>
        <v>17.243525958149352</v>
      </c>
      <c r="G277" s="156">
        <f>RES_hhdet_in_fec!G$145</f>
        <v>15.653112260932351</v>
      </c>
      <c r="H277" s="156">
        <f>RES_hhdet_in_fec!H$145</f>
        <v>11.513613357473099</v>
      </c>
      <c r="I277" s="156">
        <f>RES_hhdet_in_fec!I$145</f>
        <v>10.228706104661947</v>
      </c>
      <c r="J277" s="156">
        <f>RES_hhdet_in_fec!J$145</f>
        <v>8.7069786310627855</v>
      </c>
      <c r="K277" s="156">
        <f>RES_hhdet_in_fec!K$145</f>
        <v>10.107065327165165</v>
      </c>
      <c r="L277" s="156">
        <f>RES_hhdet_in_fec!L$145</f>
        <v>10.288015765122926</v>
      </c>
      <c r="M277" s="156">
        <f>RES_hhdet_in_fec!M$145</f>
        <v>10.794757236481281</v>
      </c>
      <c r="N277" s="156">
        <f>RES_hhdet_in_fec!N$145</f>
        <v>13.349023748113185</v>
      </c>
      <c r="O277" s="156">
        <f>RES_hhdet_in_fec!O$145</f>
        <v>11.939223675889448</v>
      </c>
      <c r="P277" s="156">
        <f>RES_hhdet_in_fec!P$145</f>
        <v>9.7000219376896357</v>
      </c>
      <c r="Q277" s="156">
        <f>RES_hhdet_in_fec!Q$145</f>
        <v>12.61847774423315</v>
      </c>
    </row>
    <row r="278" spans="1:17" ht="12" customHeight="1" x14ac:dyDescent="0.25">
      <c r="A278" s="158" t="s">
        <v>112</v>
      </c>
      <c r="B278" s="157"/>
      <c r="C278" s="157">
        <f>C279</f>
        <v>0.21169856878364374</v>
      </c>
      <c r="D278" s="157">
        <f t="shared" ref="D278:Q278" si="71">D279</f>
        <v>0.25972536534357182</v>
      </c>
      <c r="E278" s="157">
        <f t="shared" si="71"/>
        <v>0.2305182429357345</v>
      </c>
      <c r="F278" s="157">
        <f t="shared" si="71"/>
        <v>0.22845484359676144</v>
      </c>
      <c r="G278" s="157">
        <f t="shared" si="71"/>
        <v>0.20467158944894226</v>
      </c>
      <c r="H278" s="157">
        <f t="shared" si="71"/>
        <v>0.14896307237476381</v>
      </c>
      <c r="I278" s="157">
        <f t="shared" si="71"/>
        <v>0.17955787345321855</v>
      </c>
      <c r="J278" s="157">
        <f t="shared" si="71"/>
        <v>0.17461243537371479</v>
      </c>
      <c r="K278" s="157">
        <f t="shared" si="71"/>
        <v>0.20147179952715513</v>
      </c>
      <c r="L278" s="157">
        <f t="shared" si="71"/>
        <v>0.18871046605831895</v>
      </c>
      <c r="M278" s="157">
        <f t="shared" si="71"/>
        <v>0.23876645707818078</v>
      </c>
      <c r="N278" s="157">
        <f t="shared" si="71"/>
        <v>0.26743732421773653</v>
      </c>
      <c r="O278" s="157">
        <f t="shared" si="71"/>
        <v>0.25950788742316716</v>
      </c>
      <c r="P278" s="157">
        <f t="shared" si="71"/>
        <v>0.21204764949680838</v>
      </c>
      <c r="Q278" s="157">
        <f t="shared" si="71"/>
        <v>0.31327316513616538</v>
      </c>
    </row>
    <row r="279" spans="1:17" ht="12" customHeight="1" x14ac:dyDescent="0.25">
      <c r="A279" s="23" t="s">
        <v>60</v>
      </c>
      <c r="B279" s="156"/>
      <c r="C279" s="156">
        <f>RES_hhdet_in_fec!C$147</f>
        <v>0.21169856878364374</v>
      </c>
      <c r="D279" s="156">
        <f>RES_hhdet_in_fec!D$147</f>
        <v>0.25972536534357182</v>
      </c>
      <c r="E279" s="156">
        <f>RES_hhdet_in_fec!E$147</f>
        <v>0.2305182429357345</v>
      </c>
      <c r="F279" s="156">
        <f>RES_hhdet_in_fec!F$147</f>
        <v>0.22845484359676144</v>
      </c>
      <c r="G279" s="156">
        <f>RES_hhdet_in_fec!G$147</f>
        <v>0.20467158944894226</v>
      </c>
      <c r="H279" s="156">
        <f>RES_hhdet_in_fec!H$147</f>
        <v>0.14896307237476381</v>
      </c>
      <c r="I279" s="156">
        <f>RES_hhdet_in_fec!I$147</f>
        <v>0.17955787345321855</v>
      </c>
      <c r="J279" s="156">
        <f>RES_hhdet_in_fec!J$147</f>
        <v>0.17461243537371479</v>
      </c>
      <c r="K279" s="156">
        <f>RES_hhdet_in_fec!K$147</f>
        <v>0.20147179952715513</v>
      </c>
      <c r="L279" s="156">
        <f>RES_hhdet_in_fec!L$147</f>
        <v>0.18871046605831895</v>
      </c>
      <c r="M279" s="156">
        <f>RES_hhdet_in_fec!M$147</f>
        <v>0.23876645707818078</v>
      </c>
      <c r="N279" s="156">
        <f>RES_hhdet_in_fec!N$147</f>
        <v>0.26743732421773653</v>
      </c>
      <c r="O279" s="156">
        <f>RES_hhdet_in_fec!O$147</f>
        <v>0.25950788742316716</v>
      </c>
      <c r="P279" s="156">
        <f>RES_hhdet_in_fec!P$147</f>
        <v>0.21204764949680838</v>
      </c>
      <c r="Q279" s="156">
        <f>RES_hhdet_in_fec!Q$147</f>
        <v>0.31327316513616538</v>
      </c>
    </row>
    <row r="280" spans="1:17" ht="12" customHeight="1" x14ac:dyDescent="0.25">
      <c r="A280" s="158" t="s">
        <v>63</v>
      </c>
      <c r="B280" s="157"/>
      <c r="C280" s="157">
        <f>SUM(C281:C282,C285:C286)</f>
        <v>4.2440759460148367</v>
      </c>
      <c r="D280" s="157">
        <f t="shared" ref="D280:Q280" si="72">SUM(D281:D282,D285:D286)</f>
        <v>5.6553165505208911</v>
      </c>
      <c r="E280" s="157">
        <f t="shared" si="72"/>
        <v>5.1683620535170185</v>
      </c>
      <c r="F280" s="157">
        <f t="shared" si="72"/>
        <v>5.4663996058423177</v>
      </c>
      <c r="G280" s="157">
        <f t="shared" si="72"/>
        <v>5.3441396641773906</v>
      </c>
      <c r="H280" s="157">
        <f t="shared" si="72"/>
        <v>4.0846073407321066</v>
      </c>
      <c r="I280" s="157">
        <f t="shared" si="72"/>
        <v>3.7450484791277656</v>
      </c>
      <c r="J280" s="157">
        <f t="shared" si="72"/>
        <v>3.5887485260067229</v>
      </c>
      <c r="K280" s="157">
        <f t="shared" si="72"/>
        <v>4.5863102702961323</v>
      </c>
      <c r="L280" s="157">
        <f t="shared" si="72"/>
        <v>4.7705135943347488</v>
      </c>
      <c r="M280" s="157">
        <f t="shared" si="72"/>
        <v>6.549743133701976</v>
      </c>
      <c r="N280" s="157">
        <f t="shared" si="72"/>
        <v>8.211729631129467</v>
      </c>
      <c r="O280" s="157">
        <f t="shared" si="72"/>
        <v>8.3260195707856361</v>
      </c>
      <c r="P280" s="157">
        <f t="shared" si="72"/>
        <v>7.0807817771245585</v>
      </c>
      <c r="Q280" s="157">
        <f t="shared" si="72"/>
        <v>9.7678821187865008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4.1499889589116279</v>
      </c>
      <c r="D285" s="162">
        <f>RES_hhdet_in_fec!D$153</f>
        <v>5.5536426166740975</v>
      </c>
      <c r="E285" s="162">
        <f>RES_hhdet_in_fec!E$153</f>
        <v>5.0807237942138146</v>
      </c>
      <c r="F285" s="162">
        <f>RES_hhdet_in_fec!F$153</f>
        <v>5.3721758981977992</v>
      </c>
      <c r="G285" s="162">
        <f>RES_hhdet_in_fec!G$153</f>
        <v>5.0825015257795485</v>
      </c>
      <c r="H285" s="162">
        <f>RES_hhdet_in_fec!H$153</f>
        <v>3.7514318430466758</v>
      </c>
      <c r="I285" s="162">
        <f>RES_hhdet_in_fec!I$153</f>
        <v>3.6414734111644682</v>
      </c>
      <c r="J285" s="162">
        <f>RES_hhdet_in_fec!J$153</f>
        <v>3.0790613597248657</v>
      </c>
      <c r="K285" s="162">
        <f>RES_hhdet_in_fec!K$153</f>
        <v>4.4292708405213173</v>
      </c>
      <c r="L285" s="162">
        <f>RES_hhdet_in_fec!L$153</f>
        <v>4.2676190279778963</v>
      </c>
      <c r="M285" s="162">
        <f>RES_hhdet_in_fec!M$153</f>
        <v>5.9811133834023877</v>
      </c>
      <c r="N285" s="162">
        <f>RES_hhdet_in_fec!N$153</f>
        <v>7.5136942458174927</v>
      </c>
      <c r="O285" s="162">
        <f>RES_hhdet_in_fec!O$153</f>
        <v>7.4930528187474206</v>
      </c>
      <c r="P285" s="162">
        <f>RES_hhdet_in_fec!P$153</f>
        <v>6.2492910742303716</v>
      </c>
      <c r="Q285" s="162">
        <f>RES_hhdet_in_fec!Q$153</f>
        <v>8.6812930664444607</v>
      </c>
    </row>
    <row r="286" spans="1:17" ht="12" customHeight="1" x14ac:dyDescent="0.25">
      <c r="A286" s="161" t="s">
        <v>141</v>
      </c>
      <c r="B286" s="160"/>
      <c r="C286" s="160">
        <f>SUM(C287:C288)</f>
        <v>9.4086987103208994E-2</v>
      </c>
      <c r="D286" s="160">
        <f t="shared" ref="D286:Q286" si="74">SUM(D287:D288)</f>
        <v>0.10167393384679356</v>
      </c>
      <c r="E286" s="160">
        <f t="shared" si="74"/>
        <v>8.7638259303203625E-2</v>
      </c>
      <c r="F286" s="160">
        <f t="shared" si="74"/>
        <v>9.4223707644518831E-2</v>
      </c>
      <c r="G286" s="160">
        <f t="shared" si="74"/>
        <v>0.26163813839784228</v>
      </c>
      <c r="H286" s="160">
        <f t="shared" si="74"/>
        <v>0.33317549768543064</v>
      </c>
      <c r="I286" s="160">
        <f t="shared" si="74"/>
        <v>0.10357506796329742</v>
      </c>
      <c r="J286" s="160">
        <f t="shared" si="74"/>
        <v>0.50968716628185706</v>
      </c>
      <c r="K286" s="160">
        <f t="shared" si="74"/>
        <v>0.15703942977481539</v>
      </c>
      <c r="L286" s="160">
        <f t="shared" si="74"/>
        <v>0.50289456635685281</v>
      </c>
      <c r="M286" s="160">
        <f t="shared" si="74"/>
        <v>0.56862975029958851</v>
      </c>
      <c r="N286" s="160">
        <f t="shared" si="74"/>
        <v>0.69803538531197429</v>
      </c>
      <c r="O286" s="160">
        <f t="shared" si="74"/>
        <v>0.83296675203821535</v>
      </c>
      <c r="P286" s="160">
        <f t="shared" si="74"/>
        <v>0.83149070289418714</v>
      </c>
      <c r="Q286" s="160">
        <f t="shared" si="74"/>
        <v>1.0865890523420407</v>
      </c>
    </row>
    <row r="287" spans="1:17" ht="12" customHeight="1" x14ac:dyDescent="0.25">
      <c r="A287" s="148" t="s">
        <v>60</v>
      </c>
      <c r="B287" s="156"/>
      <c r="C287" s="156">
        <f>RES_hhdet_in_fec!C$155</f>
        <v>8.7185801742139302E-2</v>
      </c>
      <c r="D287" s="156">
        <f>RES_hhdet_in_fec!D$155</f>
        <v>9.4194216103102898E-2</v>
      </c>
      <c r="E287" s="156">
        <f>RES_hhdet_in_fec!E$155</f>
        <v>8.0997051101494896E-2</v>
      </c>
      <c r="F287" s="156">
        <f>RES_hhdet_in_fec!F$155</f>
        <v>8.7079491653274693E-2</v>
      </c>
      <c r="G287" s="156">
        <f>RES_hhdet_in_fec!G$155</f>
        <v>0.24206288767853201</v>
      </c>
      <c r="H287" s="156">
        <f>RES_hhdet_in_fec!H$155</f>
        <v>0.30852674073408742</v>
      </c>
      <c r="I287" s="156">
        <f>RES_hhdet_in_fec!I$155</f>
        <v>9.5787017834246535E-2</v>
      </c>
      <c r="J287" s="156">
        <f>RES_hhdet_in_fec!J$155</f>
        <v>0.47173388343269096</v>
      </c>
      <c r="K287" s="156">
        <f>RES_hhdet_in_fec!K$155</f>
        <v>0.14601807458627475</v>
      </c>
      <c r="L287" s="156">
        <f>RES_hhdet_in_fec!L$155</f>
        <v>0.46920958548388109</v>
      </c>
      <c r="M287" s="156">
        <f>RES_hhdet_in_fec!M$155</f>
        <v>0.53086276367946816</v>
      </c>
      <c r="N287" s="156">
        <f>RES_hhdet_in_fec!N$155</f>
        <v>0.65345837385045935</v>
      </c>
      <c r="O287" s="156">
        <f>RES_hhdet_in_fec!O$155</f>
        <v>0.77963388913872378</v>
      </c>
      <c r="P287" s="156">
        <f>RES_hhdet_in_fec!P$155</f>
        <v>0.77827869869532529</v>
      </c>
      <c r="Q287" s="156">
        <f>RES_hhdet_in_fec!Q$155</f>
        <v>1.0168960883265548</v>
      </c>
    </row>
    <row r="288" spans="1:17" ht="12" customHeight="1" x14ac:dyDescent="0.25">
      <c r="A288" s="148" t="s">
        <v>59</v>
      </c>
      <c r="B288" s="156"/>
      <c r="C288" s="156">
        <f>RES_hhdet_in_fec!C$156</f>
        <v>6.9011853610696896E-3</v>
      </c>
      <c r="D288" s="156">
        <f>RES_hhdet_in_fec!D$156</f>
        <v>7.4797177436906554E-3</v>
      </c>
      <c r="E288" s="156">
        <f>RES_hhdet_in_fec!E$156</f>
        <v>6.6412082017087253E-3</v>
      </c>
      <c r="F288" s="156">
        <f>RES_hhdet_in_fec!F$156</f>
        <v>7.1442159912441369E-3</v>
      </c>
      <c r="G288" s="156">
        <f>RES_hhdet_in_fec!G$156</f>
        <v>1.9575250719310253E-2</v>
      </c>
      <c r="H288" s="156">
        <f>RES_hhdet_in_fec!H$156</f>
        <v>2.4648756951343193E-2</v>
      </c>
      <c r="I288" s="156">
        <f>RES_hhdet_in_fec!I$156</f>
        <v>7.7880501290508832E-3</v>
      </c>
      <c r="J288" s="156">
        <f>RES_hhdet_in_fec!J$156</f>
        <v>3.7953282849166069E-2</v>
      </c>
      <c r="K288" s="156">
        <f>RES_hhdet_in_fec!K$156</f>
        <v>1.1021355188540631E-2</v>
      </c>
      <c r="L288" s="156">
        <f>RES_hhdet_in_fec!L$156</f>
        <v>3.3684980872971719E-2</v>
      </c>
      <c r="M288" s="156">
        <f>RES_hhdet_in_fec!M$156</f>
        <v>3.7766986620120346E-2</v>
      </c>
      <c r="N288" s="156">
        <f>RES_hhdet_in_fec!N$156</f>
        <v>4.4577011461514979E-2</v>
      </c>
      <c r="O288" s="156">
        <f>RES_hhdet_in_fec!O$156</f>
        <v>5.3332862899491566E-2</v>
      </c>
      <c r="P288" s="156">
        <f>RES_hhdet_in_fec!P$156</f>
        <v>5.3212004198861906E-2</v>
      </c>
      <c r="Q288" s="156">
        <f>RES_hhdet_in_fec!Q$156</f>
        <v>6.9692964015485942E-2</v>
      </c>
    </row>
    <row r="289" spans="1:17" ht="12" customHeight="1" x14ac:dyDescent="0.25">
      <c r="A289" s="158" t="s">
        <v>62</v>
      </c>
      <c r="B289" s="157"/>
      <c r="C289" s="157">
        <f>SUM(C290:C291)</f>
        <v>1.0931820125498144</v>
      </c>
      <c r="D289" s="157">
        <f t="shared" ref="D289:Q289" si="75">SUM(D290:D291)</f>
        <v>1.4669932684722946</v>
      </c>
      <c r="E289" s="157">
        <f t="shared" si="75"/>
        <v>1.3865075624493992</v>
      </c>
      <c r="F289" s="157">
        <f t="shared" si="75"/>
        <v>1.4813432797105339</v>
      </c>
      <c r="G289" s="157">
        <f t="shared" si="75"/>
        <v>1.4555237690230756</v>
      </c>
      <c r="H289" s="157">
        <f t="shared" si="75"/>
        <v>1.130544188238126</v>
      </c>
      <c r="I289" s="157">
        <f t="shared" si="75"/>
        <v>1.0647252489941201</v>
      </c>
      <c r="J289" s="157">
        <f t="shared" si="75"/>
        <v>1.0216849756497113</v>
      </c>
      <c r="K289" s="157">
        <f t="shared" si="75"/>
        <v>1.3131424804095597</v>
      </c>
      <c r="L289" s="157">
        <f t="shared" si="75"/>
        <v>1.3894736793606914</v>
      </c>
      <c r="M289" s="157">
        <f t="shared" si="75"/>
        <v>1.9144920592674772</v>
      </c>
      <c r="N289" s="157">
        <f t="shared" si="75"/>
        <v>2.4273436137130249</v>
      </c>
      <c r="O289" s="157">
        <f t="shared" si="75"/>
        <v>2.4550569988636659</v>
      </c>
      <c r="P289" s="157">
        <f t="shared" si="75"/>
        <v>2.0886678135353862</v>
      </c>
      <c r="Q289" s="157">
        <f t="shared" si="75"/>
        <v>2.9067611000764342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1.0931820125498144</v>
      </c>
      <c r="D291" s="57">
        <f>RES_hhdet_in_fec!D$159</f>
        <v>1.4669932684722946</v>
      </c>
      <c r="E291" s="57">
        <f>RES_hhdet_in_fec!E$159</f>
        <v>1.3865075624493992</v>
      </c>
      <c r="F291" s="57">
        <f>RES_hhdet_in_fec!F$159</f>
        <v>1.4813432797105339</v>
      </c>
      <c r="G291" s="57">
        <f>RES_hhdet_in_fec!G$159</f>
        <v>1.4555237690230756</v>
      </c>
      <c r="H291" s="57">
        <f>RES_hhdet_in_fec!H$159</f>
        <v>1.130544188238126</v>
      </c>
      <c r="I291" s="57">
        <f>RES_hhdet_in_fec!I$159</f>
        <v>1.0647252489941201</v>
      </c>
      <c r="J291" s="57">
        <f>RES_hhdet_in_fec!J$159</f>
        <v>1.0216849756497113</v>
      </c>
      <c r="K291" s="57">
        <f>RES_hhdet_in_fec!K$159</f>
        <v>1.3131424804095597</v>
      </c>
      <c r="L291" s="57">
        <f>RES_hhdet_in_fec!L$159</f>
        <v>1.3894736793606914</v>
      </c>
      <c r="M291" s="57">
        <f>RES_hhdet_in_fec!M$159</f>
        <v>1.9144920592674772</v>
      </c>
      <c r="N291" s="57">
        <f>RES_hhdet_in_fec!N$159</f>
        <v>2.4273436137130249</v>
      </c>
      <c r="O291" s="57">
        <f>RES_hhdet_in_fec!O$159</f>
        <v>2.4550569988636659</v>
      </c>
      <c r="P291" s="57">
        <f>RES_hhdet_in_fec!P$159</f>
        <v>2.0886678135353862</v>
      </c>
      <c r="Q291" s="57">
        <f>RES_hhdet_in_fec!Q$159</f>
        <v>2.9067611000764342</v>
      </c>
    </row>
    <row r="293" spans="1:17" ht="12" customHeight="1" x14ac:dyDescent="0.25">
      <c r="A293" s="152" t="s">
        <v>192</v>
      </c>
      <c r="B293" s="168"/>
      <c r="C293" s="168">
        <f>SUM(C294,C296,C298,C307)</f>
        <v>24.489633640299342</v>
      </c>
      <c r="D293" s="168">
        <f t="shared" ref="D293:Q293" si="76">SUM(D294,D296,D298,D307)</f>
        <v>33.188656318480469</v>
      </c>
      <c r="E293" s="168">
        <f t="shared" si="76"/>
        <v>33.404141896797363</v>
      </c>
      <c r="F293" s="168">
        <f t="shared" si="76"/>
        <v>34.010153703035506</v>
      </c>
      <c r="G293" s="168">
        <f t="shared" si="76"/>
        <v>32.746593570633081</v>
      </c>
      <c r="H293" s="168">
        <f t="shared" si="76"/>
        <v>25.514768416898335</v>
      </c>
      <c r="I293" s="168">
        <f t="shared" si="76"/>
        <v>24.47299030598171</v>
      </c>
      <c r="J293" s="168">
        <f t="shared" si="76"/>
        <v>22.518171651210945</v>
      </c>
      <c r="K293" s="168">
        <f t="shared" si="76"/>
        <v>29.076482544250968</v>
      </c>
      <c r="L293" s="168">
        <f t="shared" si="76"/>
        <v>32.010716659106251</v>
      </c>
      <c r="M293" s="168">
        <f t="shared" si="76"/>
        <v>38.208738711800343</v>
      </c>
      <c r="N293" s="168">
        <f t="shared" si="76"/>
        <v>50.526089229287969</v>
      </c>
      <c r="O293" s="168">
        <f t="shared" si="76"/>
        <v>48.744939987173105</v>
      </c>
      <c r="P293" s="168">
        <f t="shared" si="76"/>
        <v>41.613336059987134</v>
      </c>
      <c r="Q293" s="168">
        <f t="shared" si="76"/>
        <v>57.056514236820846</v>
      </c>
    </row>
    <row r="294" spans="1:17" ht="12" customHeight="1" x14ac:dyDescent="0.25">
      <c r="A294" s="158" t="s">
        <v>65</v>
      </c>
      <c r="B294" s="157"/>
      <c r="C294" s="157">
        <f>C295</f>
        <v>19.923024726038399</v>
      </c>
      <c r="D294" s="157">
        <f t="shared" ref="D294:Q294" si="77">D295</f>
        <v>27.084315556909203</v>
      </c>
      <c r="E294" s="157">
        <f t="shared" si="77"/>
        <v>27.747983642438161</v>
      </c>
      <c r="F294" s="157">
        <f t="shared" si="77"/>
        <v>27.988758780435404</v>
      </c>
      <c r="G294" s="157">
        <f t="shared" si="77"/>
        <v>26.839810361006194</v>
      </c>
      <c r="H294" s="157">
        <f t="shared" si="77"/>
        <v>20.957648748384493</v>
      </c>
      <c r="I294" s="157">
        <f t="shared" si="77"/>
        <v>20.147986704579512</v>
      </c>
      <c r="J294" s="157">
        <f t="shared" si="77"/>
        <v>18.314642500478094</v>
      </c>
      <c r="K294" s="157">
        <f t="shared" si="77"/>
        <v>23.710135628633005</v>
      </c>
      <c r="L294" s="157">
        <f t="shared" si="77"/>
        <v>26.405889388196314</v>
      </c>
      <c r="M294" s="157">
        <f t="shared" si="77"/>
        <v>30.499593894924569</v>
      </c>
      <c r="N294" s="157">
        <f t="shared" si="77"/>
        <v>40.865451575998392</v>
      </c>
      <c r="O294" s="157">
        <f t="shared" si="77"/>
        <v>38.926300053178572</v>
      </c>
      <c r="P294" s="157">
        <f t="shared" si="77"/>
        <v>33.244209141861333</v>
      </c>
      <c r="Q294" s="157">
        <f t="shared" si="77"/>
        <v>45.37107949533771</v>
      </c>
    </row>
    <row r="295" spans="1:17" ht="12" customHeight="1" x14ac:dyDescent="0.25">
      <c r="A295" s="23" t="s">
        <v>60</v>
      </c>
      <c r="B295" s="156"/>
      <c r="C295" s="156">
        <f>RES_hhdet_in_tes!C$145</f>
        <v>19.923024726038399</v>
      </c>
      <c r="D295" s="156">
        <f>RES_hhdet_in_tes!D$145</f>
        <v>27.084315556909203</v>
      </c>
      <c r="E295" s="156">
        <f>RES_hhdet_in_tes!E$145</f>
        <v>27.747983642438161</v>
      </c>
      <c r="F295" s="156">
        <f>RES_hhdet_in_tes!F$145</f>
        <v>27.988758780435404</v>
      </c>
      <c r="G295" s="156">
        <f>RES_hhdet_in_tes!G$145</f>
        <v>26.839810361006194</v>
      </c>
      <c r="H295" s="156">
        <f>RES_hhdet_in_tes!H$145</f>
        <v>20.957648748384493</v>
      </c>
      <c r="I295" s="156">
        <f>RES_hhdet_in_tes!I$145</f>
        <v>20.147986704579512</v>
      </c>
      <c r="J295" s="156">
        <f>RES_hhdet_in_tes!J$145</f>
        <v>18.314642500478094</v>
      </c>
      <c r="K295" s="156">
        <f>RES_hhdet_in_tes!K$145</f>
        <v>23.710135628633005</v>
      </c>
      <c r="L295" s="156">
        <f>RES_hhdet_in_tes!L$145</f>
        <v>26.405889388196314</v>
      </c>
      <c r="M295" s="156">
        <f>RES_hhdet_in_tes!M$145</f>
        <v>30.499593894924569</v>
      </c>
      <c r="N295" s="156">
        <f>RES_hhdet_in_tes!N$145</f>
        <v>40.865451575998392</v>
      </c>
      <c r="O295" s="156">
        <f>RES_hhdet_in_tes!O$145</f>
        <v>38.926300053178572</v>
      </c>
      <c r="P295" s="156">
        <f>RES_hhdet_in_tes!P$145</f>
        <v>33.244209141861333</v>
      </c>
      <c r="Q295" s="156">
        <f>RES_hhdet_in_tes!Q$145</f>
        <v>45.37107949533771</v>
      </c>
    </row>
    <row r="296" spans="1:17" ht="12" customHeight="1" x14ac:dyDescent="0.25">
      <c r="A296" s="158" t="s">
        <v>112</v>
      </c>
      <c r="B296" s="157"/>
      <c r="C296" s="157">
        <f>C297</f>
        <v>0.41582566573961377</v>
      </c>
      <c r="D296" s="157">
        <f t="shared" ref="D296:Q296" si="78">D297</f>
        <v>0.52719379799843946</v>
      </c>
      <c r="E296" s="157">
        <f t="shared" si="78"/>
        <v>0.48562583783614111</v>
      </c>
      <c r="F296" s="157">
        <f t="shared" si="78"/>
        <v>0.50252696378205064</v>
      </c>
      <c r="G296" s="157">
        <f t="shared" si="78"/>
        <v>0.47343199324142771</v>
      </c>
      <c r="H296" s="157">
        <f t="shared" si="78"/>
        <v>0.36343470251580706</v>
      </c>
      <c r="I296" s="157">
        <f t="shared" si="78"/>
        <v>0.43595762667537602</v>
      </c>
      <c r="J296" s="157">
        <f t="shared" si="78"/>
        <v>0.44715981911834524</v>
      </c>
      <c r="K296" s="157">
        <f t="shared" si="78"/>
        <v>0.55089439160219045</v>
      </c>
      <c r="L296" s="157">
        <f t="shared" si="78"/>
        <v>0.55548560827449334</v>
      </c>
      <c r="M296" s="157">
        <f t="shared" si="78"/>
        <v>0.75280096641000438</v>
      </c>
      <c r="N296" s="157">
        <f t="shared" si="78"/>
        <v>0.89424989054574888</v>
      </c>
      <c r="O296" s="157">
        <f t="shared" si="78"/>
        <v>0.91271374058207189</v>
      </c>
      <c r="P296" s="157">
        <f t="shared" si="78"/>
        <v>0.77544053681641767</v>
      </c>
      <c r="Q296" s="157">
        <f t="shared" si="78"/>
        <v>1.1646639734652959</v>
      </c>
    </row>
    <row r="297" spans="1:17" ht="12" customHeight="1" x14ac:dyDescent="0.25">
      <c r="A297" s="23" t="s">
        <v>60</v>
      </c>
      <c r="B297" s="156"/>
      <c r="C297" s="156">
        <f>RES_hhdet_in_tes!C$147</f>
        <v>0.41582566573961377</v>
      </c>
      <c r="D297" s="156">
        <f>RES_hhdet_in_tes!D$147</f>
        <v>0.52719379799843946</v>
      </c>
      <c r="E297" s="156">
        <f>RES_hhdet_in_tes!E$147</f>
        <v>0.48562583783614111</v>
      </c>
      <c r="F297" s="156">
        <f>RES_hhdet_in_tes!F$147</f>
        <v>0.50252696378205064</v>
      </c>
      <c r="G297" s="156">
        <f>RES_hhdet_in_tes!G$147</f>
        <v>0.47343199324142771</v>
      </c>
      <c r="H297" s="156">
        <f>RES_hhdet_in_tes!H$147</f>
        <v>0.36343470251580706</v>
      </c>
      <c r="I297" s="156">
        <f>RES_hhdet_in_tes!I$147</f>
        <v>0.43595762667537602</v>
      </c>
      <c r="J297" s="156">
        <f>RES_hhdet_in_tes!J$147</f>
        <v>0.44715981911834524</v>
      </c>
      <c r="K297" s="156">
        <f>RES_hhdet_in_tes!K$147</f>
        <v>0.55089439160219045</v>
      </c>
      <c r="L297" s="156">
        <f>RES_hhdet_in_tes!L$147</f>
        <v>0.55548560827449334</v>
      </c>
      <c r="M297" s="156">
        <f>RES_hhdet_in_tes!M$147</f>
        <v>0.75280096641000438</v>
      </c>
      <c r="N297" s="156">
        <f>RES_hhdet_in_tes!N$147</f>
        <v>0.89424989054574888</v>
      </c>
      <c r="O297" s="156">
        <f>RES_hhdet_in_tes!O$147</f>
        <v>0.91271374058207189</v>
      </c>
      <c r="P297" s="156">
        <f>RES_hhdet_in_tes!P$147</f>
        <v>0.77544053681641767</v>
      </c>
      <c r="Q297" s="156">
        <f>RES_hhdet_in_tes!Q$147</f>
        <v>1.1646639734652959</v>
      </c>
    </row>
    <row r="298" spans="1:17" ht="12" customHeight="1" x14ac:dyDescent="0.25">
      <c r="A298" s="158" t="s">
        <v>63</v>
      </c>
      <c r="B298" s="157"/>
      <c r="C298" s="157">
        <f>SUM(C299:C300,C303:C304)</f>
        <v>3.2335994858857351</v>
      </c>
      <c r="D298" s="157">
        <f t="shared" ref="D298:Q298" si="79">SUM(D299:D300,D303:D304)</f>
        <v>4.3410374215796397</v>
      </c>
      <c r="E298" s="157">
        <f t="shared" si="79"/>
        <v>3.9973094387741943</v>
      </c>
      <c r="F298" s="157">
        <f t="shared" si="79"/>
        <v>4.260170151938131</v>
      </c>
      <c r="G298" s="157">
        <f t="shared" si="79"/>
        <v>4.192533160312669</v>
      </c>
      <c r="H298" s="157">
        <f t="shared" si="79"/>
        <v>3.2265245704887389</v>
      </c>
      <c r="I298" s="157">
        <f t="shared" si="79"/>
        <v>2.9747705699253197</v>
      </c>
      <c r="J298" s="157">
        <f t="shared" si="79"/>
        <v>2.8756213748432331</v>
      </c>
      <c r="K298" s="157">
        <f t="shared" si="79"/>
        <v>3.6823952053637083</v>
      </c>
      <c r="L298" s="157">
        <f t="shared" si="79"/>
        <v>3.8490132206628953</v>
      </c>
      <c r="M298" s="157">
        <f t="shared" si="79"/>
        <v>5.3007629686231139</v>
      </c>
      <c r="N298" s="157">
        <f t="shared" si="79"/>
        <v>6.6651706576377148</v>
      </c>
      <c r="O298" s="157">
        <f t="shared" si="79"/>
        <v>6.7784828067373839</v>
      </c>
      <c r="P298" s="157">
        <f t="shared" si="79"/>
        <v>5.7815573410945067</v>
      </c>
      <c r="Q298" s="157">
        <f t="shared" si="79"/>
        <v>7.9959861268488988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3.1601830502397852</v>
      </c>
      <c r="D303" s="162">
        <f>RES_hhdet_in_tes!D$153</f>
        <v>4.261052620197499</v>
      </c>
      <c r="E303" s="162">
        <f>RES_hhdet_in_tes!E$153</f>
        <v>3.9277104362462119</v>
      </c>
      <c r="F303" s="162">
        <f>RES_hhdet_in_tes!F$153</f>
        <v>4.184718690657391</v>
      </c>
      <c r="G303" s="162">
        <f>RES_hhdet_in_tes!G$153</f>
        <v>3.9827327851942624</v>
      </c>
      <c r="H303" s="162">
        <f>RES_hhdet_in_tes!H$153</f>
        <v>2.9586265758798609</v>
      </c>
      <c r="I303" s="162">
        <f>RES_hhdet_in_tes!I$153</f>
        <v>2.8910286757133279</v>
      </c>
      <c r="J303" s="162">
        <f>RES_hhdet_in_tes!J$153</f>
        <v>2.4616700744366105</v>
      </c>
      <c r="K303" s="162">
        <f>RES_hhdet_in_tes!K$153</f>
        <v>3.554385020713188</v>
      </c>
      <c r="L303" s="162">
        <f>RES_hhdet_in_tes!L$153</f>
        <v>3.4375157274281101</v>
      </c>
      <c r="M303" s="162">
        <f>RES_hhdet_in_tes!M$153</f>
        <v>4.8328538337345615</v>
      </c>
      <c r="N303" s="162">
        <f>RES_hhdet_in_tes!N$153</f>
        <v>6.0885577617377296</v>
      </c>
      <c r="O303" s="162">
        <f>RES_hhdet_in_tes!O$153</f>
        <v>6.0883925434787347</v>
      </c>
      <c r="P303" s="162">
        <f>RES_hhdet_in_tes!P$153</f>
        <v>5.0913977335405933</v>
      </c>
      <c r="Q303" s="162">
        <f>RES_hhdet_in_tes!Q$153</f>
        <v>7.0911353191439108</v>
      </c>
    </row>
    <row r="304" spans="1:17" ht="12" customHeight="1" x14ac:dyDescent="0.25">
      <c r="A304" s="161" t="s">
        <v>141</v>
      </c>
      <c r="B304" s="160"/>
      <c r="C304" s="160">
        <f>SUM(C305:C306)</f>
        <v>7.3416435645949782E-2</v>
      </c>
      <c r="D304" s="160">
        <f t="shared" ref="D304:Q304" si="81">SUM(D305:D306)</f>
        <v>7.9984801382140855E-2</v>
      </c>
      <c r="E304" s="160">
        <f t="shared" si="81"/>
        <v>6.9599002527982665E-2</v>
      </c>
      <c r="F304" s="160">
        <f t="shared" si="81"/>
        <v>7.5451461280739734E-2</v>
      </c>
      <c r="G304" s="160">
        <f t="shared" si="81"/>
        <v>0.20980037511840674</v>
      </c>
      <c r="H304" s="160">
        <f t="shared" si="81"/>
        <v>0.26789799460887809</v>
      </c>
      <c r="I304" s="160">
        <f t="shared" si="81"/>
        <v>8.3741894211991907E-2</v>
      </c>
      <c r="J304" s="160">
        <f t="shared" si="81"/>
        <v>0.41395130040662276</v>
      </c>
      <c r="K304" s="160">
        <f t="shared" si="81"/>
        <v>0.12801018465052028</v>
      </c>
      <c r="L304" s="160">
        <f t="shared" si="81"/>
        <v>0.41149749323478502</v>
      </c>
      <c r="M304" s="160">
        <f t="shared" si="81"/>
        <v>0.46790913488855274</v>
      </c>
      <c r="N304" s="160">
        <f t="shared" si="81"/>
        <v>0.57661289589998521</v>
      </c>
      <c r="O304" s="160">
        <f t="shared" si="81"/>
        <v>0.69009026325864897</v>
      </c>
      <c r="P304" s="160">
        <f t="shared" si="81"/>
        <v>0.69015960755391326</v>
      </c>
      <c r="Q304" s="160">
        <f t="shared" si="81"/>
        <v>0.90485080770498816</v>
      </c>
    </row>
    <row r="305" spans="1:17" ht="12" customHeight="1" x14ac:dyDescent="0.25">
      <c r="A305" s="148" t="s">
        <v>60</v>
      </c>
      <c r="B305" s="156"/>
      <c r="C305" s="156">
        <f>RES_hhdet_in_tes!C$155</f>
        <v>6.6360127513671804E-2</v>
      </c>
      <c r="D305" s="156">
        <f>RES_hhdet_in_tes!D$155</f>
        <v>7.2352403203994026E-2</v>
      </c>
      <c r="E305" s="156">
        <f>RES_hhdet_in_tes!E$155</f>
        <v>6.2824944572378416E-2</v>
      </c>
      <c r="F305" s="156">
        <f>RES_hhdet_in_tes!F$155</f>
        <v>6.817184399814398E-2</v>
      </c>
      <c r="G305" s="156">
        <f>RES_hhdet_in_tes!G$155</f>
        <v>0.18996237265201291</v>
      </c>
      <c r="H305" s="156">
        <f>RES_hhdet_in_tes!H$155</f>
        <v>0.24297737382050877</v>
      </c>
      <c r="I305" s="156">
        <f>RES_hhdet_in_tes!I$155</f>
        <v>7.5850553880860788E-2</v>
      </c>
      <c r="J305" s="156">
        <f>RES_hhdet_in_tes!J$155</f>
        <v>0.3755350254164268</v>
      </c>
      <c r="K305" s="156">
        <f>RES_hhdet_in_tes!K$155</f>
        <v>0.11684235394024468</v>
      </c>
      <c r="L305" s="156">
        <f>RES_hhdet_in_tes!L$155</f>
        <v>0.37740883724521146</v>
      </c>
      <c r="M305" s="156">
        <f>RES_hhdet_in_tes!M$155</f>
        <v>0.42968385216879668</v>
      </c>
      <c r="N305" s="156">
        <f>RES_hhdet_in_tes!N$155</f>
        <v>0.53151470454720384</v>
      </c>
      <c r="O305" s="156">
        <f>RES_hhdet_in_tes!O$155</f>
        <v>0.63620439571364296</v>
      </c>
      <c r="P305" s="156">
        <f>RES_hhdet_in_tes!P$155</f>
        <v>0.63646181997584705</v>
      </c>
      <c r="Q305" s="156">
        <f>RES_hhdet_in_tes!Q$155</f>
        <v>0.83451047441507875</v>
      </c>
    </row>
    <row r="306" spans="1:17" ht="12" customHeight="1" x14ac:dyDescent="0.25">
      <c r="A306" s="148" t="s">
        <v>59</v>
      </c>
      <c r="B306" s="156"/>
      <c r="C306" s="156">
        <f>RES_hhdet_in_tes!C$156</f>
        <v>7.0563081322779723E-3</v>
      </c>
      <c r="D306" s="156">
        <f>RES_hhdet_in_tes!D$156</f>
        <v>7.6323981781468231E-3</v>
      </c>
      <c r="E306" s="156">
        <f>RES_hhdet_in_tes!E$156</f>
        <v>6.7740579556042459E-3</v>
      </c>
      <c r="F306" s="156">
        <f>RES_hhdet_in_tes!F$156</f>
        <v>7.2796172825957562E-3</v>
      </c>
      <c r="G306" s="156">
        <f>RES_hhdet_in_tes!G$156</f>
        <v>1.9838002466393823E-2</v>
      </c>
      <c r="H306" s="156">
        <f>RES_hhdet_in_tes!H$156</f>
        <v>2.4920620788369294E-2</v>
      </c>
      <c r="I306" s="156">
        <f>RES_hhdet_in_tes!I$156</f>
        <v>7.8913403311311123E-3</v>
      </c>
      <c r="J306" s="156">
        <f>RES_hhdet_in_tes!J$156</f>
        <v>3.8416274990195953E-2</v>
      </c>
      <c r="K306" s="156">
        <f>RES_hhdet_in_tes!K$156</f>
        <v>1.1167830710275594E-2</v>
      </c>
      <c r="L306" s="156">
        <f>RES_hhdet_in_tes!L$156</f>
        <v>3.4088655989573544E-2</v>
      </c>
      <c r="M306" s="156">
        <f>RES_hhdet_in_tes!M$156</f>
        <v>3.8225282719756046E-2</v>
      </c>
      <c r="N306" s="156">
        <f>RES_hhdet_in_tes!N$156</f>
        <v>4.5098191352781397E-2</v>
      </c>
      <c r="O306" s="156">
        <f>RES_hhdet_in_tes!O$156</f>
        <v>5.3885867545006003E-2</v>
      </c>
      <c r="P306" s="156">
        <f>RES_hhdet_in_tes!P$156</f>
        <v>5.3697787578066182E-2</v>
      </c>
      <c r="Q306" s="156">
        <f>RES_hhdet_in_tes!Q$156</f>
        <v>7.0340333289909351E-2</v>
      </c>
    </row>
    <row r="307" spans="1:17" ht="12" customHeight="1" x14ac:dyDescent="0.25">
      <c r="A307" s="158" t="s">
        <v>62</v>
      </c>
      <c r="B307" s="157"/>
      <c r="C307" s="157">
        <f>SUM(C308:C309)</f>
        <v>0.9171837626355932</v>
      </c>
      <c r="D307" s="157">
        <f t="shared" ref="D307:Q307" si="82">SUM(D308:D309)</f>
        <v>1.2361095419931838</v>
      </c>
      <c r="E307" s="157">
        <f t="shared" si="82"/>
        <v>1.1732229777488663</v>
      </c>
      <c r="F307" s="157">
        <f t="shared" si="82"/>
        <v>1.2586978068799208</v>
      </c>
      <c r="G307" s="157">
        <f t="shared" si="82"/>
        <v>1.2408180560727895</v>
      </c>
      <c r="H307" s="157">
        <f t="shared" si="82"/>
        <v>0.96716039550929589</v>
      </c>
      <c r="I307" s="157">
        <f t="shared" si="82"/>
        <v>0.91427540480150526</v>
      </c>
      <c r="J307" s="157">
        <f t="shared" si="82"/>
        <v>0.88074795677127304</v>
      </c>
      <c r="K307" s="157">
        <f t="shared" si="82"/>
        <v>1.1330573186520649</v>
      </c>
      <c r="L307" s="157">
        <f t="shared" si="82"/>
        <v>1.2003284419725422</v>
      </c>
      <c r="M307" s="157">
        <f t="shared" si="82"/>
        <v>1.6555808818426616</v>
      </c>
      <c r="N307" s="157">
        <f t="shared" si="82"/>
        <v>2.1012171051061115</v>
      </c>
      <c r="O307" s="157">
        <f t="shared" si="82"/>
        <v>2.1274433866750724</v>
      </c>
      <c r="P307" s="157">
        <f t="shared" si="82"/>
        <v>1.8121290402148755</v>
      </c>
      <c r="Q307" s="157">
        <f t="shared" si="82"/>
        <v>2.5247846411689459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0.9171837626355932</v>
      </c>
      <c r="D309" s="57">
        <f>RES_hhdet_in_tes!D$159</f>
        <v>1.2361095419931838</v>
      </c>
      <c r="E309" s="57">
        <f>RES_hhdet_in_tes!E$159</f>
        <v>1.1732229777488663</v>
      </c>
      <c r="F309" s="57">
        <f>RES_hhdet_in_tes!F$159</f>
        <v>1.2586978068799208</v>
      </c>
      <c r="G309" s="57">
        <f>RES_hhdet_in_tes!G$159</f>
        <v>1.2408180560727895</v>
      </c>
      <c r="H309" s="57">
        <f>RES_hhdet_in_tes!H$159</f>
        <v>0.96716039550929589</v>
      </c>
      <c r="I309" s="57">
        <f>RES_hhdet_in_tes!I$159</f>
        <v>0.91427540480150526</v>
      </c>
      <c r="J309" s="57">
        <f>RES_hhdet_in_tes!J$159</f>
        <v>0.88074795677127304</v>
      </c>
      <c r="K309" s="57">
        <f>RES_hhdet_in_tes!K$159</f>
        <v>1.1330573186520649</v>
      </c>
      <c r="L309" s="57">
        <f>RES_hhdet_in_tes!L$159</f>
        <v>1.2003284419725422</v>
      </c>
      <c r="M309" s="57">
        <f>RES_hhdet_in_tes!M$159</f>
        <v>1.6555808818426616</v>
      </c>
      <c r="N309" s="57">
        <f>RES_hhdet_in_tes!N$159</f>
        <v>2.1012171051061115</v>
      </c>
      <c r="O309" s="57">
        <f>RES_hhdet_in_tes!O$159</f>
        <v>2.1274433866750724</v>
      </c>
      <c r="P309" s="57">
        <f>RES_hhdet_in_tes!P$159</f>
        <v>1.8121290402148755</v>
      </c>
      <c r="Q309" s="57">
        <f>RES_hhdet_in_tes!Q$159</f>
        <v>2.5247846411689459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1.2538552721194296</v>
      </c>
      <c r="D311" s="175">
        <f t="shared" si="83"/>
        <v>1.2918968589727655</v>
      </c>
      <c r="E311" s="175">
        <f t="shared" si="83"/>
        <v>1.3495726770258447</v>
      </c>
      <c r="F311" s="175">
        <f t="shared" si="83"/>
        <v>1.3927329456526429</v>
      </c>
      <c r="G311" s="175">
        <f t="shared" si="83"/>
        <v>1.4452905113614545</v>
      </c>
      <c r="H311" s="175">
        <f t="shared" si="83"/>
        <v>1.5117418931715658</v>
      </c>
      <c r="I311" s="175">
        <f t="shared" si="83"/>
        <v>1.6081567662269329</v>
      </c>
      <c r="J311" s="175">
        <f t="shared" si="83"/>
        <v>1.6689987138374915</v>
      </c>
      <c r="K311" s="175">
        <f t="shared" si="83"/>
        <v>1.7939598163741466</v>
      </c>
      <c r="L311" s="175">
        <f t="shared" si="83"/>
        <v>1.9241009740128672</v>
      </c>
      <c r="M311" s="175">
        <f t="shared" si="83"/>
        <v>1.9596477181897516</v>
      </c>
      <c r="N311" s="175">
        <f t="shared" si="83"/>
        <v>2.0830746735401524</v>
      </c>
      <c r="O311" s="175">
        <f t="shared" si="83"/>
        <v>2.1212074402507319</v>
      </c>
      <c r="P311" s="175">
        <f t="shared" si="83"/>
        <v>2.1808188159515174</v>
      </c>
      <c r="Q311" s="175">
        <f t="shared" si="83"/>
        <v>2.2282135450658149</v>
      </c>
    </row>
    <row r="312" spans="1:17" ht="12" customHeight="1" x14ac:dyDescent="0.25">
      <c r="A312" s="158" t="s">
        <v>65</v>
      </c>
      <c r="B312" s="169"/>
      <c r="C312" s="169">
        <f t="shared" si="83"/>
        <v>1.4248531327657847</v>
      </c>
      <c r="D312" s="169">
        <f t="shared" si="83"/>
        <v>1.4793842498794976</v>
      </c>
      <c r="E312" s="169">
        <f t="shared" si="83"/>
        <v>1.5444499990445364</v>
      </c>
      <c r="F312" s="169">
        <f t="shared" si="83"/>
        <v>1.6231459185531494</v>
      </c>
      <c r="G312" s="169">
        <f t="shared" si="83"/>
        <v>1.7146628679073643</v>
      </c>
      <c r="H312" s="169">
        <f t="shared" si="83"/>
        <v>1.8202494818693549</v>
      </c>
      <c r="I312" s="169">
        <f t="shared" si="83"/>
        <v>1.969749301468017</v>
      </c>
      <c r="J312" s="169">
        <f t="shared" si="83"/>
        <v>2.1034440621157908</v>
      </c>
      <c r="K312" s="169">
        <f t="shared" si="83"/>
        <v>2.3458971384014231</v>
      </c>
      <c r="L312" s="169">
        <f t="shared" si="83"/>
        <v>2.566664942108086</v>
      </c>
      <c r="M312" s="169">
        <f t="shared" si="83"/>
        <v>2.8254080408450561</v>
      </c>
      <c r="N312" s="169">
        <f t="shared" si="83"/>
        <v>3.0613063806837943</v>
      </c>
      <c r="O312" s="169">
        <f t="shared" si="83"/>
        <v>3.2603711187510389</v>
      </c>
      <c r="P312" s="169">
        <f t="shared" si="83"/>
        <v>3.4272303047779995</v>
      </c>
      <c r="Q312" s="169">
        <f t="shared" si="83"/>
        <v>3.5956064126731162</v>
      </c>
    </row>
    <row r="313" spans="1:17" ht="12" customHeight="1" x14ac:dyDescent="0.25">
      <c r="A313" s="23" t="s">
        <v>60</v>
      </c>
      <c r="B313" s="73"/>
      <c r="C313" s="73">
        <f t="shared" si="83"/>
        <v>1.4248531327657847</v>
      </c>
      <c r="D313" s="73">
        <f t="shared" si="83"/>
        <v>1.4793842498794976</v>
      </c>
      <c r="E313" s="73">
        <f t="shared" si="83"/>
        <v>1.5444499990445364</v>
      </c>
      <c r="F313" s="73">
        <f t="shared" si="83"/>
        <v>1.6231459185531494</v>
      </c>
      <c r="G313" s="73">
        <f t="shared" si="83"/>
        <v>1.7146628679073643</v>
      </c>
      <c r="H313" s="73">
        <f t="shared" si="83"/>
        <v>1.8202494818693549</v>
      </c>
      <c r="I313" s="73">
        <f t="shared" si="83"/>
        <v>1.969749301468017</v>
      </c>
      <c r="J313" s="73">
        <f t="shared" si="83"/>
        <v>2.1034440621157908</v>
      </c>
      <c r="K313" s="73">
        <f t="shared" si="83"/>
        <v>2.3458971384014231</v>
      </c>
      <c r="L313" s="73">
        <f t="shared" si="83"/>
        <v>2.566664942108086</v>
      </c>
      <c r="M313" s="73">
        <f t="shared" si="83"/>
        <v>2.8254080408450561</v>
      </c>
      <c r="N313" s="73">
        <f t="shared" si="83"/>
        <v>3.0613063806837943</v>
      </c>
      <c r="O313" s="73">
        <f t="shared" si="83"/>
        <v>3.2603711187510389</v>
      </c>
      <c r="P313" s="73">
        <f t="shared" si="83"/>
        <v>3.4272303047779995</v>
      </c>
      <c r="Q313" s="73">
        <f t="shared" si="83"/>
        <v>3.5956064126731162</v>
      </c>
    </row>
    <row r="314" spans="1:17" ht="12" customHeight="1" x14ac:dyDescent="0.25">
      <c r="A314" s="158" t="s">
        <v>112</v>
      </c>
      <c r="B314" s="169"/>
      <c r="C314" s="169">
        <f t="shared" si="83"/>
        <v>1.9642346574604774</v>
      </c>
      <c r="D314" s="169">
        <f t="shared" si="83"/>
        <v>2.0298125187004863</v>
      </c>
      <c r="E314" s="169">
        <f t="shared" si="83"/>
        <v>2.1066698741562391</v>
      </c>
      <c r="F314" s="169">
        <f t="shared" si="83"/>
        <v>2.1996774323990493</v>
      </c>
      <c r="G314" s="169">
        <f t="shared" si="83"/>
        <v>2.3131299977495456</v>
      </c>
      <c r="H314" s="169">
        <f t="shared" si="83"/>
        <v>2.4397637395761542</v>
      </c>
      <c r="I314" s="169">
        <f t="shared" si="83"/>
        <v>2.4279504891160291</v>
      </c>
      <c r="J314" s="169">
        <f t="shared" si="83"/>
        <v>2.5608704108691347</v>
      </c>
      <c r="K314" s="169">
        <f t="shared" si="83"/>
        <v>2.7343498836815563</v>
      </c>
      <c r="L314" s="169">
        <f t="shared" si="83"/>
        <v>2.9435866482510114</v>
      </c>
      <c r="M314" s="169">
        <f t="shared" si="83"/>
        <v>3.1528757247652677</v>
      </c>
      <c r="N314" s="169">
        <f t="shared" si="83"/>
        <v>3.3437736978615864</v>
      </c>
      <c r="O314" s="169">
        <f t="shared" si="83"/>
        <v>3.5170944114455875</v>
      </c>
      <c r="P314" s="169">
        <f t="shared" si="83"/>
        <v>3.6569164461692805</v>
      </c>
      <c r="Q314" s="169">
        <f t="shared" si="83"/>
        <v>3.717726582036065</v>
      </c>
    </row>
    <row r="315" spans="1:17" ht="12" customHeight="1" x14ac:dyDescent="0.25">
      <c r="A315" s="23" t="s">
        <v>60</v>
      </c>
      <c r="B315" s="73"/>
      <c r="C315" s="73">
        <f t="shared" si="83"/>
        <v>1.9642346574604774</v>
      </c>
      <c r="D315" s="73">
        <f t="shared" si="83"/>
        <v>2.0298125187004863</v>
      </c>
      <c r="E315" s="73">
        <f t="shared" si="83"/>
        <v>2.1066698741562391</v>
      </c>
      <c r="F315" s="73">
        <f t="shared" si="83"/>
        <v>2.1996774323990493</v>
      </c>
      <c r="G315" s="73">
        <f t="shared" si="83"/>
        <v>2.3131299977495456</v>
      </c>
      <c r="H315" s="73">
        <f t="shared" si="83"/>
        <v>2.4397637395761542</v>
      </c>
      <c r="I315" s="73">
        <f t="shared" si="83"/>
        <v>2.4279504891160291</v>
      </c>
      <c r="J315" s="73">
        <f t="shared" si="83"/>
        <v>2.5608704108691347</v>
      </c>
      <c r="K315" s="73">
        <f t="shared" si="83"/>
        <v>2.7343498836815563</v>
      </c>
      <c r="L315" s="73">
        <f t="shared" si="83"/>
        <v>2.9435866482510114</v>
      </c>
      <c r="M315" s="73">
        <f t="shared" si="83"/>
        <v>3.1528757247652677</v>
      </c>
      <c r="N315" s="73">
        <f t="shared" si="83"/>
        <v>3.3437736978615864</v>
      </c>
      <c r="O315" s="73">
        <f t="shared" si="83"/>
        <v>3.5170944114455875</v>
      </c>
      <c r="P315" s="73">
        <f t="shared" si="83"/>
        <v>3.6569164461692805</v>
      </c>
      <c r="Q315" s="73">
        <f t="shared" si="83"/>
        <v>3.717726582036065</v>
      </c>
    </row>
    <row r="316" spans="1:17" ht="12" customHeight="1" x14ac:dyDescent="0.25">
      <c r="A316" s="158" t="s">
        <v>63</v>
      </c>
      <c r="B316" s="169"/>
      <c r="C316" s="169">
        <f t="shared" si="83"/>
        <v>0.76190895898601119</v>
      </c>
      <c r="D316" s="169">
        <f t="shared" si="83"/>
        <v>0.76760290653929919</v>
      </c>
      <c r="E316" s="169">
        <f t="shared" si="83"/>
        <v>0.77341900536052144</v>
      </c>
      <c r="F316" s="169">
        <f t="shared" si="83"/>
        <v>0.77933749069222702</v>
      </c>
      <c r="G316" s="169">
        <f t="shared" si="83"/>
        <v>0.7845104027531089</v>
      </c>
      <c r="H316" s="169">
        <f t="shared" si="83"/>
        <v>0.78992282521590707</v>
      </c>
      <c r="I316" s="169">
        <f t="shared" si="83"/>
        <v>0.79432097782033351</v>
      </c>
      <c r="J316" s="169">
        <f t="shared" si="83"/>
        <v>0.8012880685298388</v>
      </c>
      <c r="K316" s="169">
        <f t="shared" si="83"/>
        <v>0.80291018015358584</v>
      </c>
      <c r="L316" s="169">
        <f t="shared" si="83"/>
        <v>0.80683413736286458</v>
      </c>
      <c r="M316" s="169">
        <f t="shared" si="83"/>
        <v>0.80930852713105916</v>
      </c>
      <c r="N316" s="169">
        <f t="shared" si="83"/>
        <v>0.81166465008431676</v>
      </c>
      <c r="O316" s="169">
        <f t="shared" si="83"/>
        <v>0.81413246138908268</v>
      </c>
      <c r="P316" s="169">
        <f t="shared" si="83"/>
        <v>0.81651398434176081</v>
      </c>
      <c r="Q316" s="169">
        <f t="shared" si="83"/>
        <v>0.81859977727109068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0.76149191757574497</v>
      </c>
      <c r="D321" s="171">
        <f t="shared" si="83"/>
        <v>0.76725365931978351</v>
      </c>
      <c r="E321" s="171">
        <f t="shared" si="83"/>
        <v>0.77306120059494032</v>
      </c>
      <c r="F321" s="171">
        <f t="shared" si="83"/>
        <v>0.77896159209180704</v>
      </c>
      <c r="G321" s="171">
        <f t="shared" si="83"/>
        <v>0.78361664329916658</v>
      </c>
      <c r="H321" s="171">
        <f t="shared" si="83"/>
        <v>0.7886659546710707</v>
      </c>
      <c r="I321" s="171">
        <f t="shared" si="83"/>
        <v>0.79391728272672912</v>
      </c>
      <c r="J321" s="171">
        <f t="shared" si="83"/>
        <v>0.79948717704559702</v>
      </c>
      <c r="K321" s="171">
        <f t="shared" si="83"/>
        <v>0.80247633271729291</v>
      </c>
      <c r="L321" s="171">
        <f t="shared" si="83"/>
        <v>0.8054879559052136</v>
      </c>
      <c r="M321" s="171">
        <f t="shared" si="83"/>
        <v>0.80801909676980033</v>
      </c>
      <c r="N321" s="171">
        <f t="shared" si="83"/>
        <v>0.81032812389550357</v>
      </c>
      <c r="O321" s="171">
        <f t="shared" si="83"/>
        <v>0.81253831926097431</v>
      </c>
      <c r="P321" s="171">
        <f t="shared" si="83"/>
        <v>0.81471604907883444</v>
      </c>
      <c r="Q321" s="171">
        <f t="shared" si="83"/>
        <v>0.81682938991577891</v>
      </c>
    </row>
    <row r="322" spans="1:17" ht="12" customHeight="1" x14ac:dyDescent="0.25">
      <c r="A322" s="161" t="s">
        <v>141</v>
      </c>
      <c r="B322" s="170"/>
      <c r="C322" s="170">
        <f t="shared" si="83"/>
        <v>0.78030382209407356</v>
      </c>
      <c r="D322" s="170">
        <f t="shared" si="83"/>
        <v>0.78667951908564115</v>
      </c>
      <c r="E322" s="170">
        <f t="shared" si="83"/>
        <v>0.79416231086002942</v>
      </c>
      <c r="F322" s="170">
        <f t="shared" si="83"/>
        <v>0.80076939410406323</v>
      </c>
      <c r="G322" s="170">
        <f t="shared" si="83"/>
        <v>0.80187229737656995</v>
      </c>
      <c r="H322" s="170">
        <f t="shared" si="83"/>
        <v>0.80407471878924108</v>
      </c>
      <c r="I322" s="170">
        <f t="shared" si="83"/>
        <v>0.80851401653597232</v>
      </c>
      <c r="J322" s="170">
        <f t="shared" si="83"/>
        <v>0.81216739951758499</v>
      </c>
      <c r="K322" s="170">
        <f t="shared" si="83"/>
        <v>0.81514677450165729</v>
      </c>
      <c r="L322" s="170">
        <f t="shared" si="83"/>
        <v>0.81825798241531877</v>
      </c>
      <c r="M322" s="170">
        <f t="shared" si="83"/>
        <v>0.82287135810609613</v>
      </c>
      <c r="N322" s="170">
        <f t="shared" si="83"/>
        <v>0.82605109716934844</v>
      </c>
      <c r="O322" s="170">
        <f t="shared" si="83"/>
        <v>0.82847275905075812</v>
      </c>
      <c r="P322" s="170">
        <f t="shared" si="83"/>
        <v>0.83002684834798546</v>
      </c>
      <c r="Q322" s="170">
        <f t="shared" si="83"/>
        <v>0.83274427048079236</v>
      </c>
    </row>
    <row r="323" spans="1:17" ht="12" customHeight="1" x14ac:dyDescent="0.25">
      <c r="A323" s="148" t="s">
        <v>60</v>
      </c>
      <c r="B323" s="73"/>
      <c r="C323" s="73">
        <f t="shared" si="83"/>
        <v>0.76113456764369147</v>
      </c>
      <c r="D323" s="73">
        <f t="shared" si="83"/>
        <v>0.76811938351712261</v>
      </c>
      <c r="E323" s="73">
        <f t="shared" si="83"/>
        <v>0.77564483790470873</v>
      </c>
      <c r="F323" s="73">
        <f t="shared" si="83"/>
        <v>0.78286910848750146</v>
      </c>
      <c r="G323" s="73">
        <f t="shared" si="83"/>
        <v>0.78476454806359897</v>
      </c>
      <c r="H323" s="73">
        <f t="shared" si="83"/>
        <v>0.78754072740140779</v>
      </c>
      <c r="I323" s="73">
        <f t="shared" si="83"/>
        <v>0.79186674348830277</v>
      </c>
      <c r="J323" s="73">
        <f t="shared" si="83"/>
        <v>0.79607388530955459</v>
      </c>
      <c r="K323" s="73">
        <f t="shared" si="83"/>
        <v>0.80019103300261918</v>
      </c>
      <c r="L323" s="73">
        <f t="shared" si="83"/>
        <v>0.80435022838674874</v>
      </c>
      <c r="M323" s="73">
        <f t="shared" si="83"/>
        <v>0.80940665190116301</v>
      </c>
      <c r="N323" s="73">
        <f t="shared" si="83"/>
        <v>0.8133872421211612</v>
      </c>
      <c r="O323" s="73">
        <f t="shared" si="83"/>
        <v>0.8160296833895585</v>
      </c>
      <c r="P323" s="73">
        <f t="shared" si="83"/>
        <v>0.81778136937678714</v>
      </c>
      <c r="Q323" s="73">
        <f t="shared" si="83"/>
        <v>0.820644787599078</v>
      </c>
    </row>
    <row r="324" spans="1:17" ht="12" customHeight="1" x14ac:dyDescent="0.25">
      <c r="A324" s="148" t="s">
        <v>59</v>
      </c>
      <c r="B324" s="73"/>
      <c r="C324" s="73">
        <f t="shared" si="83"/>
        <v>1.0224776995678664</v>
      </c>
      <c r="D324" s="73">
        <f t="shared" si="83"/>
        <v>1.0204125930533887</v>
      </c>
      <c r="E324" s="73">
        <f t="shared" si="83"/>
        <v>1.0200038531936613</v>
      </c>
      <c r="F324" s="73">
        <f t="shared" si="83"/>
        <v>1.018952575274539</v>
      </c>
      <c r="G324" s="73">
        <f t="shared" si="83"/>
        <v>1.0134226504094976</v>
      </c>
      <c r="H324" s="73">
        <f t="shared" si="83"/>
        <v>1.0110295151014213</v>
      </c>
      <c r="I324" s="73">
        <f t="shared" si="83"/>
        <v>1.0132626524442796</v>
      </c>
      <c r="J324" s="73">
        <f t="shared" si="83"/>
        <v>1.0121990011475399</v>
      </c>
      <c r="K324" s="73">
        <f t="shared" si="83"/>
        <v>1.0132901552694045</v>
      </c>
      <c r="L324" s="73">
        <f t="shared" si="83"/>
        <v>1.011983830957901</v>
      </c>
      <c r="M324" s="73">
        <f t="shared" si="83"/>
        <v>1.0121348336377873</v>
      </c>
      <c r="N324" s="73">
        <f t="shared" si="83"/>
        <v>1.0116916741203339</v>
      </c>
      <c r="O324" s="73">
        <f t="shared" si="83"/>
        <v>1.010368928563925</v>
      </c>
      <c r="P324" s="73">
        <f t="shared" si="83"/>
        <v>1.0091292065863338</v>
      </c>
      <c r="Q324" s="73">
        <f t="shared" si="83"/>
        <v>1.0092888756213549</v>
      </c>
    </row>
    <row r="325" spans="1:17" ht="12" customHeight="1" x14ac:dyDescent="0.25">
      <c r="A325" s="158" t="s">
        <v>62</v>
      </c>
      <c r="B325" s="169"/>
      <c r="C325" s="169">
        <f t="shared" si="83"/>
        <v>0.8390037085373272</v>
      </c>
      <c r="D325" s="169">
        <f t="shared" si="83"/>
        <v>0.84261432452273644</v>
      </c>
      <c r="E325" s="169">
        <f t="shared" si="83"/>
        <v>0.84617135133129373</v>
      </c>
      <c r="F325" s="169">
        <f t="shared" si="83"/>
        <v>0.84970028495075112</v>
      </c>
      <c r="G325" s="169">
        <f t="shared" si="83"/>
        <v>0.85248903692284383</v>
      </c>
      <c r="H325" s="169">
        <f t="shared" si="83"/>
        <v>0.85548217006585803</v>
      </c>
      <c r="I325" s="169">
        <f t="shared" si="83"/>
        <v>0.85869608677473397</v>
      </c>
      <c r="J325" s="169">
        <f t="shared" si="83"/>
        <v>0.86205432962463469</v>
      </c>
      <c r="K325" s="169">
        <f t="shared" si="83"/>
        <v>0.86285938925581973</v>
      </c>
      <c r="L325" s="169">
        <f t="shared" si="83"/>
        <v>0.86387274534399483</v>
      </c>
      <c r="M325" s="169">
        <f t="shared" si="83"/>
        <v>0.86476246993477723</v>
      </c>
      <c r="N325" s="169">
        <f t="shared" si="83"/>
        <v>0.86564468797722105</v>
      </c>
      <c r="O325" s="169">
        <f t="shared" si="83"/>
        <v>0.86655559836686846</v>
      </c>
      <c r="P325" s="169">
        <f t="shared" si="83"/>
        <v>0.86760040465581412</v>
      </c>
      <c r="Q325" s="169">
        <f t="shared" si="83"/>
        <v>0.86859034996118389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0.8390037085373272</v>
      </c>
      <c r="D327" s="65">
        <f t="shared" si="84"/>
        <v>0.84261432452273644</v>
      </c>
      <c r="E327" s="65">
        <f t="shared" si="84"/>
        <v>0.84617135133129373</v>
      </c>
      <c r="F327" s="65">
        <f t="shared" si="84"/>
        <v>0.84970028495075112</v>
      </c>
      <c r="G327" s="65">
        <f t="shared" si="84"/>
        <v>0.85248903692284383</v>
      </c>
      <c r="H327" s="65">
        <f t="shared" si="84"/>
        <v>0.85548217006585803</v>
      </c>
      <c r="I327" s="65">
        <f t="shared" si="84"/>
        <v>0.85869608677473397</v>
      </c>
      <c r="J327" s="65">
        <f t="shared" si="84"/>
        <v>0.86205432962463469</v>
      </c>
      <c r="K327" s="65">
        <f t="shared" si="84"/>
        <v>0.86285938925581973</v>
      </c>
      <c r="L327" s="65">
        <f t="shared" si="84"/>
        <v>0.86387274534399483</v>
      </c>
      <c r="M327" s="65">
        <f t="shared" si="84"/>
        <v>0.86476246993477723</v>
      </c>
      <c r="N327" s="65">
        <f t="shared" si="84"/>
        <v>0.86564468797722105</v>
      </c>
      <c r="O327" s="65">
        <f t="shared" si="84"/>
        <v>0.86655559836686846</v>
      </c>
      <c r="P327" s="65">
        <f t="shared" si="84"/>
        <v>0.86760040465581412</v>
      </c>
      <c r="Q327" s="65">
        <f t="shared" si="84"/>
        <v>0.86859034996118389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14897.871998586441</v>
      </c>
      <c r="D347" s="168">
        <f t="shared" si="92"/>
        <v>14645.463931083928</v>
      </c>
      <c r="E347" s="168">
        <f t="shared" si="92"/>
        <v>14936.171198616641</v>
      </c>
      <c r="F347" s="168">
        <f t="shared" si="92"/>
        <v>13900.545056725467</v>
      </c>
      <c r="G347" s="168">
        <f t="shared" si="92"/>
        <v>13399.478365000843</v>
      </c>
      <c r="H347" s="168">
        <f t="shared" si="92"/>
        <v>13188.352712794909</v>
      </c>
      <c r="I347" s="168">
        <f t="shared" si="92"/>
        <v>12612.725787664207</v>
      </c>
      <c r="J347" s="168">
        <f t="shared" si="92"/>
        <v>11901.200046273018</v>
      </c>
      <c r="K347" s="168">
        <f t="shared" si="92"/>
        <v>11926.769692547135</v>
      </c>
      <c r="L347" s="168">
        <f t="shared" si="92"/>
        <v>12314.874234962253</v>
      </c>
      <c r="M347" s="168">
        <f t="shared" si="92"/>
        <v>10605.362105535274</v>
      </c>
      <c r="N347" s="168">
        <f t="shared" si="92"/>
        <v>10969.189859900553</v>
      </c>
      <c r="O347" s="168">
        <f t="shared" si="92"/>
        <v>10238.034478114627</v>
      </c>
      <c r="P347" s="168">
        <f t="shared" si="92"/>
        <v>9967.9738612139572</v>
      </c>
      <c r="Q347" s="168">
        <f t="shared" si="92"/>
        <v>9515.4822629162791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10665.335780466432</v>
      </c>
      <c r="D348" s="157">
        <f t="shared" si="93"/>
        <v>10437.060007200949</v>
      </c>
      <c r="E348" s="157">
        <f t="shared" si="93"/>
        <v>10841.585950067887</v>
      </c>
      <c r="F348" s="157">
        <f t="shared" si="93"/>
        <v>9815.6069490146856</v>
      </c>
      <c r="G348" s="157">
        <f t="shared" si="93"/>
        <v>9257.1566628902056</v>
      </c>
      <c r="H348" s="157">
        <f t="shared" si="93"/>
        <v>8996.8030251232594</v>
      </c>
      <c r="I348" s="157">
        <f t="shared" si="93"/>
        <v>8477.5624657463595</v>
      </c>
      <c r="J348" s="157">
        <f t="shared" si="93"/>
        <v>7680.3517488368707</v>
      </c>
      <c r="K348" s="157">
        <f t="shared" si="93"/>
        <v>7437.3590640457269</v>
      </c>
      <c r="L348" s="157">
        <f t="shared" si="93"/>
        <v>7615.4235773585797</v>
      </c>
      <c r="M348" s="157">
        <f t="shared" si="93"/>
        <v>5871.5624703579424</v>
      </c>
      <c r="N348" s="157">
        <f t="shared" si="93"/>
        <v>6036.8893145223701</v>
      </c>
      <c r="O348" s="157">
        <f t="shared" si="93"/>
        <v>5319.1994871509651</v>
      </c>
      <c r="P348" s="157">
        <f t="shared" si="93"/>
        <v>5067.1838141875342</v>
      </c>
      <c r="Q348" s="157">
        <f t="shared" si="93"/>
        <v>4689.0983774974611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10665.335780466432</v>
      </c>
      <c r="D349" s="156">
        <f t="shared" si="94"/>
        <v>10437.060007200949</v>
      </c>
      <c r="E349" s="156">
        <f t="shared" si="94"/>
        <v>10841.585950067887</v>
      </c>
      <c r="F349" s="156">
        <f t="shared" si="94"/>
        <v>9815.6069490146856</v>
      </c>
      <c r="G349" s="156">
        <f t="shared" si="94"/>
        <v>9257.1566628902056</v>
      </c>
      <c r="H349" s="156">
        <f t="shared" si="94"/>
        <v>8996.8030251232594</v>
      </c>
      <c r="I349" s="156">
        <f t="shared" si="94"/>
        <v>8477.5624657463595</v>
      </c>
      <c r="J349" s="156">
        <f t="shared" si="94"/>
        <v>7680.3517488368707</v>
      </c>
      <c r="K349" s="156">
        <f t="shared" si="94"/>
        <v>7437.3590640457269</v>
      </c>
      <c r="L349" s="156">
        <f t="shared" si="94"/>
        <v>7615.4235773585797</v>
      </c>
      <c r="M349" s="156">
        <f t="shared" si="94"/>
        <v>5871.5624703579424</v>
      </c>
      <c r="N349" s="156">
        <f t="shared" si="94"/>
        <v>6036.8893145223701</v>
      </c>
      <c r="O349" s="156">
        <f t="shared" si="94"/>
        <v>5319.1994871509651</v>
      </c>
      <c r="P349" s="156">
        <f t="shared" si="94"/>
        <v>5067.1838141875342</v>
      </c>
      <c r="Q349" s="156">
        <f t="shared" si="94"/>
        <v>4689.0983774974611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161.47573967913706</v>
      </c>
      <c r="D350" s="157">
        <f t="shared" si="95"/>
        <v>148.06611176319274</v>
      </c>
      <c r="E350" s="157">
        <f t="shared" si="95"/>
        <v>139.10429538787662</v>
      </c>
      <c r="F350" s="157">
        <f t="shared" si="95"/>
        <v>130.04433987496955</v>
      </c>
      <c r="G350" s="157">
        <f t="shared" si="95"/>
        <v>121.04154984567593</v>
      </c>
      <c r="H350" s="157">
        <f t="shared" si="95"/>
        <v>116.40059280808285</v>
      </c>
      <c r="I350" s="157">
        <f t="shared" si="95"/>
        <v>148.81775591562453</v>
      </c>
      <c r="J350" s="157">
        <f t="shared" si="95"/>
        <v>154.02414318633521</v>
      </c>
      <c r="K350" s="157">
        <f t="shared" si="95"/>
        <v>148.25451957211877</v>
      </c>
      <c r="L350" s="157">
        <f t="shared" si="95"/>
        <v>139.68778482890252</v>
      </c>
      <c r="M350" s="157">
        <f t="shared" si="95"/>
        <v>129.87157912386351</v>
      </c>
      <c r="N350" s="157">
        <f t="shared" si="95"/>
        <v>120.9443892930903</v>
      </c>
      <c r="O350" s="157">
        <f t="shared" si="95"/>
        <v>115.61674855631735</v>
      </c>
      <c r="P350" s="157">
        <f t="shared" si="95"/>
        <v>110.77133889685419</v>
      </c>
      <c r="Q350" s="157">
        <f t="shared" si="95"/>
        <v>116.41409686083806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161.47573967913706</v>
      </c>
      <c r="D351" s="156">
        <f t="shared" si="96"/>
        <v>148.06611176319274</v>
      </c>
      <c r="E351" s="156">
        <f t="shared" si="96"/>
        <v>139.10429538787662</v>
      </c>
      <c r="F351" s="156">
        <f t="shared" si="96"/>
        <v>130.04433987496955</v>
      </c>
      <c r="G351" s="156">
        <f t="shared" si="96"/>
        <v>121.04154984567593</v>
      </c>
      <c r="H351" s="156">
        <f t="shared" si="96"/>
        <v>116.40059280808285</v>
      </c>
      <c r="I351" s="156">
        <f t="shared" si="96"/>
        <v>148.81775591562453</v>
      </c>
      <c r="J351" s="156">
        <f t="shared" si="96"/>
        <v>154.02414318633521</v>
      </c>
      <c r="K351" s="156">
        <f t="shared" si="96"/>
        <v>148.25451957211877</v>
      </c>
      <c r="L351" s="156">
        <f t="shared" si="96"/>
        <v>139.68778482890252</v>
      </c>
      <c r="M351" s="156">
        <f t="shared" si="96"/>
        <v>129.87157912386351</v>
      </c>
      <c r="N351" s="156">
        <f t="shared" si="96"/>
        <v>120.9443892930903</v>
      </c>
      <c r="O351" s="156">
        <f t="shared" si="96"/>
        <v>115.61674855631735</v>
      </c>
      <c r="P351" s="156">
        <f t="shared" si="96"/>
        <v>110.77133889685419</v>
      </c>
      <c r="Q351" s="156">
        <f t="shared" si="96"/>
        <v>116.41409686083806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3237.2221814006339</v>
      </c>
      <c r="D352" s="157">
        <f t="shared" si="97"/>
        <v>3224.0236964070737</v>
      </c>
      <c r="E352" s="157">
        <f t="shared" si="97"/>
        <v>3118.8046230438927</v>
      </c>
      <c r="F352" s="157">
        <f t="shared" si="97"/>
        <v>3111.6623182185635</v>
      </c>
      <c r="G352" s="157">
        <f t="shared" si="97"/>
        <v>3160.4921292954982</v>
      </c>
      <c r="H352" s="157">
        <f t="shared" si="97"/>
        <v>3191.73542992801</v>
      </c>
      <c r="I352" s="157">
        <f t="shared" si="97"/>
        <v>3103.9001506342834</v>
      </c>
      <c r="J352" s="157">
        <f t="shared" si="97"/>
        <v>3165.6045323826779</v>
      </c>
      <c r="K352" s="157">
        <f t="shared" si="97"/>
        <v>3374.8704648849985</v>
      </c>
      <c r="L352" s="157">
        <f t="shared" si="97"/>
        <v>3531.2428102575313</v>
      </c>
      <c r="M352" s="157">
        <f t="shared" si="97"/>
        <v>3562.583681304247</v>
      </c>
      <c r="N352" s="157">
        <f t="shared" si="97"/>
        <v>3713.6275880038888</v>
      </c>
      <c r="O352" s="157">
        <f t="shared" si="97"/>
        <v>3709.4337314718673</v>
      </c>
      <c r="P352" s="157">
        <f t="shared" si="97"/>
        <v>3698.9218213444024</v>
      </c>
      <c r="Q352" s="157">
        <f t="shared" si="97"/>
        <v>3629.8007670315665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3239.0305607365508</v>
      </c>
      <c r="D357" s="162">
        <f t="shared" si="101"/>
        <v>3225.3511053748048</v>
      </c>
      <c r="E357" s="162">
        <f t="shared" si="101"/>
        <v>3119.8342010843157</v>
      </c>
      <c r="F357" s="162">
        <f t="shared" si="101"/>
        <v>3112.620127136664</v>
      </c>
      <c r="G357" s="162">
        <f t="shared" si="101"/>
        <v>3162.7083298985776</v>
      </c>
      <c r="H357" s="162">
        <f t="shared" si="101"/>
        <v>3194.8771933056191</v>
      </c>
      <c r="I357" s="162">
        <f t="shared" si="101"/>
        <v>3104.8331549896152</v>
      </c>
      <c r="J357" s="162">
        <f t="shared" si="101"/>
        <v>3170.2879152243963</v>
      </c>
      <c r="K357" s="162">
        <f t="shared" si="101"/>
        <v>3377.0483468354578</v>
      </c>
      <c r="L357" s="162">
        <f t="shared" si="101"/>
        <v>3540.1715031777703</v>
      </c>
      <c r="M357" s="162">
        <f t="shared" si="101"/>
        <v>3571.2727007766935</v>
      </c>
      <c r="N357" s="162">
        <f t="shared" si="101"/>
        <v>3724.2822479311585</v>
      </c>
      <c r="O357" s="162">
        <f t="shared" si="101"/>
        <v>3722.5572158379623</v>
      </c>
      <c r="P357" s="162">
        <f t="shared" si="101"/>
        <v>3714.3585366380844</v>
      </c>
      <c r="Q357" s="162">
        <f t="shared" si="101"/>
        <v>3644.5825330751295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3159.4186958515343</v>
      </c>
      <c r="D358" s="160">
        <f t="shared" si="102"/>
        <v>3153.1411256332631</v>
      </c>
      <c r="E358" s="160">
        <f t="shared" si="102"/>
        <v>3060.2559111549876</v>
      </c>
      <c r="F358" s="160">
        <f t="shared" si="102"/>
        <v>3058.0108256793792</v>
      </c>
      <c r="G358" s="160">
        <f t="shared" si="102"/>
        <v>3118.0488136403569</v>
      </c>
      <c r="H358" s="160">
        <f t="shared" si="102"/>
        <v>3156.7821510895369</v>
      </c>
      <c r="I358" s="160">
        <f t="shared" si="102"/>
        <v>3071.4504397299847</v>
      </c>
      <c r="J358" s="160">
        <f t="shared" si="102"/>
        <v>3137.6035244434534</v>
      </c>
      <c r="K358" s="160">
        <f t="shared" si="102"/>
        <v>3314.5799375516472</v>
      </c>
      <c r="L358" s="160">
        <f t="shared" si="102"/>
        <v>3457.2477401595265</v>
      </c>
      <c r="M358" s="160">
        <f t="shared" si="102"/>
        <v>3473.6859323913841</v>
      </c>
      <c r="N358" s="160">
        <f t="shared" si="102"/>
        <v>3602.6847313677417</v>
      </c>
      <c r="O358" s="160">
        <f t="shared" si="102"/>
        <v>3595.4120163755915</v>
      </c>
      <c r="P358" s="160">
        <f t="shared" si="102"/>
        <v>3586.8847244361618</v>
      </c>
      <c r="Q358" s="160">
        <f t="shared" si="102"/>
        <v>3515.8726897361566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2927.6785293885268</v>
      </c>
      <c r="D359" s="156">
        <f t="shared" si="103"/>
        <v>2921.1779789992579</v>
      </c>
      <c r="E359" s="156">
        <f t="shared" si="103"/>
        <v>2828.3503847549764</v>
      </c>
      <c r="F359" s="156">
        <f t="shared" si="103"/>
        <v>2826.1467822409741</v>
      </c>
      <c r="G359" s="156">
        <f t="shared" si="103"/>
        <v>2884.7625364339096</v>
      </c>
      <c r="H359" s="156">
        <f t="shared" si="103"/>
        <v>2923.2392989557643</v>
      </c>
      <c r="I359" s="156">
        <f t="shared" si="103"/>
        <v>2840.5009413237763</v>
      </c>
      <c r="J359" s="156">
        <f t="shared" si="103"/>
        <v>2903.9653991195555</v>
      </c>
      <c r="K359" s="156">
        <f t="shared" si="103"/>
        <v>3081.9557943988671</v>
      </c>
      <c r="L359" s="156">
        <f t="shared" si="103"/>
        <v>3225.6737049814242</v>
      </c>
      <c r="M359" s="156">
        <f t="shared" si="103"/>
        <v>3242.9722737022171</v>
      </c>
      <c r="N359" s="156">
        <f t="shared" si="103"/>
        <v>3372.6148496086262</v>
      </c>
      <c r="O359" s="156">
        <f t="shared" si="103"/>
        <v>3365.206410128601</v>
      </c>
      <c r="P359" s="156">
        <f t="shared" si="103"/>
        <v>3357.3387723850069</v>
      </c>
      <c r="Q359" s="156">
        <f t="shared" si="103"/>
        <v>3290.3673910027769</v>
      </c>
    </row>
    <row r="360" spans="1:17" ht="12" customHeight="1" x14ac:dyDescent="0.25">
      <c r="A360" s="148" t="s">
        <v>59</v>
      </c>
      <c r="B360" s="156"/>
      <c r="C360" s="156">
        <f t="shared" si="103"/>
        <v>231.7401664630076</v>
      </c>
      <c r="D360" s="156">
        <f t="shared" si="103"/>
        <v>231.96314663400446</v>
      </c>
      <c r="E360" s="156">
        <f t="shared" si="103"/>
        <v>231.90552640001115</v>
      </c>
      <c r="F360" s="156">
        <f t="shared" si="103"/>
        <v>231.86404343840522</v>
      </c>
      <c r="G360" s="156">
        <f t="shared" si="103"/>
        <v>233.28627720644738</v>
      </c>
      <c r="H360" s="156">
        <f t="shared" si="103"/>
        <v>233.5428521337717</v>
      </c>
      <c r="I360" s="156">
        <f t="shared" si="103"/>
        <v>230.94949840620853</v>
      </c>
      <c r="J360" s="156">
        <f t="shared" si="103"/>
        <v>233.63812532389755</v>
      </c>
      <c r="K360" s="156">
        <f t="shared" si="103"/>
        <v>232.62414315277954</v>
      </c>
      <c r="L360" s="156">
        <f t="shared" si="103"/>
        <v>231.57403517810235</v>
      </c>
      <c r="M360" s="156">
        <f t="shared" si="103"/>
        <v>230.71365868916726</v>
      </c>
      <c r="N360" s="156">
        <f t="shared" si="103"/>
        <v>230.0698817591159</v>
      </c>
      <c r="O360" s="156">
        <f t="shared" si="103"/>
        <v>230.20560624699041</v>
      </c>
      <c r="P360" s="156">
        <f t="shared" si="103"/>
        <v>229.54595205115552</v>
      </c>
      <c r="Q360" s="156">
        <f t="shared" si="103"/>
        <v>225.50529873337959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833.83829704023719</v>
      </c>
      <c r="D361" s="157">
        <f t="shared" si="104"/>
        <v>836.31411571271155</v>
      </c>
      <c r="E361" s="157">
        <f t="shared" si="104"/>
        <v>836.67633011698524</v>
      </c>
      <c r="F361" s="157">
        <f t="shared" si="104"/>
        <v>843.23144961724779</v>
      </c>
      <c r="G361" s="157">
        <f t="shared" si="104"/>
        <v>860.78802296946344</v>
      </c>
      <c r="H361" s="157">
        <f t="shared" si="104"/>
        <v>883.41366493555677</v>
      </c>
      <c r="I361" s="157">
        <f t="shared" si="104"/>
        <v>882.44541536794043</v>
      </c>
      <c r="J361" s="157">
        <f t="shared" si="104"/>
        <v>901.21962186713336</v>
      </c>
      <c r="K361" s="157">
        <f t="shared" si="104"/>
        <v>966.28564404429233</v>
      </c>
      <c r="L361" s="157">
        <f t="shared" si="104"/>
        <v>1028.5200625172401</v>
      </c>
      <c r="M361" s="157">
        <f t="shared" si="104"/>
        <v>1041.3443747492195</v>
      </c>
      <c r="N361" s="157">
        <f t="shared" si="104"/>
        <v>1097.7285680812042</v>
      </c>
      <c r="O361" s="157">
        <f t="shared" si="104"/>
        <v>1093.7845109354764</v>
      </c>
      <c r="P361" s="157">
        <f t="shared" si="104"/>
        <v>1091.0968867851657</v>
      </c>
      <c r="Q361" s="157">
        <f t="shared" si="104"/>
        <v>1080.1690215264132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833.83829704023719</v>
      </c>
      <c r="D363" s="57">
        <f t="shared" si="106"/>
        <v>836.31411571271155</v>
      </c>
      <c r="E363" s="57">
        <f t="shared" si="106"/>
        <v>836.67633011698524</v>
      </c>
      <c r="F363" s="57">
        <f t="shared" si="106"/>
        <v>843.23144961724779</v>
      </c>
      <c r="G363" s="57">
        <f t="shared" si="106"/>
        <v>860.78802296946344</v>
      </c>
      <c r="H363" s="57">
        <f t="shared" si="106"/>
        <v>883.41366493555677</v>
      </c>
      <c r="I363" s="57">
        <f t="shared" si="106"/>
        <v>882.44541536794043</v>
      </c>
      <c r="J363" s="57">
        <f t="shared" si="106"/>
        <v>901.21962186713336</v>
      </c>
      <c r="K363" s="57">
        <f t="shared" si="106"/>
        <v>966.28564404429233</v>
      </c>
      <c r="L363" s="57">
        <f t="shared" si="106"/>
        <v>1028.5200625172401</v>
      </c>
      <c r="M363" s="57">
        <f t="shared" si="106"/>
        <v>1041.3443747492195</v>
      </c>
      <c r="N363" s="57">
        <f t="shared" si="106"/>
        <v>1097.7285680812042</v>
      </c>
      <c r="O363" s="57">
        <f t="shared" si="106"/>
        <v>1093.7845109354764</v>
      </c>
      <c r="P363" s="57">
        <f t="shared" si="106"/>
        <v>1091.0968867851657</v>
      </c>
      <c r="Q363" s="57">
        <f t="shared" si="106"/>
        <v>1080.1690215264132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18679.775348788029</v>
      </c>
      <c r="D365" s="168">
        <f t="shared" si="107"/>
        <v>18920.428850766253</v>
      </c>
      <c r="E365" s="168">
        <f t="shared" si="107"/>
        <v>20157.448549033379</v>
      </c>
      <c r="F365" s="168">
        <f t="shared" si="107"/>
        <v>19359.747063030543</v>
      </c>
      <c r="G365" s="168">
        <f t="shared" si="107"/>
        <v>19366.138938128814</v>
      </c>
      <c r="H365" s="168">
        <f t="shared" si="107"/>
        <v>19937.385297854926</v>
      </c>
      <c r="I365" s="168">
        <f t="shared" si="107"/>
        <v>20283.240315997118</v>
      </c>
      <c r="J365" s="168">
        <f t="shared" si="107"/>
        <v>19863.08757035236</v>
      </c>
      <c r="K365" s="168">
        <f t="shared" si="107"/>
        <v>21396.145567578602</v>
      </c>
      <c r="L365" s="168">
        <f t="shared" si="107"/>
        <v>23695.061510336836</v>
      </c>
      <c r="M365" s="168">
        <f t="shared" si="107"/>
        <v>20782.773650688261</v>
      </c>
      <c r="N365" s="168">
        <f t="shared" si="107"/>
        <v>22849.641586412294</v>
      </c>
      <c r="O365" s="168">
        <f t="shared" si="107"/>
        <v>21716.994908520264</v>
      </c>
      <c r="P365" s="168">
        <f t="shared" si="107"/>
        <v>21738.344953448297</v>
      </c>
      <c r="Q365" s="168">
        <f t="shared" si="107"/>
        <v>21202.526466063566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15196.537098796611</v>
      </c>
      <c r="D366" s="157">
        <f t="shared" si="108"/>
        <v>15440.422189700279</v>
      </c>
      <c r="E366" s="157">
        <f t="shared" si="108"/>
        <v>16744.287410223609</v>
      </c>
      <c r="F366" s="157">
        <f t="shared" si="108"/>
        <v>15932.162357415116</v>
      </c>
      <c r="G366" s="157">
        <f t="shared" si="108"/>
        <v>15872.902792259085</v>
      </c>
      <c r="H366" s="157">
        <f t="shared" si="108"/>
        <v>16376.426044961254</v>
      </c>
      <c r="I366" s="157">
        <f t="shared" si="108"/>
        <v>16698.67274505537</v>
      </c>
      <c r="J366" s="157">
        <f t="shared" si="108"/>
        <v>16155.190281051544</v>
      </c>
      <c r="K366" s="157">
        <f t="shared" si="108"/>
        <v>17447.27934560876</v>
      </c>
      <c r="L366" s="157">
        <f t="shared" si="108"/>
        <v>19546.240715309617</v>
      </c>
      <c r="M366" s="157">
        <f t="shared" si="108"/>
        <v>16589.55981607339</v>
      </c>
      <c r="N366" s="157">
        <f t="shared" si="108"/>
        <v>18480.767778029149</v>
      </c>
      <c r="O366" s="157">
        <f t="shared" si="108"/>
        <v>17342.564382782348</v>
      </c>
      <c r="P366" s="157">
        <f t="shared" si="108"/>
        <v>17366.405927864089</v>
      </c>
      <c r="Q366" s="157">
        <f t="shared" si="108"/>
        <v>16860.152195784976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15196.537098796611</v>
      </c>
      <c r="D367" s="156">
        <f t="shared" si="109"/>
        <v>15440.422189700279</v>
      </c>
      <c r="E367" s="156">
        <f t="shared" si="109"/>
        <v>16744.287410223609</v>
      </c>
      <c r="F367" s="156">
        <f t="shared" si="109"/>
        <v>15932.162357415116</v>
      </c>
      <c r="G367" s="156">
        <f t="shared" si="109"/>
        <v>15872.902792259085</v>
      </c>
      <c r="H367" s="156">
        <f t="shared" si="109"/>
        <v>16376.426044961254</v>
      </c>
      <c r="I367" s="156">
        <f t="shared" si="109"/>
        <v>16698.67274505537</v>
      </c>
      <c r="J367" s="156">
        <f t="shared" si="109"/>
        <v>16155.190281051544</v>
      </c>
      <c r="K367" s="156">
        <f t="shared" si="109"/>
        <v>17447.27934560876</v>
      </c>
      <c r="L367" s="156">
        <f t="shared" si="109"/>
        <v>19546.240715309617</v>
      </c>
      <c r="M367" s="156">
        <f t="shared" si="109"/>
        <v>16589.55981607339</v>
      </c>
      <c r="N367" s="156">
        <f t="shared" si="109"/>
        <v>18480.767778029149</v>
      </c>
      <c r="O367" s="156">
        <f t="shared" si="109"/>
        <v>17342.564382782348</v>
      </c>
      <c r="P367" s="156">
        <f t="shared" si="109"/>
        <v>17366.405927864089</v>
      </c>
      <c r="Q367" s="156">
        <f t="shared" si="109"/>
        <v>16860.152195784976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317.176244216827</v>
      </c>
      <c r="D368" s="157">
        <f t="shared" si="110"/>
        <v>300.54644725223397</v>
      </c>
      <c r="E368" s="157">
        <f t="shared" si="110"/>
        <v>293.04682845937032</v>
      </c>
      <c r="F368" s="157">
        <f t="shared" si="110"/>
        <v>286.05559963420239</v>
      </c>
      <c r="G368" s="157">
        <f t="shared" si="110"/>
        <v>279.98483992212988</v>
      </c>
      <c r="H368" s="157">
        <f t="shared" si="110"/>
        <v>283.98994559832943</v>
      </c>
      <c r="I368" s="157">
        <f t="shared" si="110"/>
        <v>361.32214326449036</v>
      </c>
      <c r="J368" s="157">
        <f t="shared" si="110"/>
        <v>394.4358708453567</v>
      </c>
      <c r="K368" s="157">
        <f t="shared" si="110"/>
        <v>405.37972834728794</v>
      </c>
      <c r="L368" s="157">
        <f t="shared" si="110"/>
        <v>411.18309834611762</v>
      </c>
      <c r="M368" s="157">
        <f t="shared" si="110"/>
        <v>409.46894915656083</v>
      </c>
      <c r="N368" s="157">
        <f t="shared" si="110"/>
        <v>404.41066782216785</v>
      </c>
      <c r="O368" s="157">
        <f t="shared" si="110"/>
        <v>406.63502021693347</v>
      </c>
      <c r="P368" s="157">
        <f t="shared" si="110"/>
        <v>405.08153097609699</v>
      </c>
      <c r="Q368" s="157">
        <f t="shared" si="110"/>
        <v>432.79578242325891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317.176244216827</v>
      </c>
      <c r="D369" s="156">
        <f t="shared" si="111"/>
        <v>300.54644725223397</v>
      </c>
      <c r="E369" s="156">
        <f t="shared" si="111"/>
        <v>293.04682845937032</v>
      </c>
      <c r="F369" s="156">
        <f t="shared" si="111"/>
        <v>286.05559963420239</v>
      </c>
      <c r="G369" s="156">
        <f t="shared" si="111"/>
        <v>279.98483992212988</v>
      </c>
      <c r="H369" s="156">
        <f t="shared" si="111"/>
        <v>283.98994559832943</v>
      </c>
      <c r="I369" s="156">
        <f t="shared" si="111"/>
        <v>361.32214326449036</v>
      </c>
      <c r="J369" s="156">
        <f t="shared" si="111"/>
        <v>394.4358708453567</v>
      </c>
      <c r="K369" s="156">
        <f t="shared" si="111"/>
        <v>405.37972834728794</v>
      </c>
      <c r="L369" s="156">
        <f t="shared" si="111"/>
        <v>411.18309834611762</v>
      </c>
      <c r="M369" s="156">
        <f t="shared" si="111"/>
        <v>409.46894915656083</v>
      </c>
      <c r="N369" s="156">
        <f t="shared" si="111"/>
        <v>404.41066782216785</v>
      </c>
      <c r="O369" s="156">
        <f t="shared" si="111"/>
        <v>406.63502021693347</v>
      </c>
      <c r="P369" s="156">
        <f t="shared" si="111"/>
        <v>405.08153097609699</v>
      </c>
      <c r="Q369" s="156">
        <f t="shared" si="111"/>
        <v>432.79578242325891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2466.4685822373813</v>
      </c>
      <c r="D370" s="157">
        <f t="shared" si="112"/>
        <v>2474.7699601136446</v>
      </c>
      <c r="E370" s="157">
        <f t="shared" si="112"/>
        <v>2412.1427694684035</v>
      </c>
      <c r="F370" s="157">
        <f t="shared" si="112"/>
        <v>2425.0351029620138</v>
      </c>
      <c r="G370" s="157">
        <f t="shared" si="112"/>
        <v>2479.438953251642</v>
      </c>
      <c r="H370" s="157">
        <f t="shared" si="112"/>
        <v>2521.2246681504416</v>
      </c>
      <c r="I370" s="157">
        <f t="shared" si="112"/>
        <v>2465.4930027085043</v>
      </c>
      <c r="J370" s="157">
        <f t="shared" si="112"/>
        <v>2536.5611414822192</v>
      </c>
      <c r="K370" s="157">
        <f t="shared" si="112"/>
        <v>2709.7178529558296</v>
      </c>
      <c r="L370" s="157">
        <f t="shared" si="112"/>
        <v>2849.1272466329528</v>
      </c>
      <c r="M370" s="157">
        <f t="shared" si="112"/>
        <v>2883.2293518974866</v>
      </c>
      <c r="N370" s="157">
        <f t="shared" si="112"/>
        <v>3014.2202367606419</v>
      </c>
      <c r="O370" s="157">
        <f t="shared" si="112"/>
        <v>3019.9704141628808</v>
      </c>
      <c r="P370" s="157">
        <f t="shared" si="112"/>
        <v>3020.2213941146006</v>
      </c>
      <c r="Q370" s="157">
        <f t="shared" si="112"/>
        <v>2971.3540994304744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2466.4955927817168</v>
      </c>
      <c r="D375" s="162">
        <f t="shared" si="115"/>
        <v>2474.6624381899278</v>
      </c>
      <c r="E375" s="162">
        <f t="shared" si="115"/>
        <v>2411.8227731473976</v>
      </c>
      <c r="F375" s="162">
        <f t="shared" si="115"/>
        <v>2424.6115298113782</v>
      </c>
      <c r="G375" s="162">
        <f t="shared" si="115"/>
        <v>2478.3508852094369</v>
      </c>
      <c r="H375" s="162">
        <f t="shared" si="115"/>
        <v>2519.6908717152069</v>
      </c>
      <c r="I375" s="162">
        <f t="shared" si="115"/>
        <v>2464.9807017292128</v>
      </c>
      <c r="J375" s="162">
        <f t="shared" si="115"/>
        <v>2534.6045357645235</v>
      </c>
      <c r="K375" s="162">
        <f t="shared" si="115"/>
        <v>2710.0013727775145</v>
      </c>
      <c r="L375" s="162">
        <f t="shared" si="115"/>
        <v>2851.5655076485486</v>
      </c>
      <c r="M375" s="162">
        <f t="shared" si="115"/>
        <v>2885.6565420002289</v>
      </c>
      <c r="N375" s="162">
        <f t="shared" si="115"/>
        <v>3017.8906468233845</v>
      </c>
      <c r="O375" s="162">
        <f t="shared" si="115"/>
        <v>3024.7203835097898</v>
      </c>
      <c r="P375" s="162">
        <f t="shared" si="115"/>
        <v>3026.1475118320218</v>
      </c>
      <c r="Q375" s="162">
        <f t="shared" si="115"/>
        <v>2977.0021269894619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2465.3064839684253</v>
      </c>
      <c r="D376" s="160">
        <f t="shared" si="116"/>
        <v>2480.5115443223326</v>
      </c>
      <c r="E376" s="160">
        <f t="shared" si="116"/>
        <v>2430.33990622591</v>
      </c>
      <c r="F376" s="160">
        <f t="shared" si="116"/>
        <v>2448.7614760429424</v>
      </c>
      <c r="G376" s="160">
        <f t="shared" si="116"/>
        <v>2500.2769655260813</v>
      </c>
      <c r="H376" s="160">
        <f t="shared" si="116"/>
        <v>2538.2887204162143</v>
      </c>
      <c r="I376" s="160">
        <f t="shared" si="116"/>
        <v>2483.3107316172682</v>
      </c>
      <c r="J376" s="160">
        <f t="shared" si="116"/>
        <v>2548.2592951644492</v>
      </c>
      <c r="K376" s="160">
        <f t="shared" si="116"/>
        <v>2701.8691449231296</v>
      </c>
      <c r="L376" s="160">
        <f t="shared" si="116"/>
        <v>2828.9205605728544</v>
      </c>
      <c r="M376" s="160">
        <f t="shared" si="116"/>
        <v>2858.3966608209394</v>
      </c>
      <c r="N376" s="160">
        <f t="shared" si="116"/>
        <v>2976.0016751015819</v>
      </c>
      <c r="O376" s="160">
        <f t="shared" si="116"/>
        <v>2978.7009131309355</v>
      </c>
      <c r="P376" s="160">
        <f t="shared" si="116"/>
        <v>2977.2106232112797</v>
      </c>
      <c r="Q376" s="160">
        <f t="shared" si="116"/>
        <v>2927.8228381176764</v>
      </c>
    </row>
    <row r="377" spans="1:17" ht="12" customHeight="1" x14ac:dyDescent="0.25">
      <c r="A377" s="148" t="s">
        <v>60</v>
      </c>
      <c r="B377" s="156"/>
      <c r="C377" s="156">
        <f t="shared" si="116"/>
        <v>2228.3573316658553</v>
      </c>
      <c r="D377" s="156">
        <f t="shared" si="116"/>
        <v>2243.8134283727045</v>
      </c>
      <c r="E377" s="156">
        <f t="shared" si="116"/>
        <v>2193.7953757209939</v>
      </c>
      <c r="F377" s="156">
        <f t="shared" si="116"/>
        <v>2212.5030118678119</v>
      </c>
      <c r="G377" s="156">
        <f t="shared" si="116"/>
        <v>2263.8593681753591</v>
      </c>
      <c r="H377" s="156">
        <f t="shared" si="116"/>
        <v>2302.1700038680042</v>
      </c>
      <c r="I377" s="156">
        <f t="shared" si="116"/>
        <v>2249.2982302815171</v>
      </c>
      <c r="J377" s="156">
        <f t="shared" si="116"/>
        <v>2311.7710180816157</v>
      </c>
      <c r="K377" s="156">
        <f t="shared" si="116"/>
        <v>2466.1533907884368</v>
      </c>
      <c r="L377" s="156">
        <f t="shared" si="116"/>
        <v>2594.5713813029388</v>
      </c>
      <c r="M377" s="156">
        <f t="shared" si="116"/>
        <v>2624.8833302656139</v>
      </c>
      <c r="N377" s="156">
        <f t="shared" si="116"/>
        <v>2743.2418912600351</v>
      </c>
      <c r="O377" s="156">
        <f t="shared" si="116"/>
        <v>2746.1083213977549</v>
      </c>
      <c r="P377" s="156">
        <f t="shared" si="116"/>
        <v>2745.5690987427924</v>
      </c>
      <c r="Q377" s="156">
        <f t="shared" si="116"/>
        <v>2700.2228487124062</v>
      </c>
    </row>
    <row r="378" spans="1:17" ht="12" customHeight="1" x14ac:dyDescent="0.25">
      <c r="A378" s="148" t="s">
        <v>59</v>
      </c>
      <c r="B378" s="156"/>
      <c r="C378" s="156">
        <f t="shared" si="116"/>
        <v>236.94915230257044</v>
      </c>
      <c r="D378" s="156">
        <f t="shared" si="116"/>
        <v>236.69811594962792</v>
      </c>
      <c r="E378" s="156">
        <f t="shared" si="116"/>
        <v>236.54453050491571</v>
      </c>
      <c r="F378" s="156">
        <f t="shared" si="116"/>
        <v>236.25846417513054</v>
      </c>
      <c r="G378" s="156">
        <f t="shared" si="116"/>
        <v>236.41759735072273</v>
      </c>
      <c r="H378" s="156">
        <f t="shared" si="116"/>
        <v>236.11871654821016</v>
      </c>
      <c r="I378" s="156">
        <f t="shared" si="116"/>
        <v>234.01250133575081</v>
      </c>
      <c r="J378" s="156">
        <f t="shared" si="116"/>
        <v>236.48827708283287</v>
      </c>
      <c r="K378" s="156">
        <f t="shared" si="116"/>
        <v>235.71575413469219</v>
      </c>
      <c r="L378" s="156">
        <f t="shared" si="116"/>
        <v>234.34917926991577</v>
      </c>
      <c r="M378" s="156">
        <f t="shared" si="116"/>
        <v>233.51333055532558</v>
      </c>
      <c r="N378" s="156">
        <f t="shared" si="116"/>
        <v>232.75978384154723</v>
      </c>
      <c r="O378" s="156">
        <f t="shared" si="116"/>
        <v>232.59259173318054</v>
      </c>
      <c r="P378" s="156">
        <f t="shared" si="116"/>
        <v>231.64152446848718</v>
      </c>
      <c r="Q378" s="156">
        <f t="shared" si="116"/>
        <v>227.59998940527043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699.59342353720831</v>
      </c>
      <c r="D379" s="157">
        <f t="shared" si="117"/>
        <v>704.69025370009592</v>
      </c>
      <c r="E379" s="157">
        <f t="shared" si="117"/>
        <v>707.97154088199716</v>
      </c>
      <c r="F379" s="157">
        <f t="shared" si="117"/>
        <v>716.49400301921037</v>
      </c>
      <c r="G379" s="157">
        <f t="shared" si="117"/>
        <v>733.81235269595675</v>
      </c>
      <c r="H379" s="157">
        <f t="shared" si="117"/>
        <v>755.74463914490275</v>
      </c>
      <c r="I379" s="157">
        <f t="shared" si="117"/>
        <v>757.75242496875512</v>
      </c>
      <c r="J379" s="157">
        <f t="shared" si="117"/>
        <v>776.90027697323842</v>
      </c>
      <c r="K379" s="157">
        <f t="shared" si="117"/>
        <v>833.76864066672454</v>
      </c>
      <c r="L379" s="157">
        <f t="shared" si="117"/>
        <v>888.51045004814557</v>
      </c>
      <c r="M379" s="157">
        <f t="shared" si="117"/>
        <v>900.51553356082127</v>
      </c>
      <c r="N379" s="157">
        <f t="shared" si="117"/>
        <v>950.24290380033574</v>
      </c>
      <c r="O379" s="157">
        <f t="shared" si="117"/>
        <v>947.82509135810437</v>
      </c>
      <c r="P379" s="157">
        <f t="shared" si="117"/>
        <v>946.63610049350905</v>
      </c>
      <c r="Q379" s="157">
        <f t="shared" si="117"/>
        <v>938.22438842485667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699.59342353720831</v>
      </c>
      <c r="D381" s="57">
        <f t="shared" si="119"/>
        <v>704.69025370009592</v>
      </c>
      <c r="E381" s="57">
        <f t="shared" si="119"/>
        <v>707.97154088199716</v>
      </c>
      <c r="F381" s="57">
        <f t="shared" si="119"/>
        <v>716.49400301921037</v>
      </c>
      <c r="G381" s="57">
        <f t="shared" si="119"/>
        <v>733.81235269595675</v>
      </c>
      <c r="H381" s="57">
        <f t="shared" si="119"/>
        <v>755.74463914490275</v>
      </c>
      <c r="I381" s="57">
        <f t="shared" si="119"/>
        <v>757.75242496875512</v>
      </c>
      <c r="J381" s="57">
        <f t="shared" si="119"/>
        <v>776.90027697323842</v>
      </c>
      <c r="K381" s="57">
        <f t="shared" si="119"/>
        <v>833.76864066672454</v>
      </c>
      <c r="L381" s="57">
        <f t="shared" si="119"/>
        <v>888.51045004814557</v>
      </c>
      <c r="M381" s="57">
        <f t="shared" si="119"/>
        <v>900.51553356082127</v>
      </c>
      <c r="N381" s="57">
        <f t="shared" si="119"/>
        <v>950.24290380033574</v>
      </c>
      <c r="O381" s="57">
        <f t="shared" si="119"/>
        <v>947.82509135810437</v>
      </c>
      <c r="P381" s="57">
        <f t="shared" si="119"/>
        <v>946.63610049350905</v>
      </c>
      <c r="Q381" s="57">
        <f t="shared" si="119"/>
        <v>938.22438842485667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167.93790337935764</v>
      </c>
      <c r="D401" s="184">
        <f>D347/RES_summary!D$21</f>
        <v>163.09438693069973</v>
      </c>
      <c r="E401" s="184">
        <f>E347/RES_summary!E$21</f>
        <v>163.13150136652419</v>
      </c>
      <c r="F401" s="184">
        <f>F347/RES_summary!F$21</f>
        <v>150.16610502127108</v>
      </c>
      <c r="G401" s="184">
        <f>G347/RES_summary!G$21</f>
        <v>143.8246161629134</v>
      </c>
      <c r="H401" s="184">
        <f>H347/RES_summary!H$21</f>
        <v>138.01550546177816</v>
      </c>
      <c r="I401" s="184">
        <f>I347/RES_summary!I$21</f>
        <v>130.05223582119123</v>
      </c>
      <c r="J401" s="184">
        <f>J347/RES_summary!J$21</f>
        <v>121.41034223619481</v>
      </c>
      <c r="K401" s="184">
        <f>K347/RES_summary!K$21</f>
        <v>119.31584206349795</v>
      </c>
      <c r="L401" s="184">
        <f>L347/RES_summary!L$21</f>
        <v>122.80631969504297</v>
      </c>
      <c r="M401" s="184">
        <f>M347/RES_summary!M$21</f>
        <v>104.20351938483094</v>
      </c>
      <c r="N401" s="184">
        <f>N347/RES_summary!N$21</f>
        <v>106.48597237319726</v>
      </c>
      <c r="O401" s="184">
        <f>O347/RES_summary!O$21</f>
        <v>98.399227795254376</v>
      </c>
      <c r="P401" s="184">
        <f>P347/RES_summary!P$21</f>
        <v>95.127543953071267</v>
      </c>
      <c r="Q401" s="184">
        <f>Q347/RES_summary!Q$21</f>
        <v>90.287627330278838</v>
      </c>
    </row>
    <row r="402" spans="1:17" ht="12" customHeight="1" x14ac:dyDescent="0.25">
      <c r="A402" s="158" t="s">
        <v>65</v>
      </c>
      <c r="B402" s="157"/>
      <c r="C402" s="178">
        <f>C348/RES_summary!C$21</f>
        <v>120.22617256869468</v>
      </c>
      <c r="D402" s="178">
        <f>D348/RES_summary!D$21</f>
        <v>116.22888228351121</v>
      </c>
      <c r="E402" s="178">
        <f>E348/RES_summary!E$21</f>
        <v>118.41081423816257</v>
      </c>
      <c r="F402" s="178">
        <f>F348/RES_summary!F$21</f>
        <v>106.0369545178453</v>
      </c>
      <c r="G402" s="178">
        <f>G348/RES_summary!G$21</f>
        <v>99.362599612664582</v>
      </c>
      <c r="H402" s="178">
        <f>H348/RES_summary!H$21</f>
        <v>94.151130478015375</v>
      </c>
      <c r="I402" s="178">
        <f>I348/RES_summary!I$21</f>
        <v>87.413773322689948</v>
      </c>
      <c r="J402" s="178">
        <f>J348/RES_summary!J$21</f>
        <v>78.351269678275472</v>
      </c>
      <c r="K402" s="178">
        <f>K348/RES_summary!K$21</f>
        <v>74.403613244055933</v>
      </c>
      <c r="L402" s="178">
        <f>L348/RES_summary!L$21</f>
        <v>75.942484235782544</v>
      </c>
      <c r="M402" s="178">
        <f>M348/RES_summary!M$21</f>
        <v>57.69133270610839</v>
      </c>
      <c r="N402" s="178">
        <f>N348/RES_summary!N$21</f>
        <v>58.604512910865679</v>
      </c>
      <c r="O402" s="178">
        <f>O348/RES_summary!O$21</f>
        <v>51.12359439142611</v>
      </c>
      <c r="P402" s="178">
        <f>P348/RES_summary!P$21</f>
        <v>48.35774628964684</v>
      </c>
      <c r="Q402" s="178">
        <f>Q348/RES_summary!Q$21</f>
        <v>44.492497082618009</v>
      </c>
    </row>
    <row r="403" spans="1:17" ht="12" customHeight="1" x14ac:dyDescent="0.25">
      <c r="A403" s="23" t="s">
        <v>60</v>
      </c>
      <c r="B403" s="156"/>
      <c r="C403" s="177">
        <f>C349/RES_summary!C$21</f>
        <v>120.22617256869468</v>
      </c>
      <c r="D403" s="177">
        <f>D349/RES_summary!D$21</f>
        <v>116.22888228351121</v>
      </c>
      <c r="E403" s="177">
        <f>E349/RES_summary!E$21</f>
        <v>118.41081423816257</v>
      </c>
      <c r="F403" s="177">
        <f>F349/RES_summary!F$21</f>
        <v>106.0369545178453</v>
      </c>
      <c r="G403" s="177">
        <f>G349/RES_summary!G$21</f>
        <v>99.362599612664582</v>
      </c>
      <c r="H403" s="177">
        <f>H349/RES_summary!H$21</f>
        <v>94.151130478015375</v>
      </c>
      <c r="I403" s="177">
        <f>I349/RES_summary!I$21</f>
        <v>87.413773322689948</v>
      </c>
      <c r="J403" s="177">
        <f>J349/RES_summary!J$21</f>
        <v>78.351269678275472</v>
      </c>
      <c r="K403" s="177">
        <f>K349/RES_summary!K$21</f>
        <v>74.403613244055933</v>
      </c>
      <c r="L403" s="177">
        <f>L349/RES_summary!L$21</f>
        <v>75.942484235782544</v>
      </c>
      <c r="M403" s="177">
        <f>M349/RES_summary!M$21</f>
        <v>57.69133270610839</v>
      </c>
      <c r="N403" s="177">
        <f>N349/RES_summary!N$21</f>
        <v>58.604512910865679</v>
      </c>
      <c r="O403" s="177">
        <f>O349/RES_summary!O$21</f>
        <v>51.12359439142611</v>
      </c>
      <c r="P403" s="177">
        <f>P349/RES_summary!P$21</f>
        <v>48.35774628964684</v>
      </c>
      <c r="Q403" s="177">
        <f>Q349/RES_summary!Q$21</f>
        <v>44.492497082618009</v>
      </c>
    </row>
    <row r="404" spans="1:17" ht="12" customHeight="1" x14ac:dyDescent="0.25">
      <c r="A404" s="158" t="s">
        <v>112</v>
      </c>
      <c r="B404" s="157"/>
      <c r="C404" s="178">
        <f>C350/RES_summary!C$21</f>
        <v>1.8202530650631354</v>
      </c>
      <c r="D404" s="178">
        <f>D350/RES_summary!D$21</f>
        <v>1.6488895016822529</v>
      </c>
      <c r="E404" s="178">
        <f>E350/RES_summary!E$21</f>
        <v>1.5192844438779931</v>
      </c>
      <c r="F404" s="178">
        <f>F350/RES_summary!F$21</f>
        <v>1.4048551275792054</v>
      </c>
      <c r="G404" s="178">
        <f>G350/RES_summary!G$21</f>
        <v>1.2992113552561713</v>
      </c>
      <c r="H404" s="178">
        <f>H350/RES_summary!H$21</f>
        <v>1.218126858017101</v>
      </c>
      <c r="I404" s="178">
        <f>I350/RES_summary!I$21</f>
        <v>1.5344884375151016</v>
      </c>
      <c r="J404" s="178">
        <f>J350/RES_summary!J$21</f>
        <v>1.5712805317263585</v>
      </c>
      <c r="K404" s="178">
        <f>K350/RES_summary!K$21</f>
        <v>1.4831436590513154</v>
      </c>
      <c r="L404" s="178">
        <f>L350/RES_summary!L$21</f>
        <v>1.392993743491783</v>
      </c>
      <c r="M404" s="178">
        <f>M350/RES_summary!M$21</f>
        <v>1.2760597401675493</v>
      </c>
      <c r="N404" s="178">
        <f>N350/RES_summary!N$21</f>
        <v>1.1740959051167328</v>
      </c>
      <c r="O404" s="178">
        <f>O350/RES_summary!O$21</f>
        <v>1.1112092660421244</v>
      </c>
      <c r="P404" s="178">
        <f>P350/RES_summary!P$21</f>
        <v>1.057126107709089</v>
      </c>
      <c r="Q404" s="178">
        <f>Q350/RES_summary!Q$21</f>
        <v>1.1045948384901958</v>
      </c>
    </row>
    <row r="405" spans="1:17" ht="12" customHeight="1" x14ac:dyDescent="0.25">
      <c r="A405" s="23" t="s">
        <v>60</v>
      </c>
      <c r="B405" s="156"/>
      <c r="C405" s="177">
        <f>C351/RES_summary!C$21</f>
        <v>1.8202530650631354</v>
      </c>
      <c r="D405" s="177">
        <f>D351/RES_summary!D$21</f>
        <v>1.6488895016822529</v>
      </c>
      <c r="E405" s="177">
        <f>E351/RES_summary!E$21</f>
        <v>1.5192844438779931</v>
      </c>
      <c r="F405" s="177">
        <f>F351/RES_summary!F$21</f>
        <v>1.4048551275792054</v>
      </c>
      <c r="G405" s="177">
        <f>G351/RES_summary!G$21</f>
        <v>1.2992113552561713</v>
      </c>
      <c r="H405" s="177">
        <f>H351/RES_summary!H$21</f>
        <v>1.218126858017101</v>
      </c>
      <c r="I405" s="177">
        <f>I351/RES_summary!I$21</f>
        <v>1.5344884375151016</v>
      </c>
      <c r="J405" s="177">
        <f>J351/RES_summary!J$21</f>
        <v>1.5712805317263585</v>
      </c>
      <c r="K405" s="177">
        <f>K351/RES_summary!K$21</f>
        <v>1.4831436590513154</v>
      </c>
      <c r="L405" s="177">
        <f>L351/RES_summary!L$21</f>
        <v>1.392993743491783</v>
      </c>
      <c r="M405" s="177">
        <f>M351/RES_summary!M$21</f>
        <v>1.2760597401675493</v>
      </c>
      <c r="N405" s="177">
        <f>N351/RES_summary!N$21</f>
        <v>1.1740959051167328</v>
      </c>
      <c r="O405" s="177">
        <f>O351/RES_summary!O$21</f>
        <v>1.1112092660421244</v>
      </c>
      <c r="P405" s="177">
        <f>P351/RES_summary!P$21</f>
        <v>1.057126107709089</v>
      </c>
      <c r="Q405" s="177">
        <f>Q351/RES_summary!Q$21</f>
        <v>1.1045948384901958</v>
      </c>
    </row>
    <row r="406" spans="1:17" ht="12" customHeight="1" x14ac:dyDescent="0.25">
      <c r="A406" s="158" t="s">
        <v>63</v>
      </c>
      <c r="B406" s="157"/>
      <c r="C406" s="178">
        <f>C352/RES_summary!C$21</f>
        <v>36.491943679550779</v>
      </c>
      <c r="D406" s="178">
        <f>D352/RES_summary!D$21</f>
        <v>35.90327835907916</v>
      </c>
      <c r="E406" s="178">
        <f>E352/RES_summary!E$21</f>
        <v>34.063300015811855</v>
      </c>
      <c r="F406" s="178">
        <f>F352/RES_summary!F$21</f>
        <v>33.614956000755122</v>
      </c>
      <c r="G406" s="178">
        <f>G352/RES_summary!G$21</f>
        <v>33.923452465815849</v>
      </c>
      <c r="H406" s="178">
        <f>H352/RES_summary!H$21</f>
        <v>33.4013646931366</v>
      </c>
      <c r="I406" s="178">
        <f>I352/RES_summary!I$21</f>
        <v>32.004910052871104</v>
      </c>
      <c r="J406" s="178">
        <f>J352/RES_summary!J$21</f>
        <v>32.293981125154637</v>
      </c>
      <c r="K406" s="178">
        <f>K352/RES_summary!K$21</f>
        <v>33.762328086590664</v>
      </c>
      <c r="L406" s="178">
        <f>L352/RES_summary!L$21</f>
        <v>35.214239723710634</v>
      </c>
      <c r="M406" s="178">
        <f>M352/RES_summary!M$21</f>
        <v>35.004345349142845</v>
      </c>
      <c r="N406" s="178">
        <f>N352/RES_summary!N$21</f>
        <v>36.050907112670799</v>
      </c>
      <c r="O406" s="178">
        <f>O352/RES_summary!O$21</f>
        <v>35.65190325494175</v>
      </c>
      <c r="P406" s="178">
        <f>P352/RES_summary!P$21</f>
        <v>35.299987042307649</v>
      </c>
      <c r="Q406" s="178">
        <f>Q352/RES_summary!Q$21</f>
        <v>34.441354613640542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36.512328834841234</v>
      </c>
      <c r="D411" s="180">
        <f>D357/RES_summary!D$21</f>
        <v>35.918060611988125</v>
      </c>
      <c r="E411" s="180">
        <f>E357/RES_summary!E$21</f>
        <v>34.07454497338999</v>
      </c>
      <c r="F411" s="180">
        <f>F357/RES_summary!F$21</f>
        <v>33.625303108296507</v>
      </c>
      <c r="G411" s="180">
        <f>G357/RES_summary!G$21</f>
        <v>33.947240272504686</v>
      </c>
      <c r="H411" s="180">
        <f>H357/RES_summary!H$21</f>
        <v>33.434243102597193</v>
      </c>
      <c r="I411" s="180">
        <f>I357/RES_summary!I$21</f>
        <v>32.014530439810819</v>
      </c>
      <c r="J411" s="180">
        <f>J357/RES_summary!J$21</f>
        <v>32.341758753580791</v>
      </c>
      <c r="K411" s="180">
        <f>K357/RES_summary!K$21</f>
        <v>33.784115697614652</v>
      </c>
      <c r="L411" s="180">
        <f>L357/RES_summary!L$21</f>
        <v>35.303278385113174</v>
      </c>
      <c r="M411" s="180">
        <f>M357/RES_summary!M$21</f>
        <v>35.089719747491742</v>
      </c>
      <c r="N411" s="180">
        <f>N357/RES_summary!N$21</f>
        <v>36.154339712265838</v>
      </c>
      <c r="O411" s="180">
        <f>O357/RES_summary!O$21</f>
        <v>35.778034958284543</v>
      </c>
      <c r="P411" s="180">
        <f>P357/RES_summary!P$21</f>
        <v>35.447304524580012</v>
      </c>
      <c r="Q411" s="180">
        <f>Q357/RES_summary!Q$21</f>
        <v>34.581611360166761</v>
      </c>
    </row>
    <row r="412" spans="1:17" ht="12" customHeight="1" x14ac:dyDescent="0.25">
      <c r="A412" s="161" t="s">
        <v>141</v>
      </c>
      <c r="B412" s="160"/>
      <c r="C412" s="179">
        <f>C358/RES_summary!C$21</f>
        <v>35.614895317210056</v>
      </c>
      <c r="D412" s="179">
        <f>D358/RES_summary!D$21</f>
        <v>35.113917948318111</v>
      </c>
      <c r="E412" s="179">
        <f>E358/RES_summary!E$21</f>
        <v>33.42383631748482</v>
      </c>
      <c r="F412" s="179">
        <f>F358/RES_summary!F$21</f>
        <v>33.035364651616689</v>
      </c>
      <c r="G412" s="179">
        <f>G358/RES_summary!G$21</f>
        <v>33.467882971504288</v>
      </c>
      <c r="H412" s="179">
        <f>H358/RES_summary!H$21</f>
        <v>33.035580235327991</v>
      </c>
      <c r="I412" s="179">
        <f>I358/RES_summary!I$21</f>
        <v>31.670314857042555</v>
      </c>
      <c r="J412" s="179">
        <f>J358/RES_summary!J$21</f>
        <v>32.008328254549859</v>
      </c>
      <c r="K412" s="179">
        <f>K358/RES_summary!K$21</f>
        <v>33.159179436732323</v>
      </c>
      <c r="L412" s="179">
        <f>L358/RES_summary!L$21</f>
        <v>34.476346501178625</v>
      </c>
      <c r="M412" s="179">
        <f>M358/RES_summary!M$21</f>
        <v>34.130876040888445</v>
      </c>
      <c r="N412" s="179">
        <f>N358/RES_summary!N$21</f>
        <v>34.973903421637281</v>
      </c>
      <c r="O412" s="179">
        <f>O358/RES_summary!O$21</f>
        <v>34.556024085815316</v>
      </c>
      <c r="P412" s="179">
        <f>P358/RES_summary!P$21</f>
        <v>34.230781403438208</v>
      </c>
      <c r="Q412" s="179">
        <f>Q358/RES_summary!Q$21</f>
        <v>33.360348364972424</v>
      </c>
    </row>
    <row r="413" spans="1:17" ht="12" customHeight="1" x14ac:dyDescent="0.25">
      <c r="A413" s="148" t="s">
        <v>60</v>
      </c>
      <c r="B413" s="156"/>
      <c r="C413" s="177">
        <f>C359/RES_summary!C$21</f>
        <v>33.002578760303578</v>
      </c>
      <c r="D413" s="177">
        <f>D359/RES_summary!D$21</f>
        <v>32.530736741576433</v>
      </c>
      <c r="E413" s="177">
        <f>E359/RES_summary!E$21</f>
        <v>30.890985281314865</v>
      </c>
      <c r="F413" s="177">
        <f>F359/RES_summary!F$21</f>
        <v>30.530562130885162</v>
      </c>
      <c r="G413" s="177">
        <f>G359/RES_summary!G$21</f>
        <v>30.963881818524317</v>
      </c>
      <c r="H413" s="177">
        <f>H359/RES_summary!H$21</f>
        <v>30.591565013248207</v>
      </c>
      <c r="I413" s="177">
        <f>I359/RES_summary!I$21</f>
        <v>29.288950262651223</v>
      </c>
      <c r="J413" s="177">
        <f>J359/RES_summary!J$21</f>
        <v>29.624864011893038</v>
      </c>
      <c r="K413" s="177">
        <f>K359/RES_summary!K$21</f>
        <v>30.831998964561571</v>
      </c>
      <c r="L413" s="177">
        <f>L359/RES_summary!L$21</f>
        <v>32.167045207916949</v>
      </c>
      <c r="M413" s="177">
        <f>M359/RES_summary!M$21</f>
        <v>31.86398737020232</v>
      </c>
      <c r="N413" s="177">
        <f>N359/RES_summary!N$21</f>
        <v>32.740446312606259</v>
      </c>
      <c r="O413" s="177">
        <f>O359/RES_summary!O$21</f>
        <v>32.343484761273629</v>
      </c>
      <c r="P413" s="177">
        <f>P359/RES_summary!P$21</f>
        <v>32.040151397077366</v>
      </c>
      <c r="Q413" s="177">
        <f>Q359/RES_summary!Q$21</f>
        <v>31.220641956986057</v>
      </c>
    </row>
    <row r="414" spans="1:17" ht="12" customHeight="1" x14ac:dyDescent="0.25">
      <c r="A414" s="148" t="s">
        <v>59</v>
      </c>
      <c r="B414" s="156"/>
      <c r="C414" s="177">
        <f>C360/RES_summary!C$21</f>
        <v>2.6123165569064826</v>
      </c>
      <c r="D414" s="177">
        <f>D360/RES_summary!D$21</f>
        <v>2.5831812067416684</v>
      </c>
      <c r="E414" s="177">
        <f>E360/RES_summary!E$21</f>
        <v>2.5328510361699506</v>
      </c>
      <c r="F414" s="177">
        <f>F360/RES_summary!F$21</f>
        <v>2.5048025207315274</v>
      </c>
      <c r="G414" s="177">
        <f>G360/RES_summary!G$21</f>
        <v>2.5040011529799728</v>
      </c>
      <c r="H414" s="177">
        <f>H360/RES_summary!H$21</f>
        <v>2.4440152220797722</v>
      </c>
      <c r="I414" s="177">
        <f>I360/RES_summary!I$21</f>
        <v>2.3813645943913313</v>
      </c>
      <c r="J414" s="177">
        <f>J360/RES_summary!J$21</f>
        <v>2.3834642426568156</v>
      </c>
      <c r="K414" s="177">
        <f>K360/RES_summary!K$21</f>
        <v>2.3271804721707459</v>
      </c>
      <c r="L414" s="177">
        <f>L360/RES_summary!L$21</f>
        <v>2.309301293261671</v>
      </c>
      <c r="M414" s="177">
        <f>M360/RES_summary!M$21</f>
        <v>2.2668886706861295</v>
      </c>
      <c r="N414" s="177">
        <f>N360/RES_summary!N$21</f>
        <v>2.23345710903103</v>
      </c>
      <c r="O414" s="177">
        <f>O360/RES_summary!O$21</f>
        <v>2.2125393245416873</v>
      </c>
      <c r="P414" s="177">
        <f>P360/RES_summary!P$21</f>
        <v>2.1906300063608466</v>
      </c>
      <c r="Q414" s="177">
        <f>Q360/RES_summary!Q$21</f>
        <v>2.1397064079863668</v>
      </c>
    </row>
    <row r="415" spans="1:17" ht="12" customHeight="1" x14ac:dyDescent="0.25">
      <c r="A415" s="158" t="s">
        <v>62</v>
      </c>
      <c r="B415" s="157"/>
      <c r="C415" s="178">
        <f>C361/RES_summary!C$21</f>
        <v>9.3995340660490481</v>
      </c>
      <c r="D415" s="178">
        <f>D361/RES_summary!D$21</f>
        <v>9.3133367864270831</v>
      </c>
      <c r="E415" s="178">
        <f>E361/RES_summary!E$21</f>
        <v>9.1381026686717881</v>
      </c>
      <c r="F415" s="178">
        <f>F361/RES_summary!F$21</f>
        <v>9.109339375091464</v>
      </c>
      <c r="G415" s="178">
        <f>G361/RES_summary!G$21</f>
        <v>9.2393527291768116</v>
      </c>
      <c r="H415" s="178">
        <f>H361/RES_summary!H$21</f>
        <v>9.2448834326090896</v>
      </c>
      <c r="I415" s="178">
        <f>I361/RES_summary!I$21</f>
        <v>9.0990640081150911</v>
      </c>
      <c r="J415" s="178">
        <f>J361/RES_summary!J$21</f>
        <v>9.1938109010383293</v>
      </c>
      <c r="K415" s="178">
        <f>K361/RES_summary!K$21</f>
        <v>9.6667570738000599</v>
      </c>
      <c r="L415" s="178">
        <f>L361/RES_summary!L$21</f>
        <v>10.256601992058016</v>
      </c>
      <c r="M415" s="178">
        <f>M361/RES_summary!M$21</f>
        <v>10.231781589412137</v>
      </c>
      <c r="N415" s="178">
        <f>N361/RES_summary!N$21</f>
        <v>10.65645644454405</v>
      </c>
      <c r="O415" s="178">
        <f>O361/RES_summary!O$21</f>
        <v>10.512520882844386</v>
      </c>
      <c r="P415" s="178">
        <f>P361/RES_summary!P$21</f>
        <v>10.412684513407674</v>
      </c>
      <c r="Q415" s="178">
        <f>Q361/RES_summary!Q$21</f>
        <v>10.249180795530091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9.3995340660490481</v>
      </c>
      <c r="D417" s="176">
        <f>D363/RES_summary!D$21</f>
        <v>9.3133367864270831</v>
      </c>
      <c r="E417" s="176">
        <f>E363/RES_summary!E$21</f>
        <v>9.1381026686717881</v>
      </c>
      <c r="F417" s="176">
        <f>F363/RES_summary!F$21</f>
        <v>9.109339375091464</v>
      </c>
      <c r="G417" s="176">
        <f>G363/RES_summary!G$21</f>
        <v>9.2393527291768116</v>
      </c>
      <c r="H417" s="176">
        <f>H363/RES_summary!H$21</f>
        <v>9.2448834326090896</v>
      </c>
      <c r="I417" s="176">
        <f>I363/RES_summary!I$21</f>
        <v>9.0990640081150911</v>
      </c>
      <c r="J417" s="176">
        <f>J363/RES_summary!J$21</f>
        <v>9.1938109010383293</v>
      </c>
      <c r="K417" s="176">
        <f>K363/RES_summary!K$21</f>
        <v>9.6667570738000599</v>
      </c>
      <c r="L417" s="176">
        <f>L363/RES_summary!L$21</f>
        <v>10.256601992058016</v>
      </c>
      <c r="M417" s="176">
        <f>M363/RES_summary!M$21</f>
        <v>10.231781589412137</v>
      </c>
      <c r="N417" s="176">
        <f>N363/RES_summary!N$21</f>
        <v>10.65645644454405</v>
      </c>
      <c r="O417" s="176">
        <f>O363/RES_summary!O$21</f>
        <v>10.512520882844386</v>
      </c>
      <c r="P417" s="176">
        <f>P363/RES_summary!P$21</f>
        <v>10.412684513407674</v>
      </c>
      <c r="Q417" s="176">
        <f>Q363/RES_summary!Q$21</f>
        <v>10.249180795530091</v>
      </c>
    </row>
    <row r="419" spans="1:17" ht="12" customHeight="1" x14ac:dyDescent="0.25">
      <c r="A419" s="152" t="s">
        <v>185</v>
      </c>
      <c r="B419" s="168"/>
      <c r="C419" s="184">
        <f>C365/RES_summary!C$21</f>
        <v>210.56982554089092</v>
      </c>
      <c r="D419" s="184">
        <f>D365/RES_summary!D$21</f>
        <v>210.70112619185977</v>
      </c>
      <c r="E419" s="184">
        <f>E365/RES_summary!E$21</f>
        <v>220.15781700646531</v>
      </c>
      <c r="F419" s="184">
        <f>F365/RES_summary!F$21</f>
        <v>209.14128178345902</v>
      </c>
      <c r="G419" s="184">
        <f>G365/RES_summary!G$21</f>
        <v>207.86835304046204</v>
      </c>
      <c r="H419" s="184">
        <f>H365/RES_summary!H$21</f>
        <v>208.64382151381903</v>
      </c>
      <c r="I419" s="184">
        <f>I365/RES_summary!I$21</f>
        <v>209.14438299878941</v>
      </c>
      <c r="J419" s="184">
        <f>J365/RES_summary!J$21</f>
        <v>202.6337050387788</v>
      </c>
      <c r="K419" s="184">
        <f>K365/RES_summary!K$21</f>
        <v>214.04782611875953</v>
      </c>
      <c r="L419" s="184">
        <f>L365/RES_summary!L$21</f>
        <v>236.29175934016774</v>
      </c>
      <c r="M419" s="184">
        <f>M365/RES_summary!M$21</f>
        <v>204.20218898982552</v>
      </c>
      <c r="N419" s="184">
        <f>N365/RES_summary!N$21</f>
        <v>221.81823213790355</v>
      </c>
      <c r="O419" s="184">
        <f>O365/RES_summary!O$21</f>
        <v>208.72517411422018</v>
      </c>
      <c r="P419" s="184">
        <f>P365/RES_summary!P$21</f>
        <v>207.45593776811279</v>
      </c>
      <c r="Q419" s="184">
        <f>Q365/RES_summary!Q$21</f>
        <v>201.18011416918179</v>
      </c>
    </row>
    <row r="420" spans="1:17" ht="12" customHeight="1" x14ac:dyDescent="0.25">
      <c r="A420" s="158" t="s">
        <v>65</v>
      </c>
      <c r="B420" s="157"/>
      <c r="C420" s="178">
        <f>C366/RES_summary!C$21</f>
        <v>171.30463862494446</v>
      </c>
      <c r="D420" s="178">
        <f>D366/RES_summary!D$21</f>
        <v>171.94717783132464</v>
      </c>
      <c r="E420" s="178">
        <f>E366/RES_summary!E$21</f>
        <v>182.87958193699296</v>
      </c>
      <c r="F420" s="178">
        <f>F366/RES_summary!F$21</f>
        <v>172.1134499414465</v>
      </c>
      <c r="G420" s="178">
        <f>G366/RES_summary!G$21</f>
        <v>170.3733600145826</v>
      </c>
      <c r="H420" s="178">
        <f>H366/RES_summary!H$21</f>
        <v>171.37854647002146</v>
      </c>
      <c r="I420" s="178">
        <f>I366/RES_summary!I$21</f>
        <v>172.18321894105208</v>
      </c>
      <c r="J420" s="178">
        <f>J366/RES_summary!J$21</f>
        <v>164.80751296400155</v>
      </c>
      <c r="K420" s="178">
        <f>K366/RES_summary!K$21</f>
        <v>174.54322339595706</v>
      </c>
      <c r="L420" s="178">
        <f>L366/RES_summary!L$21</f>
        <v>194.91891190457909</v>
      </c>
      <c r="M420" s="178">
        <f>M366/RES_summary!M$21</f>
        <v>163.001555314906</v>
      </c>
      <c r="N420" s="178">
        <f>N366/RES_summary!N$21</f>
        <v>179.4063693108989</v>
      </c>
      <c r="O420" s="178">
        <f>O366/RES_summary!O$21</f>
        <v>166.68189064054832</v>
      </c>
      <c r="P420" s="178">
        <f>P366/RES_summary!P$21</f>
        <v>165.73313355464353</v>
      </c>
      <c r="Q420" s="178">
        <f>Q366/RES_summary!Q$21</f>
        <v>159.97750782610123</v>
      </c>
    </row>
    <row r="421" spans="1:17" ht="12" customHeight="1" x14ac:dyDescent="0.25">
      <c r="A421" s="23" t="s">
        <v>60</v>
      </c>
      <c r="B421" s="156"/>
      <c r="C421" s="177">
        <f>C367/RES_summary!C$21</f>
        <v>171.30463862494446</v>
      </c>
      <c r="D421" s="177">
        <f>D367/RES_summary!D$21</f>
        <v>171.94717783132464</v>
      </c>
      <c r="E421" s="177">
        <f>E367/RES_summary!E$21</f>
        <v>182.87958193699296</v>
      </c>
      <c r="F421" s="177">
        <f>F367/RES_summary!F$21</f>
        <v>172.1134499414465</v>
      </c>
      <c r="G421" s="177">
        <f>G367/RES_summary!G$21</f>
        <v>170.3733600145826</v>
      </c>
      <c r="H421" s="177">
        <f>H367/RES_summary!H$21</f>
        <v>171.37854647002146</v>
      </c>
      <c r="I421" s="177">
        <f>I367/RES_summary!I$21</f>
        <v>172.18321894105208</v>
      </c>
      <c r="J421" s="177">
        <f>J367/RES_summary!J$21</f>
        <v>164.80751296400155</v>
      </c>
      <c r="K421" s="177">
        <f>K367/RES_summary!K$21</f>
        <v>174.54322339595706</v>
      </c>
      <c r="L421" s="177">
        <f>L367/RES_summary!L$21</f>
        <v>194.91891190457909</v>
      </c>
      <c r="M421" s="177">
        <f>M367/RES_summary!M$21</f>
        <v>163.001555314906</v>
      </c>
      <c r="N421" s="177">
        <f>N367/RES_summary!N$21</f>
        <v>179.4063693108989</v>
      </c>
      <c r="O421" s="177">
        <f>O367/RES_summary!O$21</f>
        <v>166.68189064054832</v>
      </c>
      <c r="P421" s="177">
        <f>P367/RES_summary!P$21</f>
        <v>165.73313355464353</v>
      </c>
      <c r="Q421" s="177">
        <f>Q367/RES_summary!Q$21</f>
        <v>159.97750782610123</v>
      </c>
    </row>
    <row r="422" spans="1:17" ht="12" customHeight="1" x14ac:dyDescent="0.25">
      <c r="A422" s="158" t="s">
        <v>112</v>
      </c>
      <c r="B422" s="157"/>
      <c r="C422" s="178">
        <f>C368/RES_summary!C$21</f>
        <v>3.5754041557456717</v>
      </c>
      <c r="D422" s="178">
        <f>D368/RES_summary!D$21</f>
        <v>3.3469365524684433</v>
      </c>
      <c r="E422" s="178">
        <f>E368/RES_summary!E$21</f>
        <v>3.2006307681919828</v>
      </c>
      <c r="F422" s="178">
        <f>F368/RES_summary!F$21</f>
        <v>3.0902281199260662</v>
      </c>
      <c r="G422" s="178">
        <f>G368/RES_summary!G$21</f>
        <v>3.0052447592598917</v>
      </c>
      <c r="H422" s="178">
        <f>H368/RES_summary!H$21</f>
        <v>2.9719417383939537</v>
      </c>
      <c r="I422" s="178">
        <f>I368/RES_summary!I$21</f>
        <v>3.7256619524076817</v>
      </c>
      <c r="J422" s="178">
        <f>J368/RES_summary!J$21</f>
        <v>4.0238458208727526</v>
      </c>
      <c r="K422" s="178">
        <f>K368/RES_summary!K$21</f>
        <v>4.055433691610002</v>
      </c>
      <c r="L422" s="178">
        <f>L368/RES_summary!L$21</f>
        <v>4.1003977844396058</v>
      </c>
      <c r="M422" s="178">
        <f>M368/RES_summary!M$21</f>
        <v>4.02325777812454</v>
      </c>
      <c r="N422" s="178">
        <f>N368/RES_summary!N$21</f>
        <v>3.9259110062963245</v>
      </c>
      <c r="O422" s="178">
        <f>O368/RES_summary!O$21</f>
        <v>3.9082278995433088</v>
      </c>
      <c r="P422" s="178">
        <f>P368/RES_summary!P$21</f>
        <v>3.8658218489562852</v>
      </c>
      <c r="Q422" s="178">
        <f>Q368/RES_summary!Q$21</f>
        <v>4.1065815934348349</v>
      </c>
    </row>
    <row r="423" spans="1:17" ht="12" customHeight="1" x14ac:dyDescent="0.25">
      <c r="A423" s="23" t="s">
        <v>60</v>
      </c>
      <c r="B423" s="156"/>
      <c r="C423" s="177">
        <f>C369/RES_summary!C$21</f>
        <v>3.5754041557456717</v>
      </c>
      <c r="D423" s="177">
        <f>D369/RES_summary!D$21</f>
        <v>3.3469365524684433</v>
      </c>
      <c r="E423" s="177">
        <f>E369/RES_summary!E$21</f>
        <v>3.2006307681919828</v>
      </c>
      <c r="F423" s="177">
        <f>F369/RES_summary!F$21</f>
        <v>3.0902281199260662</v>
      </c>
      <c r="G423" s="177">
        <f>G369/RES_summary!G$21</f>
        <v>3.0052447592598917</v>
      </c>
      <c r="H423" s="177">
        <f>H369/RES_summary!H$21</f>
        <v>2.9719417383939537</v>
      </c>
      <c r="I423" s="177">
        <f>I369/RES_summary!I$21</f>
        <v>3.7256619524076817</v>
      </c>
      <c r="J423" s="177">
        <f>J369/RES_summary!J$21</f>
        <v>4.0238458208727526</v>
      </c>
      <c r="K423" s="177">
        <f>K369/RES_summary!K$21</f>
        <v>4.055433691610002</v>
      </c>
      <c r="L423" s="177">
        <f>L369/RES_summary!L$21</f>
        <v>4.1003977844396058</v>
      </c>
      <c r="M423" s="177">
        <f>M369/RES_summary!M$21</f>
        <v>4.02325777812454</v>
      </c>
      <c r="N423" s="177">
        <f>N369/RES_summary!N$21</f>
        <v>3.9259110062963245</v>
      </c>
      <c r="O423" s="177">
        <f>O369/RES_summary!O$21</f>
        <v>3.9082278995433088</v>
      </c>
      <c r="P423" s="177">
        <f>P369/RES_summary!P$21</f>
        <v>3.8658218489562852</v>
      </c>
      <c r="Q423" s="177">
        <f>Q369/RES_summary!Q$21</f>
        <v>4.1065815934348349</v>
      </c>
    </row>
    <row r="424" spans="1:17" ht="12" customHeight="1" x14ac:dyDescent="0.25">
      <c r="A424" s="158" t="s">
        <v>63</v>
      </c>
      <c r="B424" s="157"/>
      <c r="C424" s="178">
        <f>C370/RES_summary!C$21</f>
        <v>27.803538820262688</v>
      </c>
      <c r="D424" s="178">
        <f>D370/RES_summary!D$21</f>
        <v>27.559460822718684</v>
      </c>
      <c r="E424" s="178">
        <f>E370/RES_summary!E$21</f>
        <v>26.345203617526238</v>
      </c>
      <c r="F424" s="178">
        <f>F370/RES_summary!F$21</f>
        <v>26.19739545935812</v>
      </c>
      <c r="G424" s="178">
        <f>G370/RES_summary!G$21</f>
        <v>26.613301356733135</v>
      </c>
      <c r="H424" s="178">
        <f>H370/RES_summary!H$21</f>
        <v>26.384500364469311</v>
      </c>
      <c r="I424" s="178">
        <f>I370/RES_summary!I$21</f>
        <v>25.422171448248395</v>
      </c>
      <c r="J424" s="178">
        <f>J370/RES_summary!J$21</f>
        <v>25.876781760914227</v>
      </c>
      <c r="K424" s="178">
        <f>K370/RES_summary!K$21</f>
        <v>27.108116926408972</v>
      </c>
      <c r="L424" s="178">
        <f>L370/RES_summary!L$21</f>
        <v>28.412050730369184</v>
      </c>
      <c r="M424" s="178">
        <f>M370/RES_summary!M$21</f>
        <v>28.329315177701737</v>
      </c>
      <c r="N424" s="178">
        <f>N370/RES_summary!N$21</f>
        <v>29.261246906828156</v>
      </c>
      <c r="O424" s="178">
        <f>O370/RES_summary!O$21</f>
        <v>29.025371750151173</v>
      </c>
      <c r="P424" s="178">
        <f>P370/RES_summary!P$21</f>
        <v>28.822933067127146</v>
      </c>
      <c r="Q424" s="178">
        <f>Q370/RES_summary!Q$21</f>
        <v>28.193685215640802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27.803843299599418</v>
      </c>
      <c r="D429" s="180">
        <f>D375/RES_summary!D$21</f>
        <v>27.558263440217676</v>
      </c>
      <c r="E429" s="180">
        <f>E375/RES_summary!E$21</f>
        <v>26.341708646855153</v>
      </c>
      <c r="F429" s="180">
        <f>F375/RES_summary!F$21</f>
        <v>26.192819643808228</v>
      </c>
      <c r="G429" s="180">
        <f>G375/RES_summary!G$21</f>
        <v>26.601622471610408</v>
      </c>
      <c r="H429" s="180">
        <f>H375/RES_summary!H$21</f>
        <v>26.368449255214472</v>
      </c>
      <c r="I429" s="180">
        <f>I375/RES_summary!I$21</f>
        <v>25.416889014546761</v>
      </c>
      <c r="J429" s="180">
        <f>J375/RES_summary!J$21</f>
        <v>25.856821406590033</v>
      </c>
      <c r="K429" s="180">
        <f>K375/RES_summary!K$21</f>
        <v>27.110953269118529</v>
      </c>
      <c r="L429" s="180">
        <f>L375/RES_summary!L$21</f>
        <v>28.436365543177512</v>
      </c>
      <c r="M429" s="180">
        <f>M375/RES_summary!M$21</f>
        <v>28.353163656273701</v>
      </c>
      <c r="N429" s="180">
        <f>N375/RES_summary!N$21</f>
        <v>29.296878269721081</v>
      </c>
      <c r="O429" s="180">
        <f>O375/RES_summary!O$21</f>
        <v>29.071024391464906</v>
      </c>
      <c r="P429" s="180">
        <f>P375/RES_summary!P$21</f>
        <v>28.879487892760128</v>
      </c>
      <c r="Q429" s="180">
        <f>Q375/RES_summary!Q$21</f>
        <v>28.247276509629586</v>
      </c>
    </row>
    <row r="430" spans="1:17" ht="12" customHeight="1" x14ac:dyDescent="0.25">
      <c r="A430" s="161" t="s">
        <v>141</v>
      </c>
      <c r="B430" s="160"/>
      <c r="C430" s="179">
        <f>C376/RES_summary!C$21</f>
        <v>27.790438939499328</v>
      </c>
      <c r="D430" s="179">
        <f>D376/RES_summary!D$21</f>
        <v>27.623400084795556</v>
      </c>
      <c r="E430" s="179">
        <f>E376/RES_summary!E$21</f>
        <v>26.543951087701121</v>
      </c>
      <c r="F430" s="179">
        <f>F376/RES_summary!F$21</f>
        <v>26.453708936081881</v>
      </c>
      <c r="G430" s="179">
        <f>G376/RES_summary!G$21</f>
        <v>26.836968206690329</v>
      </c>
      <c r="H430" s="179">
        <f>H376/RES_summary!H$21</f>
        <v>26.563074887760759</v>
      </c>
      <c r="I430" s="179">
        <f>I376/RES_summary!I$21</f>
        <v>25.605893470026352</v>
      </c>
      <c r="J430" s="179">
        <f>J376/RES_summary!J$21</f>
        <v>25.996120721402999</v>
      </c>
      <c r="K430" s="179">
        <f>K376/RES_summary!K$21</f>
        <v>27.029598162974033</v>
      </c>
      <c r="L430" s="179">
        <f>L376/RES_summary!L$21</f>
        <v>28.210545729105853</v>
      </c>
      <c r="M430" s="179">
        <f>M376/RES_summary!M$21</f>
        <v>28.085320321116697</v>
      </c>
      <c r="N430" s="179">
        <f>N376/RES_summary!N$21</f>
        <v>28.890231293738303</v>
      </c>
      <c r="O430" s="179">
        <f>O376/RES_summary!O$21</f>
        <v>28.628724616199865</v>
      </c>
      <c r="P430" s="179">
        <f>P376/RES_summary!P$21</f>
        <v>28.412467604784645</v>
      </c>
      <c r="Q430" s="179">
        <f>Q376/RES_summary!Q$21</f>
        <v>27.780638962174049</v>
      </c>
    </row>
    <row r="431" spans="1:17" ht="12" customHeight="1" x14ac:dyDescent="0.25">
      <c r="A431" s="148" t="s">
        <v>60</v>
      </c>
      <c r="B431" s="156"/>
      <c r="C431" s="177">
        <f>C377/RES_summary!C$21</f>
        <v>25.119403515850546</v>
      </c>
      <c r="D431" s="177">
        <f>D377/RES_summary!D$21</f>
        <v>24.987489451297506</v>
      </c>
      <c r="E431" s="177">
        <f>E377/RES_summary!E$21</f>
        <v>23.960433271242209</v>
      </c>
      <c r="F431" s="177">
        <f>F377/RES_summary!F$21</f>
        <v>23.901433957028335</v>
      </c>
      <c r="G431" s="177">
        <f>G377/RES_summary!G$21</f>
        <v>24.299356721608934</v>
      </c>
      <c r="H431" s="177">
        <f>H377/RES_summary!H$21</f>
        <v>24.092103362880952</v>
      </c>
      <c r="I431" s="177">
        <f>I377/RES_summary!I$21</f>
        <v>23.192945664676493</v>
      </c>
      <c r="J431" s="177">
        <f>J377/RES_summary!J$21</f>
        <v>23.583580595714885</v>
      </c>
      <c r="K431" s="177">
        <f>K377/RES_summary!K$21</f>
        <v>24.671489100988204</v>
      </c>
      <c r="L431" s="177">
        <f>L377/RES_summary!L$21</f>
        <v>25.873570159514873</v>
      </c>
      <c r="M431" s="177">
        <f>M377/RES_summary!M$21</f>
        <v>25.790923333536405</v>
      </c>
      <c r="N431" s="177">
        <f>N377/RES_summary!N$21</f>
        <v>26.630661332026744</v>
      </c>
      <c r="O431" s="177">
        <f>O377/RES_summary!O$21</f>
        <v>26.393243629457128</v>
      </c>
      <c r="P431" s="177">
        <f>P377/RES_summary!P$21</f>
        <v>26.201838884541509</v>
      </c>
      <c r="Q431" s="177">
        <f>Q377/RES_summary!Q$21</f>
        <v>25.621057087497682</v>
      </c>
    </row>
    <row r="432" spans="1:17" ht="12" customHeight="1" x14ac:dyDescent="0.25">
      <c r="A432" s="148" t="s">
        <v>59</v>
      </c>
      <c r="B432" s="156"/>
      <c r="C432" s="177">
        <f>C378/RES_summary!C$21</f>
        <v>2.6710354236487897</v>
      </c>
      <c r="D432" s="177">
        <f>D378/RES_summary!D$21</f>
        <v>2.6359106334980473</v>
      </c>
      <c r="E432" s="177">
        <f>E378/RES_summary!E$21</f>
        <v>2.5835178164589072</v>
      </c>
      <c r="F432" s="177">
        <f>F378/RES_summary!F$21</f>
        <v>2.5522749790535464</v>
      </c>
      <c r="G432" s="177">
        <f>G378/RES_summary!G$21</f>
        <v>2.5376114850814022</v>
      </c>
      <c r="H432" s="177">
        <f>H378/RES_summary!H$21</f>
        <v>2.470971524879805</v>
      </c>
      <c r="I432" s="177">
        <f>I378/RES_summary!I$21</f>
        <v>2.412947805349857</v>
      </c>
      <c r="J432" s="177">
        <f>J378/RES_summary!J$21</f>
        <v>2.4125401256881065</v>
      </c>
      <c r="K432" s="177">
        <f>K378/RES_summary!K$21</f>
        <v>2.3581090619858216</v>
      </c>
      <c r="L432" s="177">
        <f>L378/RES_summary!L$21</f>
        <v>2.3369755695909813</v>
      </c>
      <c r="M432" s="177">
        <f>M378/RES_summary!M$21</f>
        <v>2.2943969875802908</v>
      </c>
      <c r="N432" s="177">
        <f>N378/RES_summary!N$21</f>
        <v>2.2595699617115637</v>
      </c>
      <c r="O432" s="177">
        <f>O378/RES_summary!O$21</f>
        <v>2.2354809867427354</v>
      </c>
      <c r="P432" s="177">
        <f>P378/RES_summary!P$21</f>
        <v>2.2106287202431365</v>
      </c>
      <c r="Q432" s="177">
        <f>Q378/RES_summary!Q$21</f>
        <v>2.1595818746763684</v>
      </c>
    </row>
    <row r="433" spans="1:17" ht="12" customHeight="1" x14ac:dyDescent="0.25">
      <c r="A433" s="158" t="s">
        <v>62</v>
      </c>
      <c r="B433" s="157"/>
      <c r="C433" s="178">
        <f>C379/RES_summary!C$21</f>
        <v>7.886243939938093</v>
      </c>
      <c r="D433" s="178">
        <f>D379/RES_summary!D$21</f>
        <v>7.8475509853480085</v>
      </c>
      <c r="E433" s="178">
        <f>E379/RES_summary!E$21</f>
        <v>7.7324006837541104</v>
      </c>
      <c r="F433" s="178">
        <f>F379/RES_summary!F$21</f>
        <v>7.7402082627283137</v>
      </c>
      <c r="G433" s="178">
        <f>G379/RES_summary!G$21</f>
        <v>7.876446909886389</v>
      </c>
      <c r="H433" s="178">
        <f>H379/RES_summary!H$21</f>
        <v>7.908832940934321</v>
      </c>
      <c r="I433" s="178">
        <f>I379/RES_summary!I$21</f>
        <v>7.813330657081254</v>
      </c>
      <c r="J433" s="178">
        <f>J379/RES_summary!J$21</f>
        <v>7.9255644929902553</v>
      </c>
      <c r="K433" s="178">
        <f>K379/RES_summary!K$21</f>
        <v>8.3410521047834951</v>
      </c>
      <c r="L433" s="178">
        <f>L379/RES_summary!L$21</f>
        <v>8.8603989207798453</v>
      </c>
      <c r="M433" s="178">
        <f>M379/RES_summary!M$21</f>
        <v>8.848060719093219</v>
      </c>
      <c r="N433" s="178">
        <f>N379/RES_summary!N$21</f>
        <v>9.2247049138801813</v>
      </c>
      <c r="O433" s="178">
        <f>O379/RES_summary!O$21</f>
        <v>9.1096838239774183</v>
      </c>
      <c r="P433" s="178">
        <f>P379/RES_summary!P$21</f>
        <v>9.0340492973858293</v>
      </c>
      <c r="Q433" s="178">
        <f>Q379/RES_summary!Q$21</f>
        <v>8.9023395340049252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7.886243939938093</v>
      </c>
      <c r="D435" s="176">
        <f>D381/RES_summary!D$21</f>
        <v>7.8475509853480085</v>
      </c>
      <c r="E435" s="176">
        <f>E381/RES_summary!E$21</f>
        <v>7.7324006837541104</v>
      </c>
      <c r="F435" s="176">
        <f>F381/RES_summary!F$21</f>
        <v>7.7402082627283137</v>
      </c>
      <c r="G435" s="176">
        <f>G381/RES_summary!G$21</f>
        <v>7.876446909886389</v>
      </c>
      <c r="H435" s="176">
        <f>H381/RES_summary!H$21</f>
        <v>7.908832940934321</v>
      </c>
      <c r="I435" s="176">
        <f>I381/RES_summary!I$21</f>
        <v>7.813330657081254</v>
      </c>
      <c r="J435" s="176">
        <f>J381/RES_summary!J$21</f>
        <v>7.9255644929902553</v>
      </c>
      <c r="K435" s="176">
        <f>K381/RES_summary!K$21</f>
        <v>8.3410521047834951</v>
      </c>
      <c r="L435" s="176">
        <f>L381/RES_summary!L$21</f>
        <v>8.8603989207798453</v>
      </c>
      <c r="M435" s="176">
        <f>M381/RES_summary!M$21</f>
        <v>8.848060719093219</v>
      </c>
      <c r="N435" s="176">
        <f>N381/RES_summary!N$21</f>
        <v>9.2247049138801813</v>
      </c>
      <c r="O435" s="176">
        <f>O381/RES_summary!O$21</f>
        <v>9.1096838239774183</v>
      </c>
      <c r="P435" s="176">
        <f>P381/RES_summary!P$21</f>
        <v>9.0340492973858293</v>
      </c>
      <c r="Q435" s="176">
        <f>Q381/RES_summary!Q$21</f>
        <v>8.9023395340049252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343957</v>
      </c>
      <c r="C5" s="151">
        <f>RES_hhdet_num!C$161</f>
        <v>341437</v>
      </c>
      <c r="D5" s="151">
        <f>RES_hhdet_num!D$161</f>
        <v>338036</v>
      </c>
      <c r="E5" s="151">
        <f>RES_hhdet_num!E$161</f>
        <v>329721.00000000006</v>
      </c>
      <c r="F5" s="151">
        <f>RES_hhdet_num!F$161</f>
        <v>326779</v>
      </c>
      <c r="G5" s="151">
        <f>RES_hhdet_num!G$161</f>
        <v>324972.00000000006</v>
      </c>
      <c r="H5" s="151">
        <f>RES_hhdet_num!H$161</f>
        <v>317553</v>
      </c>
      <c r="I5" s="151">
        <f>RES_hhdet_num!I$161</f>
        <v>307900.00000000006</v>
      </c>
      <c r="J5" s="151">
        <f>RES_hhdet_num!J$161</f>
        <v>289834</v>
      </c>
      <c r="K5" s="151">
        <f>RES_hhdet_num!K$161</f>
        <v>273019.00000000006</v>
      </c>
      <c r="L5" s="151">
        <f>RES_hhdet_num!L$161</f>
        <v>266972.99999999994</v>
      </c>
      <c r="M5" s="151">
        <f>RES_hhdet_num!M$161</f>
        <v>259837.9999999998</v>
      </c>
      <c r="N5" s="151">
        <f>RES_hhdet_num!N$161</f>
        <v>241497.99999999985</v>
      </c>
      <c r="O5" s="151">
        <f>RES_hhdet_num!O$161</f>
        <v>227973.99999999985</v>
      </c>
      <c r="P5" s="151">
        <f>RES_hhdet_num!P$161</f>
        <v>221811.99999999991</v>
      </c>
      <c r="Q5" s="151">
        <f>RES_hhdet_num!Q$161</f>
        <v>215642.99999999991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343957</v>
      </c>
      <c r="C7" s="67">
        <f>RES_hhdet_num!C$163</f>
        <v>341437</v>
      </c>
      <c r="D7" s="67">
        <f>RES_hhdet_num!D$163</f>
        <v>338036</v>
      </c>
      <c r="E7" s="67">
        <f>RES_hhdet_num!E$163</f>
        <v>329721.00000000006</v>
      </c>
      <c r="F7" s="67">
        <f>RES_hhdet_num!F$163</f>
        <v>326779</v>
      </c>
      <c r="G7" s="67">
        <f>RES_hhdet_num!G$163</f>
        <v>324972.00000000006</v>
      </c>
      <c r="H7" s="67">
        <f>RES_hhdet_num!H$163</f>
        <v>317553</v>
      </c>
      <c r="I7" s="67">
        <f>RES_hhdet_num!I$163</f>
        <v>307900.00000000006</v>
      </c>
      <c r="J7" s="67">
        <f>RES_hhdet_num!J$163</f>
        <v>289834</v>
      </c>
      <c r="K7" s="67">
        <f>RES_hhdet_num!K$163</f>
        <v>273019.00000000006</v>
      </c>
      <c r="L7" s="67">
        <f>RES_hhdet_num!L$163</f>
        <v>266972.99999999994</v>
      </c>
      <c r="M7" s="67">
        <f>RES_hhdet_num!M$163</f>
        <v>259837.9999999998</v>
      </c>
      <c r="N7" s="67">
        <f>RES_hhdet_num!N$163</f>
        <v>241497.99999999985</v>
      </c>
      <c r="O7" s="67">
        <f>RES_hhdet_num!O$163</f>
        <v>227973.99999999985</v>
      </c>
      <c r="P7" s="67">
        <f>RES_hhdet_num!P$163</f>
        <v>221811.99999999991</v>
      </c>
      <c r="Q7" s="67">
        <f>RES_hhdet_num!Q$163</f>
        <v>215642.99999999991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8743</v>
      </c>
      <c r="C9" s="67">
        <f>RES_hhdet_num!C$165</f>
        <v>9081</v>
      </c>
      <c r="D9" s="67">
        <f>RES_hhdet_num!D$165</f>
        <v>9170</v>
      </c>
      <c r="E9" s="67">
        <f>RES_hhdet_num!E$165</f>
        <v>8929</v>
      </c>
      <c r="F9" s="67">
        <f>RES_hhdet_num!F$165</f>
        <v>8740</v>
      </c>
      <c r="G9" s="67">
        <f>RES_hhdet_num!G$165</f>
        <v>8729</v>
      </c>
      <c r="H9" s="67">
        <f>RES_hhdet_num!H$165</f>
        <v>9173.9999999999982</v>
      </c>
      <c r="I9" s="67">
        <f>RES_hhdet_num!I$165</f>
        <v>9738.0000000000018</v>
      </c>
      <c r="J9" s="67">
        <f>RES_hhdet_num!J$165</f>
        <v>9925.0000000000018</v>
      </c>
      <c r="K9" s="67">
        <f>RES_hhdet_num!K$165</f>
        <v>9572.0000000000018</v>
      </c>
      <c r="L9" s="67">
        <f>RES_hhdet_num!L$165</f>
        <v>10323</v>
      </c>
      <c r="M9" s="67">
        <f>RES_hhdet_num!M$165</f>
        <v>11224.999999999996</v>
      </c>
      <c r="N9" s="67">
        <f>RES_hhdet_num!N$165</f>
        <v>10771.999999999995</v>
      </c>
      <c r="O9" s="67">
        <f>RES_hhdet_num!O$165</f>
        <v>10827.999999999995</v>
      </c>
      <c r="P9" s="67">
        <f>RES_hhdet_num!P$165</f>
        <v>10282.999999999995</v>
      </c>
      <c r="Q9" s="67">
        <f>RES_hhdet_num!Q$165</f>
        <v>9762.9999999999945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2006</v>
      </c>
      <c r="C11" s="67">
        <f>RES_hhdet_num!C$167</f>
        <v>2193</v>
      </c>
      <c r="D11" s="67">
        <f>RES_hhdet_num!D$167</f>
        <v>2268</v>
      </c>
      <c r="E11" s="67">
        <f>RES_hhdet_num!E$167</f>
        <v>2330</v>
      </c>
      <c r="F11" s="67">
        <f>RES_hhdet_num!F$167</f>
        <v>2420.9999999999995</v>
      </c>
      <c r="G11" s="67">
        <f>RES_hhdet_num!G$167</f>
        <v>2489</v>
      </c>
      <c r="H11" s="67">
        <f>RES_hhdet_num!H$167</f>
        <v>2490.9999999999995</v>
      </c>
      <c r="I11" s="67">
        <f>RES_hhdet_num!I$167</f>
        <v>2524.0000000000005</v>
      </c>
      <c r="J11" s="67">
        <f>RES_hhdet_num!J$167</f>
        <v>2857.9999999999995</v>
      </c>
      <c r="K11" s="67">
        <f>RES_hhdet_num!K$167</f>
        <v>2994.0000000000005</v>
      </c>
      <c r="L11" s="67">
        <f>RES_hhdet_num!L$167</f>
        <v>2914</v>
      </c>
      <c r="M11" s="67">
        <f>RES_hhdet_num!M$167</f>
        <v>2264.9999999999986</v>
      </c>
      <c r="N11" s="67">
        <f>RES_hhdet_num!N$167</f>
        <v>1576.9999999999995</v>
      </c>
      <c r="O11" s="67">
        <f>RES_hhdet_num!O$167</f>
        <v>1250.9999999999993</v>
      </c>
      <c r="P11" s="67">
        <f>RES_hhdet_num!P$167</f>
        <v>1172.9999999999993</v>
      </c>
      <c r="Q11" s="67">
        <f>RES_hhdet_num!Q$167</f>
        <v>911.99999999999943</v>
      </c>
    </row>
    <row r="12" spans="1:17" ht="12" customHeight="1" x14ac:dyDescent="0.25">
      <c r="A12" s="23" t="s">
        <v>143</v>
      </c>
      <c r="B12" s="67">
        <f>RES_hhdet_num!B$168</f>
        <v>17</v>
      </c>
      <c r="C12" s="67">
        <f>RES_hhdet_num!C$168</f>
        <v>19</v>
      </c>
      <c r="D12" s="67">
        <f>RES_hhdet_num!D$168</f>
        <v>19</v>
      </c>
      <c r="E12" s="67">
        <f>RES_hhdet_num!E$168</f>
        <v>19</v>
      </c>
      <c r="F12" s="67">
        <f>RES_hhdet_num!F$168</f>
        <v>19.999999999999996</v>
      </c>
      <c r="G12" s="67">
        <f>RES_hhdet_num!G$168</f>
        <v>24.000000000000007</v>
      </c>
      <c r="H12" s="67">
        <f>RES_hhdet_num!H$168</f>
        <v>29.999999999999996</v>
      </c>
      <c r="I12" s="67">
        <f>RES_hhdet_num!I$168</f>
        <v>30.000000000000007</v>
      </c>
      <c r="J12" s="67">
        <f>RES_hhdet_num!J$168</f>
        <v>44.999999999999964</v>
      </c>
      <c r="K12" s="67">
        <f>RES_hhdet_num!K$168</f>
        <v>47.000000000000007</v>
      </c>
      <c r="L12" s="67">
        <f>RES_hhdet_num!L$168</f>
        <v>52.999999999999993</v>
      </c>
      <c r="M12" s="67">
        <f>RES_hhdet_num!M$168</f>
        <v>44.999999999999972</v>
      </c>
      <c r="N12" s="67">
        <f>RES_hhdet_num!N$168</f>
        <v>33.999999999999979</v>
      </c>
      <c r="O12" s="67">
        <f>RES_hhdet_num!O$168</f>
        <v>29.999999999999986</v>
      </c>
      <c r="P12" s="67">
        <f>RES_hhdet_num!P$168</f>
        <v>30.999999999999989</v>
      </c>
      <c r="Q12" s="67">
        <f>RES_hhdet_num!Q$168</f>
        <v>25.999999999999993</v>
      </c>
    </row>
    <row r="13" spans="1:17" ht="12" customHeight="1" x14ac:dyDescent="0.25">
      <c r="A13" s="23" t="s">
        <v>142</v>
      </c>
      <c r="B13" s="67">
        <f>RES_hhdet_num!B$171</f>
        <v>339133</v>
      </c>
      <c r="C13" s="67">
        <f>RES_hhdet_num!C$171</f>
        <v>336352</v>
      </c>
      <c r="D13" s="67">
        <f>RES_hhdet_num!D$171</f>
        <v>332956</v>
      </c>
      <c r="E13" s="67">
        <f>RES_hhdet_num!E$171</f>
        <v>324697.00000000006</v>
      </c>
      <c r="F13" s="67">
        <f>RES_hhdet_num!F$171</f>
        <v>321736</v>
      </c>
      <c r="G13" s="67">
        <f>RES_hhdet_num!G$171</f>
        <v>319388.00000000006</v>
      </c>
      <c r="H13" s="67">
        <f>RES_hhdet_num!H$171</f>
        <v>311287</v>
      </c>
      <c r="I13" s="67">
        <f>RES_hhdet_num!I$171</f>
        <v>301715.00000000006</v>
      </c>
      <c r="J13" s="67">
        <f>RES_hhdet_num!J$171</f>
        <v>282482</v>
      </c>
      <c r="K13" s="67">
        <f>RES_hhdet_num!K$171</f>
        <v>265814.00000000006</v>
      </c>
      <c r="L13" s="67">
        <f>RES_hhdet_num!L$171</f>
        <v>259281.99999999994</v>
      </c>
      <c r="M13" s="67">
        <f>RES_hhdet_num!M$171</f>
        <v>252465.9999999998</v>
      </c>
      <c r="N13" s="67">
        <f>RES_hhdet_num!N$171</f>
        <v>234762.99999999985</v>
      </c>
      <c r="O13" s="67">
        <f>RES_hhdet_num!O$171</f>
        <v>221377.99999999985</v>
      </c>
      <c r="P13" s="67">
        <f>RES_hhdet_num!P$171</f>
        <v>214954.99999999991</v>
      </c>
      <c r="Q13" s="67">
        <f>RES_hhdet_num!Q$171</f>
        <v>208687.99999999991</v>
      </c>
    </row>
    <row r="14" spans="1:17" ht="12" customHeight="1" x14ac:dyDescent="0.25">
      <c r="A14" s="23" t="s">
        <v>141</v>
      </c>
      <c r="B14" s="67">
        <f>RES_hhdet_num!B$172</f>
        <v>2801</v>
      </c>
      <c r="C14" s="67">
        <f>RES_hhdet_num!C$172</f>
        <v>2873</v>
      </c>
      <c r="D14" s="67">
        <f>RES_hhdet_num!D$172</f>
        <v>2793</v>
      </c>
      <c r="E14" s="67">
        <f>RES_hhdet_num!E$172</f>
        <v>2675</v>
      </c>
      <c r="F14" s="67">
        <f>RES_hhdet_num!F$172</f>
        <v>2601.9999999999995</v>
      </c>
      <c r="G14" s="67">
        <f>RES_hhdet_num!G$172</f>
        <v>3071.0000000000005</v>
      </c>
      <c r="H14" s="67">
        <f>RES_hhdet_num!H$172</f>
        <v>3744.9999999999991</v>
      </c>
      <c r="I14" s="67">
        <f>RES_hhdet_num!I$172</f>
        <v>3631.0000000000009</v>
      </c>
      <c r="J14" s="67">
        <f>RES_hhdet_num!J$172</f>
        <v>4449</v>
      </c>
      <c r="K14" s="67">
        <f>RES_hhdet_num!K$172</f>
        <v>4164</v>
      </c>
      <c r="L14" s="67">
        <f>RES_hhdet_num!L$172</f>
        <v>4724</v>
      </c>
      <c r="M14" s="67">
        <f>RES_hhdet_num!M$172</f>
        <v>5061.9999999999973</v>
      </c>
      <c r="N14" s="67">
        <f>RES_hhdet_num!N$172</f>
        <v>5123.9999999999973</v>
      </c>
      <c r="O14" s="67">
        <f>RES_hhdet_num!O$172</f>
        <v>5314.9999999999973</v>
      </c>
      <c r="P14" s="67">
        <f>RES_hhdet_num!P$172</f>
        <v>5652.9999999999964</v>
      </c>
      <c r="Q14" s="67">
        <f>RES_hhdet_num!Q$172</f>
        <v>6016.9999999999982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2186</v>
      </c>
      <c r="C16" s="67">
        <f>RES_hhdet_num!C$176</f>
        <v>4407.0000000000027</v>
      </c>
      <c r="D16" s="67">
        <f>RES_hhdet_num!D$176</f>
        <v>4300</v>
      </c>
      <c r="E16" s="67">
        <f>RES_hhdet_num!E$176</f>
        <v>4591</v>
      </c>
      <c r="F16" s="67">
        <f>RES_hhdet_num!F$176</f>
        <v>4528</v>
      </c>
      <c r="G16" s="67">
        <f>RES_hhdet_num!G$176</f>
        <v>4964.9999999999982</v>
      </c>
      <c r="H16" s="67">
        <f>RES_hhdet_num!H$176</f>
        <v>1627.9999999999995</v>
      </c>
      <c r="I16" s="67">
        <f>RES_hhdet_num!I$176</f>
        <v>2579.9999999999995</v>
      </c>
      <c r="J16" s="67">
        <f>RES_hhdet_num!J$176</f>
        <v>4136.9999999999973</v>
      </c>
      <c r="K16" s="67">
        <f>RES_hhdet_num!K$176</f>
        <v>4730.0000000000018</v>
      </c>
      <c r="L16" s="67">
        <f>RES_hhdet_num!L$176</f>
        <v>2926.0000000000005</v>
      </c>
      <c r="M16" s="67">
        <f>RES_hhdet_num!M$176</f>
        <v>2309.9999999999991</v>
      </c>
      <c r="N16" s="67">
        <f>RES_hhdet_num!N$176</f>
        <v>1659.9999999999991</v>
      </c>
      <c r="O16" s="67">
        <f>RES_hhdet_num!O$176</f>
        <v>2434.9999999999977</v>
      </c>
      <c r="P16" s="67">
        <f>RES_hhdet_num!P$176</f>
        <v>2384.9999999999986</v>
      </c>
      <c r="Q16" s="67">
        <f>RES_hhdet_num!Q$176</f>
        <v>3148.9999999999973</v>
      </c>
    </row>
    <row r="17" spans="1:17" ht="12" customHeight="1" x14ac:dyDescent="0.25">
      <c r="A17" s="29" t="s">
        <v>140</v>
      </c>
      <c r="B17" s="83">
        <f>RES_hhdet_num!B$177</f>
        <v>341771</v>
      </c>
      <c r="C17" s="83">
        <f>RES_hhdet_num!C$177</f>
        <v>337029.99999999994</v>
      </c>
      <c r="D17" s="83">
        <f>RES_hhdet_num!D$177</f>
        <v>333735.99999999994</v>
      </c>
      <c r="E17" s="83">
        <f>RES_hhdet_num!E$177</f>
        <v>325129.99999999994</v>
      </c>
      <c r="F17" s="83">
        <f>RES_hhdet_num!F$177</f>
        <v>322251</v>
      </c>
      <c r="G17" s="83">
        <f>RES_hhdet_num!G$177</f>
        <v>320007</v>
      </c>
      <c r="H17" s="83">
        <f>RES_hhdet_num!H$177</f>
        <v>315924.99999999994</v>
      </c>
      <c r="I17" s="83">
        <f>RES_hhdet_num!I$177</f>
        <v>305320.00000000006</v>
      </c>
      <c r="J17" s="83">
        <f>RES_hhdet_num!J$177</f>
        <v>285697</v>
      </c>
      <c r="K17" s="83">
        <f>RES_hhdet_num!K$177</f>
        <v>268288.99999999994</v>
      </c>
      <c r="L17" s="83">
        <f>RES_hhdet_num!L$177</f>
        <v>264047</v>
      </c>
      <c r="M17" s="83">
        <f>RES_hhdet_num!M$177</f>
        <v>257527.9999999998</v>
      </c>
      <c r="N17" s="83">
        <f>RES_hhdet_num!N$177</f>
        <v>239837.99999999983</v>
      </c>
      <c r="O17" s="83">
        <f>RES_hhdet_num!O$177</f>
        <v>225538.99999999988</v>
      </c>
      <c r="P17" s="83">
        <f>RES_hhdet_num!P$177</f>
        <v>219426.99999999991</v>
      </c>
      <c r="Q17" s="83">
        <f>RES_hhdet_num!Q$177</f>
        <v>212493.99999999994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21497.3125</v>
      </c>
      <c r="D21" s="67">
        <f t="shared" ref="D21:Q21" si="0">C7+D35-D7</f>
        <v>21497.3125</v>
      </c>
      <c r="E21" s="67">
        <f t="shared" si="0"/>
        <v>21497.312499999942</v>
      </c>
      <c r="F21" s="67">
        <f t="shared" si="0"/>
        <v>21497.312500000058</v>
      </c>
      <c r="G21" s="67">
        <f t="shared" si="0"/>
        <v>21497.312499999942</v>
      </c>
      <c r="H21" s="67">
        <f t="shared" si="0"/>
        <v>21497.312500000058</v>
      </c>
      <c r="I21" s="67">
        <f t="shared" si="0"/>
        <v>21497.312499999942</v>
      </c>
      <c r="J21" s="67">
        <f t="shared" si="0"/>
        <v>21497.312500000058</v>
      </c>
      <c r="K21" s="67">
        <f t="shared" si="0"/>
        <v>21497.312499999942</v>
      </c>
      <c r="L21" s="67">
        <f t="shared" si="0"/>
        <v>21497.312500000116</v>
      </c>
      <c r="M21" s="67">
        <f t="shared" si="0"/>
        <v>21497.312500000146</v>
      </c>
      <c r="N21" s="67">
        <f t="shared" si="0"/>
        <v>21497.312499999913</v>
      </c>
      <c r="O21" s="67">
        <f t="shared" si="0"/>
        <v>21497.3125</v>
      </c>
      <c r="P21" s="67">
        <f t="shared" si="0"/>
        <v>21497.312499999942</v>
      </c>
      <c r="Q21" s="67">
        <f t="shared" si="0"/>
        <v>21497.3125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982</v>
      </c>
      <c r="D23" s="67">
        <f t="shared" si="1"/>
        <v>819.75</v>
      </c>
      <c r="E23" s="67">
        <f t="shared" si="1"/>
        <v>1029</v>
      </c>
      <c r="F23" s="67">
        <f t="shared" si="1"/>
        <v>819.75</v>
      </c>
      <c r="G23" s="67">
        <f t="shared" si="1"/>
        <v>900.5</v>
      </c>
      <c r="H23" s="67">
        <f t="shared" si="1"/>
        <v>1155.2500000000018</v>
      </c>
      <c r="I23" s="67">
        <f t="shared" si="1"/>
        <v>1107.9999999999964</v>
      </c>
      <c r="J23" s="67">
        <f t="shared" si="1"/>
        <v>2912</v>
      </c>
      <c r="K23" s="67">
        <f t="shared" si="1"/>
        <v>1802</v>
      </c>
      <c r="L23" s="67">
        <f t="shared" si="1"/>
        <v>1686.0000000000018</v>
      </c>
      <c r="M23" s="67">
        <f t="shared" si="1"/>
        <v>1305.0000000000036</v>
      </c>
      <c r="N23" s="67">
        <f t="shared" si="1"/>
        <v>1118.0000000000018</v>
      </c>
      <c r="O23" s="67">
        <f t="shared" si="1"/>
        <v>1273</v>
      </c>
      <c r="P23" s="67">
        <f t="shared" si="1"/>
        <v>1631</v>
      </c>
      <c r="Q23" s="67">
        <f t="shared" si="1"/>
        <v>1558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183.6044793130377</v>
      </c>
      <c r="D25" s="67">
        <f t="shared" si="2"/>
        <v>184.64819759551119</v>
      </c>
      <c r="E25" s="67">
        <f t="shared" si="2"/>
        <v>199.26481123862686</v>
      </c>
      <c r="F25" s="67">
        <f t="shared" si="2"/>
        <v>169.84402352187453</v>
      </c>
      <c r="G25" s="67">
        <f t="shared" si="2"/>
        <v>145.34218747334762</v>
      </c>
      <c r="H25" s="67">
        <f t="shared" si="2"/>
        <v>173.60097828222524</v>
      </c>
      <c r="I25" s="67">
        <f t="shared" si="2"/>
        <v>180.85227138187565</v>
      </c>
      <c r="J25" s="67">
        <f t="shared" si="2"/>
        <v>215.32137886840064</v>
      </c>
      <c r="K25" s="67">
        <f t="shared" si="2"/>
        <v>391.62839776768351</v>
      </c>
      <c r="L25" s="67">
        <f t="shared" si="2"/>
        <v>204.56944590253761</v>
      </c>
      <c r="M25" s="67">
        <f t="shared" si="2"/>
        <v>736.46078779578738</v>
      </c>
      <c r="N25" s="67">
        <f t="shared" si="2"/>
        <v>699.09526780325268</v>
      </c>
      <c r="O25" s="67">
        <f t="shared" si="2"/>
        <v>342.02812989337258</v>
      </c>
      <c r="P25" s="67">
        <f t="shared" si="2"/>
        <v>105.40635342341443</v>
      </c>
      <c r="Q25" s="67">
        <f t="shared" si="2"/>
        <v>260.99999999999989</v>
      </c>
    </row>
    <row r="26" spans="1:17" ht="12" customHeight="1" x14ac:dyDescent="0.25">
      <c r="A26" s="23" t="s">
        <v>143</v>
      </c>
      <c r="B26" s="67"/>
      <c r="C26" s="67">
        <f t="shared" si="2"/>
        <v>3.2108915216359861</v>
      </c>
      <c r="D26" s="67">
        <f t="shared" si="2"/>
        <v>2.1757413536947539</v>
      </c>
      <c r="E26" s="67">
        <f t="shared" si="2"/>
        <v>2.1315864298196665</v>
      </c>
      <c r="F26" s="67">
        <f t="shared" si="2"/>
        <v>2.1558093643425629</v>
      </c>
      <c r="G26" s="67">
        <f t="shared" si="2"/>
        <v>2.0413562681215396</v>
      </c>
      <c r="H26" s="67">
        <f t="shared" si="2"/>
        <v>2.0717172982934535</v>
      </c>
      <c r="I26" s="67">
        <f t="shared" si="2"/>
        <v>2.5059188183405681</v>
      </c>
      <c r="J26" s="67">
        <f t="shared" si="2"/>
        <v>8.6125062970162034</v>
      </c>
      <c r="K26" s="67">
        <f t="shared" si="2"/>
        <v>8.2328274551262695</v>
      </c>
      <c r="L26" s="67">
        <f t="shared" si="2"/>
        <v>1.9291764126619952</v>
      </c>
      <c r="M26" s="67">
        <f t="shared" si="2"/>
        <v>10.12661765111153</v>
      </c>
      <c r="N26" s="67">
        <f t="shared" si="2"/>
        <v>11.321102832459161</v>
      </c>
      <c r="O26" s="67">
        <f t="shared" si="2"/>
        <v>4.7311226985253185</v>
      </c>
      <c r="P26" s="67">
        <f t="shared" si="2"/>
        <v>0.788817511839774</v>
      </c>
      <c r="Q26" s="67">
        <f t="shared" si="2"/>
        <v>6.4318531468697202</v>
      </c>
    </row>
    <row r="27" spans="1:17" ht="12" customHeight="1" x14ac:dyDescent="0.25">
      <c r="A27" s="23" t="s">
        <v>142</v>
      </c>
      <c r="B27" s="67"/>
      <c r="C27" s="67">
        <f t="shared" si="2"/>
        <v>31794</v>
      </c>
      <c r="D27" s="67">
        <f t="shared" si="2"/>
        <v>31794</v>
      </c>
      <c r="E27" s="67">
        <f t="shared" si="2"/>
        <v>31793.999999999942</v>
      </c>
      <c r="F27" s="67">
        <f t="shared" si="2"/>
        <v>31794</v>
      </c>
      <c r="G27" s="67">
        <f t="shared" si="2"/>
        <v>31793.999999999942</v>
      </c>
      <c r="H27" s="67">
        <f t="shared" si="2"/>
        <v>31794.000000000116</v>
      </c>
      <c r="I27" s="67">
        <f t="shared" si="2"/>
        <v>31793.999999999942</v>
      </c>
      <c r="J27" s="67">
        <f t="shared" si="2"/>
        <v>39818.252349339891</v>
      </c>
      <c r="K27" s="67">
        <f t="shared" si="2"/>
        <v>50475.829503783898</v>
      </c>
      <c r="L27" s="67">
        <f t="shared" si="2"/>
        <v>49676.41728940513</v>
      </c>
      <c r="M27" s="67">
        <f t="shared" si="2"/>
        <v>44819.291297991847</v>
      </c>
      <c r="N27" s="67">
        <f t="shared" si="2"/>
        <v>50123.131958839396</v>
      </c>
      <c r="O27" s="67">
        <f t="shared" si="2"/>
        <v>50748.40278512353</v>
      </c>
      <c r="P27" s="67">
        <f t="shared" si="2"/>
        <v>44994.152124293643</v>
      </c>
      <c r="Q27" s="67">
        <f t="shared" si="2"/>
        <v>43456.657559677347</v>
      </c>
    </row>
    <row r="28" spans="1:17" ht="12" customHeight="1" x14ac:dyDescent="0.25">
      <c r="A28" s="23" t="s">
        <v>141</v>
      </c>
      <c r="B28" s="67"/>
      <c r="C28" s="67">
        <f t="shared" si="2"/>
        <v>262.5</v>
      </c>
      <c r="D28" s="67">
        <f t="shared" si="2"/>
        <v>262.5</v>
      </c>
      <c r="E28" s="67">
        <f t="shared" si="2"/>
        <v>293.25632707932709</v>
      </c>
      <c r="F28" s="67">
        <f t="shared" si="2"/>
        <v>262.5</v>
      </c>
      <c r="G28" s="67">
        <f t="shared" si="2"/>
        <v>262.5</v>
      </c>
      <c r="H28" s="67">
        <f t="shared" si="2"/>
        <v>262.50000000000045</v>
      </c>
      <c r="I28" s="67">
        <f t="shared" si="2"/>
        <v>394.9419433932726</v>
      </c>
      <c r="J28" s="67">
        <f t="shared" si="2"/>
        <v>262.5</v>
      </c>
      <c r="K28" s="67">
        <f t="shared" si="2"/>
        <v>589.70022960671031</v>
      </c>
      <c r="L28" s="67">
        <f t="shared" si="2"/>
        <v>410.34414954418207</v>
      </c>
      <c r="M28" s="67">
        <f t="shared" si="2"/>
        <v>368.04259967678172</v>
      </c>
      <c r="N28" s="67">
        <f t="shared" si="2"/>
        <v>407.80537404675943</v>
      </c>
      <c r="O28" s="67">
        <f t="shared" si="2"/>
        <v>892.91825861793222</v>
      </c>
      <c r="P28" s="67">
        <f t="shared" si="2"/>
        <v>1063.4580712868192</v>
      </c>
      <c r="Q28" s="67">
        <f t="shared" si="2"/>
        <v>393.38404448042002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204.75</v>
      </c>
      <c r="D30" s="67">
        <f t="shared" si="3"/>
        <v>230.96842459221261</v>
      </c>
      <c r="E30" s="67">
        <f t="shared" si="3"/>
        <v>204.75</v>
      </c>
      <c r="F30" s="67">
        <f t="shared" si="3"/>
        <v>212.45916505051355</v>
      </c>
      <c r="G30" s="67">
        <f t="shared" si="3"/>
        <v>204.75</v>
      </c>
      <c r="H30" s="67">
        <f t="shared" si="3"/>
        <v>3369.7709117963645</v>
      </c>
      <c r="I30" s="67">
        <f t="shared" si="3"/>
        <v>204.74999999999909</v>
      </c>
      <c r="J30" s="67">
        <f t="shared" si="3"/>
        <v>204.75</v>
      </c>
      <c r="K30" s="67">
        <f t="shared" si="3"/>
        <v>336.3615667864342</v>
      </c>
      <c r="L30" s="67">
        <f t="shared" si="3"/>
        <v>1918.4359395946135</v>
      </c>
      <c r="M30" s="67">
        <f t="shared" si="3"/>
        <v>675.89986943256054</v>
      </c>
      <c r="N30" s="67">
        <f t="shared" si="3"/>
        <v>656.29633729164425</v>
      </c>
      <c r="O30" s="67">
        <f t="shared" si="3"/>
        <v>413.96027838964892</v>
      </c>
      <c r="P30" s="67">
        <f t="shared" si="3"/>
        <v>237.520911796365</v>
      </c>
      <c r="Q30" s="67">
        <f t="shared" si="3"/>
        <v>265.20831242005033</v>
      </c>
    </row>
    <row r="31" spans="1:17" ht="12" customHeight="1" x14ac:dyDescent="0.25">
      <c r="A31" s="29" t="s">
        <v>140</v>
      </c>
      <c r="B31" s="83"/>
      <c r="C31" s="83">
        <f t="shared" si="3"/>
        <v>32040.750000000058</v>
      </c>
      <c r="D31" s="83">
        <f t="shared" si="3"/>
        <v>32040.75</v>
      </c>
      <c r="E31" s="83">
        <f t="shared" si="3"/>
        <v>32040.75</v>
      </c>
      <c r="F31" s="83">
        <f t="shared" si="3"/>
        <v>32040.749999999942</v>
      </c>
      <c r="G31" s="83">
        <f t="shared" si="3"/>
        <v>32040.75</v>
      </c>
      <c r="H31" s="83">
        <f t="shared" si="3"/>
        <v>32040.750000000058</v>
      </c>
      <c r="I31" s="83">
        <f t="shared" si="3"/>
        <v>32040.749999999884</v>
      </c>
      <c r="J31" s="83">
        <f t="shared" si="3"/>
        <v>39330.434443154489</v>
      </c>
      <c r="K31" s="83">
        <f t="shared" si="3"/>
        <v>50886.450933213637</v>
      </c>
      <c r="L31" s="83">
        <f t="shared" si="3"/>
        <v>50013.094075407716</v>
      </c>
      <c r="M31" s="83">
        <f t="shared" si="3"/>
        <v>45122.389290210645</v>
      </c>
      <c r="N31" s="83">
        <f t="shared" si="3"/>
        <v>50446.603334949468</v>
      </c>
      <c r="O31" s="83">
        <f t="shared" si="3"/>
        <v>51521.852221610316</v>
      </c>
      <c r="P31" s="83">
        <f t="shared" si="3"/>
        <v>46086.291588203603</v>
      </c>
      <c r="Q31" s="83">
        <f t="shared" si="3"/>
        <v>43824.604187579913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18977.3125</v>
      </c>
      <c r="D35" s="67">
        <f>RES_hhdet_in!D$163</f>
        <v>18096.3125</v>
      </c>
      <c r="E35" s="67">
        <f>RES_hhdet_in!E$163</f>
        <v>13182.312500000002</v>
      </c>
      <c r="F35" s="67">
        <f>RES_hhdet_in!F$163</f>
        <v>18555.312499999996</v>
      </c>
      <c r="G35" s="67">
        <f>RES_hhdet_in!G$163</f>
        <v>19690.312499999996</v>
      </c>
      <c r="H35" s="67">
        <f>RES_hhdet_in!H$163</f>
        <v>14078.3125</v>
      </c>
      <c r="I35" s="67">
        <f>RES_hhdet_in!I$163</f>
        <v>11844.3125</v>
      </c>
      <c r="J35" s="67">
        <f>RES_hhdet_in!J$163</f>
        <v>3431.3124999999995</v>
      </c>
      <c r="K35" s="67">
        <f>RES_hhdet_in!K$163</f>
        <v>4682.3125</v>
      </c>
      <c r="L35" s="67">
        <f>RES_hhdet_in!L$163</f>
        <v>15451.312499999998</v>
      </c>
      <c r="M35" s="67">
        <f>RES_hhdet_in!M$163</f>
        <v>14362.312500000002</v>
      </c>
      <c r="N35" s="67">
        <f>RES_hhdet_in!N$163</f>
        <v>3157.3125</v>
      </c>
      <c r="O35" s="67">
        <f>RES_hhdet_in!O$163</f>
        <v>7973.3125</v>
      </c>
      <c r="P35" s="67">
        <f>RES_hhdet_in!P$163</f>
        <v>15335.3125</v>
      </c>
      <c r="Q35" s="67">
        <f>RES_hhdet_in!Q$163</f>
        <v>15328.312500000002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1320</v>
      </c>
      <c r="D37" s="67">
        <f>RES_hhdet_in!D$165</f>
        <v>908.75</v>
      </c>
      <c r="E37" s="67">
        <f>RES_hhdet_in!E$165</f>
        <v>788</v>
      </c>
      <c r="F37" s="67">
        <f>RES_hhdet_in!F$165</f>
        <v>630.75</v>
      </c>
      <c r="G37" s="67">
        <f>RES_hhdet_in!G$165</f>
        <v>889.5</v>
      </c>
      <c r="H37" s="67">
        <f>RES_hhdet_in!H$165</f>
        <v>1600.25</v>
      </c>
      <c r="I37" s="67">
        <f>RES_hhdet_in!I$165</f>
        <v>1672</v>
      </c>
      <c r="J37" s="67">
        <f>RES_hhdet_in!J$165</f>
        <v>3099</v>
      </c>
      <c r="K37" s="67">
        <f>RES_hhdet_in!K$165</f>
        <v>1449</v>
      </c>
      <c r="L37" s="67">
        <f>RES_hhdet_in!L$165</f>
        <v>2437</v>
      </c>
      <c r="M37" s="67">
        <f>RES_hhdet_in!M$165</f>
        <v>2207</v>
      </c>
      <c r="N37" s="67">
        <f>RES_hhdet_in!N$165</f>
        <v>665</v>
      </c>
      <c r="O37" s="67">
        <f>RES_hhdet_in!O$165</f>
        <v>1329</v>
      </c>
      <c r="P37" s="67">
        <f>RES_hhdet_in!P$165</f>
        <v>1086</v>
      </c>
      <c r="Q37" s="67">
        <f>RES_hhdet_in!Q$165</f>
        <v>1038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370.60447931303781</v>
      </c>
      <c r="D39" s="67">
        <f>RES_hhdet_in!D$167</f>
        <v>259.64819759551125</v>
      </c>
      <c r="E39" s="67">
        <f>RES_hhdet_in!E$167</f>
        <v>261.26481123862669</v>
      </c>
      <c r="F39" s="67">
        <f>RES_hhdet_in!F$167</f>
        <v>260.84402352187402</v>
      </c>
      <c r="G39" s="67">
        <f>RES_hhdet_in!G$167</f>
        <v>213.3421874733483</v>
      </c>
      <c r="H39" s="67">
        <f>RES_hhdet_in!H$167</f>
        <v>175.60097828222501</v>
      </c>
      <c r="I39" s="67">
        <f>RES_hhdet_in!I$167</f>
        <v>213.85227138187645</v>
      </c>
      <c r="J39" s="67">
        <f>RES_hhdet_in!J$167</f>
        <v>549.32137886839985</v>
      </c>
      <c r="K39" s="67">
        <f>RES_hhdet_in!K$167</f>
        <v>527.62839776768453</v>
      </c>
      <c r="L39" s="67">
        <f>RES_hhdet_in!L$167</f>
        <v>124.56944590253735</v>
      </c>
      <c r="M39" s="67">
        <f>RES_hhdet_in!M$167</f>
        <v>87.460787795785947</v>
      </c>
      <c r="N39" s="67">
        <f>RES_hhdet_in!N$167</f>
        <v>11.095267803253764</v>
      </c>
      <c r="O39" s="67">
        <f>RES_hhdet_in!O$167</f>
        <v>16.028129893372313</v>
      </c>
      <c r="P39" s="67">
        <f>RES_hhdet_in!P$167</f>
        <v>27.406353423414494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5.210891521635987</v>
      </c>
      <c r="D40" s="67">
        <f>RES_hhdet_in!D$168</f>
        <v>2.175741353694753</v>
      </c>
      <c r="E40" s="67">
        <f>RES_hhdet_in!E$168</f>
        <v>2.131586429819667</v>
      </c>
      <c r="F40" s="67">
        <f>RES_hhdet_in!F$168</f>
        <v>3.1558093643425575</v>
      </c>
      <c r="G40" s="67">
        <f>RES_hhdet_in!G$168</f>
        <v>6.0413562681215494</v>
      </c>
      <c r="H40" s="67">
        <f>RES_hhdet_in!H$168</f>
        <v>8.0717172982934393</v>
      </c>
      <c r="I40" s="67">
        <f>RES_hhdet_in!I$168</f>
        <v>2.5059188183405787</v>
      </c>
      <c r="J40" s="67">
        <f>RES_hhdet_in!J$168</f>
        <v>23.612506297016157</v>
      </c>
      <c r="K40" s="67">
        <f>RES_hhdet_in!K$168</f>
        <v>10.23282745512631</v>
      </c>
      <c r="L40" s="67">
        <f>RES_hhdet_in!L$168</f>
        <v>7.9291764126619837</v>
      </c>
      <c r="M40" s="67">
        <f>RES_hhdet_in!M$168</f>
        <v>2.1266176511115109</v>
      </c>
      <c r="N40" s="67">
        <f>RES_hhdet_in!N$168</f>
        <v>0.32110283245916876</v>
      </c>
      <c r="O40" s="67">
        <f>RES_hhdet_in!O$168</f>
        <v>0.73112269852532619</v>
      </c>
      <c r="P40" s="67">
        <f>RES_hhdet_in!P$168</f>
        <v>1.7888175118397791</v>
      </c>
      <c r="Q40" s="67">
        <f>RES_hhdet_in!Q$168</f>
        <v>1.4318531468697246</v>
      </c>
    </row>
    <row r="41" spans="1:17" ht="12" customHeight="1" x14ac:dyDescent="0.25">
      <c r="A41" s="23" t="s">
        <v>142</v>
      </c>
      <c r="B41" s="67"/>
      <c r="C41" s="67">
        <f>RES_hhdet_in!C$171</f>
        <v>29013</v>
      </c>
      <c r="D41" s="67">
        <f>RES_hhdet_in!D$171</f>
        <v>28397.999999999996</v>
      </c>
      <c r="E41" s="67">
        <f>RES_hhdet_in!E$171</f>
        <v>23535.000000000004</v>
      </c>
      <c r="F41" s="67">
        <f>RES_hhdet_in!F$171</f>
        <v>28832.999999999942</v>
      </c>
      <c r="G41" s="67">
        <f>RES_hhdet_in!G$171</f>
        <v>29445.999999999996</v>
      </c>
      <c r="H41" s="67">
        <f>RES_hhdet_in!H$171</f>
        <v>23693.000000000029</v>
      </c>
      <c r="I41" s="67">
        <f>RES_hhdet_in!I$171</f>
        <v>22221.999999999996</v>
      </c>
      <c r="J41" s="67">
        <f>RES_hhdet_in!J$171</f>
        <v>20585.252349339858</v>
      </c>
      <c r="K41" s="67">
        <f>RES_hhdet_in!K$171</f>
        <v>33807.829503783985</v>
      </c>
      <c r="L41" s="67">
        <f>RES_hhdet_in!L$171</f>
        <v>43144.417289405006</v>
      </c>
      <c r="M41" s="67">
        <f>RES_hhdet_in!M$171</f>
        <v>38003.291297991673</v>
      </c>
      <c r="N41" s="67">
        <f>RES_hhdet_in!N$171</f>
        <v>32420.131958839444</v>
      </c>
      <c r="O41" s="67">
        <f>RES_hhdet_in!O$171</f>
        <v>37363.402785123537</v>
      </c>
      <c r="P41" s="67">
        <f>RES_hhdet_in!P$171</f>
        <v>38571.152124293709</v>
      </c>
      <c r="Q41" s="67">
        <f>RES_hhdet_in!Q$171</f>
        <v>37189.657559677347</v>
      </c>
    </row>
    <row r="42" spans="1:17" ht="12" customHeight="1" x14ac:dyDescent="0.25">
      <c r="A42" s="23" t="s">
        <v>141</v>
      </c>
      <c r="B42" s="67"/>
      <c r="C42" s="67">
        <f>RES_hhdet_in!C$172</f>
        <v>334.49999999999994</v>
      </c>
      <c r="D42" s="67">
        <f>RES_hhdet_in!D$172</f>
        <v>182.49999999999994</v>
      </c>
      <c r="E42" s="67">
        <f>RES_hhdet_in!E$172</f>
        <v>175.25632707932718</v>
      </c>
      <c r="F42" s="67">
        <f>RES_hhdet_in!F$172</f>
        <v>189.49999999999966</v>
      </c>
      <c r="G42" s="67">
        <f>RES_hhdet_in!G$172</f>
        <v>731.50000000000091</v>
      </c>
      <c r="H42" s="67">
        <f>RES_hhdet_in!H$172</f>
        <v>936.49999999999909</v>
      </c>
      <c r="I42" s="67">
        <f>RES_hhdet_in!I$172</f>
        <v>280.94194339327441</v>
      </c>
      <c r="J42" s="67">
        <f>RES_hhdet_in!J$172</f>
        <v>1080.4999999999995</v>
      </c>
      <c r="K42" s="67">
        <f>RES_hhdet_in!K$172</f>
        <v>304.70022960671048</v>
      </c>
      <c r="L42" s="67">
        <f>RES_hhdet_in!L$172</f>
        <v>970.34414954418207</v>
      </c>
      <c r="M42" s="67">
        <f>RES_hhdet_in!M$172</f>
        <v>706.04259967677922</v>
      </c>
      <c r="N42" s="67">
        <f>RES_hhdet_in!N$172</f>
        <v>469.8053740467592</v>
      </c>
      <c r="O42" s="67">
        <f>RES_hhdet_in!O$172</f>
        <v>1083.9182586179322</v>
      </c>
      <c r="P42" s="67">
        <f>RES_hhdet_in!P$172</f>
        <v>1401.4580712868187</v>
      </c>
      <c r="Q42" s="67">
        <f>RES_hhdet_in!Q$172</f>
        <v>757.38404448042206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2425.7500000000027</v>
      </c>
      <c r="D44" s="67">
        <f>RES_hhdet_in!D$176</f>
        <v>123.96842459220986</v>
      </c>
      <c r="E44" s="67">
        <f>RES_hhdet_in!E$176</f>
        <v>495.74999999999966</v>
      </c>
      <c r="F44" s="67">
        <f>RES_hhdet_in!F$176</f>
        <v>149.45916505051343</v>
      </c>
      <c r="G44" s="67">
        <f>RES_hhdet_in!G$176</f>
        <v>641.74999999999841</v>
      </c>
      <c r="H44" s="67">
        <f>RES_hhdet_in!H$176</f>
        <v>32.770911796366015</v>
      </c>
      <c r="I44" s="67">
        <f>RES_hhdet_in!I$176</f>
        <v>1156.7499999999991</v>
      </c>
      <c r="J44" s="67">
        <f>RES_hhdet_in!J$176</f>
        <v>1761.7499999999975</v>
      </c>
      <c r="K44" s="67">
        <f>RES_hhdet_in!K$176</f>
        <v>929.36156678643852</v>
      </c>
      <c r="L44" s="67">
        <f>RES_hhdet_in!L$176</f>
        <v>114.43593959461241</v>
      </c>
      <c r="M44" s="67">
        <f>RES_hhdet_in!M$176</f>
        <v>59.899869432559029</v>
      </c>
      <c r="N44" s="67">
        <f>RES_hhdet_in!N$176</f>
        <v>6.2963372916441465</v>
      </c>
      <c r="O44" s="67">
        <f>RES_hhdet_in!O$176</f>
        <v>1188.9602783896476</v>
      </c>
      <c r="P44" s="67">
        <f>RES_hhdet_in!P$176</f>
        <v>187.52091179636605</v>
      </c>
      <c r="Q44" s="67">
        <f>RES_hhdet_in!Q$176</f>
        <v>1029.208312420049</v>
      </c>
    </row>
    <row r="45" spans="1:17" ht="12" customHeight="1" x14ac:dyDescent="0.25">
      <c r="A45" s="29" t="s">
        <v>140</v>
      </c>
      <c r="B45" s="83"/>
      <c r="C45" s="83">
        <f>RES_hhdet_in!C$177</f>
        <v>27299.749999999996</v>
      </c>
      <c r="D45" s="83">
        <f>RES_hhdet_in!D$177</f>
        <v>28746.750000000015</v>
      </c>
      <c r="E45" s="83">
        <f>RES_hhdet_in!E$177</f>
        <v>23434.75</v>
      </c>
      <c r="F45" s="83">
        <f>RES_hhdet_in!F$177</f>
        <v>29161.749999999985</v>
      </c>
      <c r="G45" s="83">
        <f>RES_hhdet_in!G$177</f>
        <v>29796.75</v>
      </c>
      <c r="H45" s="83">
        <f>RES_hhdet_in!H$177</f>
        <v>27958.750000000007</v>
      </c>
      <c r="I45" s="83">
        <f>RES_hhdet_in!I$177</f>
        <v>21435.75</v>
      </c>
      <c r="J45" s="83">
        <f>RES_hhdet_in!J$177</f>
        <v>19707.434443154438</v>
      </c>
      <c r="K45" s="83">
        <f>RES_hhdet_in!K$177</f>
        <v>33478.450933213586</v>
      </c>
      <c r="L45" s="83">
        <f>RES_hhdet_in!L$177</f>
        <v>45771.094075407789</v>
      </c>
      <c r="M45" s="83">
        <f>RES_hhdet_in!M$177</f>
        <v>38603.389290210456</v>
      </c>
      <c r="N45" s="83">
        <f>RES_hhdet_in!N$177</f>
        <v>32756.603334949479</v>
      </c>
      <c r="O45" s="83">
        <f>RES_hhdet_in!O$177</f>
        <v>37222.852221610359</v>
      </c>
      <c r="P45" s="83">
        <f>RES_hhdet_in!P$177</f>
        <v>39974.291588203625</v>
      </c>
      <c r="Q45" s="83">
        <f>RES_hhdet_in!Q$177</f>
        <v>36891.604187579949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9050.8636263383269</v>
      </c>
      <c r="D49" s="67">
        <f>RES_hhdet_in_new!D$163</f>
        <v>8871.2984285762213</v>
      </c>
      <c r="E49" s="67">
        <f>RES_hhdet_in_new!E$163</f>
        <v>6538.5516797136579</v>
      </c>
      <c r="F49" s="67">
        <f>RES_hhdet_in_new!F$163</f>
        <v>8969.8109060441293</v>
      </c>
      <c r="G49" s="67">
        <f>RES_hhdet_in_new!G$163</f>
        <v>8050.0429417208707</v>
      </c>
      <c r="H49" s="67">
        <f>RES_hhdet_in_new!H$163</f>
        <v>6075.5705352904524</v>
      </c>
      <c r="I49" s="67">
        <f>RES_hhdet_in_new!I$163</f>
        <v>5242.6061166829268</v>
      </c>
      <c r="J49" s="67">
        <f>RES_hhdet_in_new!J$163</f>
        <v>1319.9679656902636</v>
      </c>
      <c r="K49" s="67">
        <f>RES_hhdet_in_new!K$163</f>
        <v>2105.3336859486881</v>
      </c>
      <c r="L49" s="67">
        <f>RES_hhdet_in_new!L$163</f>
        <v>7107.5143941443512</v>
      </c>
      <c r="M49" s="67">
        <f>RES_hhdet_in_new!M$163</f>
        <v>6236.7456933256326</v>
      </c>
      <c r="N49" s="67">
        <f>RES_hhdet_in_new!N$163</f>
        <v>1470.3624020331433</v>
      </c>
      <c r="O49" s="67">
        <f>RES_hhdet_in_new!O$163</f>
        <v>3682.212217154286</v>
      </c>
      <c r="P49" s="67">
        <f>RES_hhdet_in_new!P$163</f>
        <v>6948.225663692635</v>
      </c>
      <c r="Q49" s="67">
        <f>RES_hhdet_in_new!Q$163</f>
        <v>7966.3901045519979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630</v>
      </c>
      <c r="D51" s="67">
        <f>RES_hhdet_in_new!D$165</f>
        <v>416</v>
      </c>
      <c r="E51" s="67">
        <f>RES_hhdet_in_new!E$165</f>
        <v>391</v>
      </c>
      <c r="F51" s="67">
        <f>RES_hhdet_in_new!F$165</f>
        <v>266</v>
      </c>
      <c r="G51" s="67">
        <f>RES_hhdet_in_new!G$165</f>
        <v>226</v>
      </c>
      <c r="H51" s="67">
        <f>RES_hhdet_in_new!H$165</f>
        <v>565.99999999999989</v>
      </c>
      <c r="I51" s="67">
        <f>RES_hhdet_in_new!I$165</f>
        <v>644.00000000000011</v>
      </c>
      <c r="J51" s="67">
        <f>RES_hhdet_in_new!J$165</f>
        <v>1192.0000000000002</v>
      </c>
      <c r="K51" s="67">
        <f>RES_hhdet_in_new!K$165</f>
        <v>652.00000000000011</v>
      </c>
      <c r="L51" s="67">
        <f>RES_hhdet_in_new!L$165</f>
        <v>1121</v>
      </c>
      <c r="M51" s="67">
        <f>RES_hhdet_in_new!M$165</f>
        <v>957.99999999999943</v>
      </c>
      <c r="N51" s="67">
        <f>RES_hhdet_in_new!N$165</f>
        <v>309.99999999999983</v>
      </c>
      <c r="O51" s="67">
        <f>RES_hhdet_in_new!O$165</f>
        <v>613.99999999999955</v>
      </c>
      <c r="P51" s="67">
        <f>RES_hhdet_in_new!P$165</f>
        <v>491.99999999999972</v>
      </c>
      <c r="Q51" s="67">
        <f>RES_hhdet_in_new!Q$165</f>
        <v>538.99999999999966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8902.81889143238</v>
      </c>
      <c r="D55" s="67">
        <f>RES_hhdet_in_new!D$171</f>
        <v>8797.500631677307</v>
      </c>
      <c r="E55" s="67">
        <f>RES_hhdet_in_new!E$171</f>
        <v>6485.1243073567248</v>
      </c>
      <c r="F55" s="67">
        <f>RES_hhdet_in_new!F$171</f>
        <v>8897.8506424378702</v>
      </c>
      <c r="G55" s="67">
        <f>RES_hhdet_in_new!G$171</f>
        <v>7508.8434283749111</v>
      </c>
      <c r="H55" s="67">
        <f>RES_hhdet_in_new!H$171</f>
        <v>5337.3583865098117</v>
      </c>
      <c r="I55" s="67">
        <f>RES_hhdet_in_new!I$171</f>
        <v>5180.264043069139</v>
      </c>
      <c r="J55" s="67">
        <f>RES_hhdet_in_new!J$171</f>
        <v>494.18471647928243</v>
      </c>
      <c r="K55" s="67">
        <f>RES_hhdet_in_new!K$171</f>
        <v>2072.8621161604447</v>
      </c>
      <c r="L55" s="67">
        <f>RES_hhdet_in_new!L$171</f>
        <v>6430.3562310801108</v>
      </c>
      <c r="M55" s="67">
        <f>RES_hhdet_in_new!M$171</f>
        <v>5782.7992692489715</v>
      </c>
      <c r="N55" s="67">
        <f>RES_hhdet_in_new!N$171</f>
        <v>1378.2797008112439</v>
      </c>
      <c r="O55" s="67">
        <f>RES_hhdet_in_new!O$171</f>
        <v>3409.3579343393117</v>
      </c>
      <c r="P55" s="67">
        <f>RES_hhdet_in_new!P$171</f>
        <v>6440.8410281542392</v>
      </c>
      <c r="Q55" s="67">
        <f>RES_hhdet_in_new!Q$171</f>
        <v>7389.3369327158071</v>
      </c>
    </row>
    <row r="56" spans="1:17" ht="12" customHeight="1" x14ac:dyDescent="0.25">
      <c r="A56" s="148" t="s">
        <v>141</v>
      </c>
      <c r="B56" s="67"/>
      <c r="C56" s="67">
        <f>RES_hhdet_in_new!C$172</f>
        <v>148.04473490594739</v>
      </c>
      <c r="D56" s="67">
        <f>RES_hhdet_in_new!D$172</f>
        <v>73.797796898913731</v>
      </c>
      <c r="E56" s="67">
        <f>RES_hhdet_in_new!E$172</f>
        <v>53.427372356933503</v>
      </c>
      <c r="F56" s="67">
        <f>RES_hhdet_in_new!F$172</f>
        <v>71.960263606258977</v>
      </c>
      <c r="G56" s="67">
        <f>RES_hhdet_in_new!G$172</f>
        <v>541.19951334595964</v>
      </c>
      <c r="H56" s="67">
        <f>RES_hhdet_in_new!H$172</f>
        <v>738.2121487806404</v>
      </c>
      <c r="I56" s="67">
        <f>RES_hhdet_in_new!I$172</f>
        <v>62.342073613787996</v>
      </c>
      <c r="J56" s="67">
        <f>RES_hhdet_in_new!J$172</f>
        <v>825.78324921098124</v>
      </c>
      <c r="K56" s="67">
        <f>RES_hhdet_in_new!K$172</f>
        <v>32.471569788243251</v>
      </c>
      <c r="L56" s="67">
        <f>RES_hhdet_in_new!L$172</f>
        <v>677.15816306424063</v>
      </c>
      <c r="M56" s="67">
        <f>RES_hhdet_in_new!M$172</f>
        <v>453.94642407666083</v>
      </c>
      <c r="N56" s="67">
        <f>RES_hhdet_in_new!N$172</f>
        <v>92.082701221899555</v>
      </c>
      <c r="O56" s="67">
        <f>RES_hhdet_in_new!O$172</f>
        <v>272.85428281497445</v>
      </c>
      <c r="P56" s="67">
        <f>RES_hhdet_in_new!P$172</f>
        <v>507.3846355383958</v>
      </c>
      <c r="Q56" s="67">
        <f>RES_hhdet_in_new!Q$172</f>
        <v>577.0531718361907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9050.8636263383269</v>
      </c>
      <c r="D59" s="83">
        <f>RES_hhdet_in_new!D$177</f>
        <v>8871.2984285762213</v>
      </c>
      <c r="E59" s="83">
        <f>RES_hhdet_in_new!E$177</f>
        <v>6538.5516797136579</v>
      </c>
      <c r="F59" s="83">
        <f>RES_hhdet_in_new!F$177</f>
        <v>8969.8109060441293</v>
      </c>
      <c r="G59" s="83">
        <f>RES_hhdet_in_new!G$177</f>
        <v>8050.0429417208707</v>
      </c>
      <c r="H59" s="83">
        <f>RES_hhdet_in_new!H$177</f>
        <v>6075.5705352904524</v>
      </c>
      <c r="I59" s="83">
        <f>RES_hhdet_in_new!I$177</f>
        <v>5242.6061166829268</v>
      </c>
      <c r="J59" s="83">
        <f>RES_hhdet_in_new!J$177</f>
        <v>1319.9679656902636</v>
      </c>
      <c r="K59" s="83">
        <f>RES_hhdet_in_new!K$177</f>
        <v>2105.3336859486881</v>
      </c>
      <c r="L59" s="83">
        <f>RES_hhdet_in_new!L$177</f>
        <v>7107.5143941443512</v>
      </c>
      <c r="M59" s="83">
        <f>RES_hhdet_in_new!M$177</f>
        <v>6236.7456933256326</v>
      </c>
      <c r="N59" s="83">
        <f>RES_hhdet_in_new!N$177</f>
        <v>1470.3624020331433</v>
      </c>
      <c r="O59" s="83">
        <f>RES_hhdet_in_new!O$177</f>
        <v>3682.2122171542865</v>
      </c>
      <c r="P59" s="83">
        <f>RES_hhdet_in_new!P$177</f>
        <v>6948.225663692635</v>
      </c>
      <c r="Q59" s="83">
        <f>RES_hhdet_in_new!Q$177</f>
        <v>7966.3901045519979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9926.4488736616731</v>
      </c>
      <c r="D63" s="67">
        <f t="shared" ref="D63:Q63" si="4">D35-D49</f>
        <v>9225.0140714237787</v>
      </c>
      <c r="E63" s="67">
        <f t="shared" si="4"/>
        <v>6643.7608202863439</v>
      </c>
      <c r="F63" s="67">
        <f t="shared" si="4"/>
        <v>9585.5015939558671</v>
      </c>
      <c r="G63" s="67">
        <f t="shared" si="4"/>
        <v>11640.269558279126</v>
      </c>
      <c r="H63" s="67">
        <f t="shared" si="4"/>
        <v>8002.7419647095476</v>
      </c>
      <c r="I63" s="67">
        <f t="shared" si="4"/>
        <v>6601.7063833170732</v>
      </c>
      <c r="J63" s="67">
        <f t="shared" si="4"/>
        <v>2111.344534309736</v>
      </c>
      <c r="K63" s="67">
        <f t="shared" si="4"/>
        <v>2576.9788140513119</v>
      </c>
      <c r="L63" s="67">
        <f t="shared" si="4"/>
        <v>8343.798105855647</v>
      </c>
      <c r="M63" s="67">
        <f t="shared" si="4"/>
        <v>8125.5668066743692</v>
      </c>
      <c r="N63" s="67">
        <f t="shared" si="4"/>
        <v>1686.9500979668567</v>
      </c>
      <c r="O63" s="67">
        <f t="shared" si="4"/>
        <v>4291.100282845714</v>
      </c>
      <c r="P63" s="67">
        <f t="shared" si="4"/>
        <v>8387.0868363073641</v>
      </c>
      <c r="Q63" s="67">
        <f t="shared" si="4"/>
        <v>7361.922395448004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690</v>
      </c>
      <c r="D65" s="67">
        <f t="shared" ref="D65:Q65" si="5">D37-D51</f>
        <v>492.75</v>
      </c>
      <c r="E65" s="67">
        <f t="shared" si="5"/>
        <v>397</v>
      </c>
      <c r="F65" s="67">
        <f t="shared" si="5"/>
        <v>364.75</v>
      </c>
      <c r="G65" s="67">
        <f t="shared" si="5"/>
        <v>663.5</v>
      </c>
      <c r="H65" s="67">
        <f t="shared" si="5"/>
        <v>1034.25</v>
      </c>
      <c r="I65" s="67">
        <f t="shared" si="5"/>
        <v>1028</v>
      </c>
      <c r="J65" s="67">
        <f t="shared" si="5"/>
        <v>1906.9999999999998</v>
      </c>
      <c r="K65" s="67">
        <f t="shared" si="5"/>
        <v>796.99999999999989</v>
      </c>
      <c r="L65" s="67">
        <f t="shared" si="5"/>
        <v>1316</v>
      </c>
      <c r="M65" s="67">
        <f t="shared" si="5"/>
        <v>1249.0000000000005</v>
      </c>
      <c r="N65" s="67">
        <f t="shared" si="5"/>
        <v>355.00000000000017</v>
      </c>
      <c r="O65" s="67">
        <f t="shared" si="5"/>
        <v>715.00000000000045</v>
      </c>
      <c r="P65" s="67">
        <f t="shared" si="5"/>
        <v>594.00000000000023</v>
      </c>
      <c r="Q65" s="67">
        <f t="shared" si="5"/>
        <v>499.00000000000034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370.60447931303781</v>
      </c>
      <c r="D67" s="67">
        <f t="shared" si="6"/>
        <v>259.64819759551125</v>
      </c>
      <c r="E67" s="67">
        <f t="shared" si="6"/>
        <v>261.26481123862669</v>
      </c>
      <c r="F67" s="67">
        <f t="shared" si="6"/>
        <v>260.84402352187402</v>
      </c>
      <c r="G67" s="67">
        <f t="shared" si="6"/>
        <v>213.3421874733483</v>
      </c>
      <c r="H67" s="67">
        <f t="shared" si="6"/>
        <v>175.60097828222501</v>
      </c>
      <c r="I67" s="67">
        <f t="shared" si="6"/>
        <v>213.85227138187645</v>
      </c>
      <c r="J67" s="67">
        <f t="shared" si="6"/>
        <v>549.32137886839985</v>
      </c>
      <c r="K67" s="67">
        <f t="shared" si="6"/>
        <v>527.62839776768453</v>
      </c>
      <c r="L67" s="67">
        <f t="shared" si="6"/>
        <v>124.56944590253735</v>
      </c>
      <c r="M67" s="67">
        <f t="shared" si="6"/>
        <v>87.460787795785947</v>
      </c>
      <c r="N67" s="67">
        <f t="shared" si="6"/>
        <v>11.095267803253764</v>
      </c>
      <c r="O67" s="67">
        <f t="shared" si="6"/>
        <v>16.028129893372313</v>
      </c>
      <c r="P67" s="67">
        <f t="shared" si="6"/>
        <v>27.406353423414494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5.210891521635987</v>
      </c>
      <c r="D68" s="67">
        <f t="shared" si="6"/>
        <v>2.175741353694753</v>
      </c>
      <c r="E68" s="67">
        <f t="shared" si="6"/>
        <v>2.131586429819667</v>
      </c>
      <c r="F68" s="67">
        <f t="shared" si="6"/>
        <v>3.1558093643425575</v>
      </c>
      <c r="G68" s="67">
        <f t="shared" si="6"/>
        <v>6.0413562681215494</v>
      </c>
      <c r="H68" s="67">
        <f t="shared" si="6"/>
        <v>8.0717172982934393</v>
      </c>
      <c r="I68" s="67">
        <f t="shared" si="6"/>
        <v>2.5059188183405787</v>
      </c>
      <c r="J68" s="67">
        <f t="shared" si="6"/>
        <v>23.612506297016157</v>
      </c>
      <c r="K68" s="67">
        <f t="shared" si="6"/>
        <v>10.23282745512631</v>
      </c>
      <c r="L68" s="67">
        <f t="shared" si="6"/>
        <v>7.9291764126619837</v>
      </c>
      <c r="M68" s="67">
        <f t="shared" si="6"/>
        <v>2.1266176511115109</v>
      </c>
      <c r="N68" s="67">
        <f t="shared" si="6"/>
        <v>0.32110283245916876</v>
      </c>
      <c r="O68" s="67">
        <f t="shared" si="6"/>
        <v>0.73112269852532619</v>
      </c>
      <c r="P68" s="67">
        <f t="shared" si="6"/>
        <v>1.7888175118397791</v>
      </c>
      <c r="Q68" s="67">
        <f t="shared" si="6"/>
        <v>1.4318531468697246</v>
      </c>
    </row>
    <row r="69" spans="1:17" ht="12" customHeight="1" x14ac:dyDescent="0.25">
      <c r="A69" s="148" t="s">
        <v>142</v>
      </c>
      <c r="B69" s="67"/>
      <c r="C69" s="67">
        <f t="shared" si="6"/>
        <v>20110.18110856762</v>
      </c>
      <c r="D69" s="67">
        <f t="shared" si="6"/>
        <v>19600.499368322689</v>
      </c>
      <c r="E69" s="67">
        <f t="shared" si="6"/>
        <v>17049.87569264328</v>
      </c>
      <c r="F69" s="67">
        <f t="shared" si="6"/>
        <v>19935.14935756207</v>
      </c>
      <c r="G69" s="67">
        <f t="shared" si="6"/>
        <v>21937.156571625084</v>
      </c>
      <c r="H69" s="67">
        <f t="shared" si="6"/>
        <v>18355.641613490217</v>
      </c>
      <c r="I69" s="67">
        <f t="shared" si="6"/>
        <v>17041.735956930857</v>
      </c>
      <c r="J69" s="67">
        <f t="shared" si="6"/>
        <v>20091.067632860577</v>
      </c>
      <c r="K69" s="67">
        <f t="shared" si="6"/>
        <v>31734.967387623539</v>
      </c>
      <c r="L69" s="67">
        <f t="shared" si="6"/>
        <v>36714.061058324893</v>
      </c>
      <c r="M69" s="67">
        <f t="shared" si="6"/>
        <v>32220.492028742701</v>
      </c>
      <c r="N69" s="67">
        <f t="shared" si="6"/>
        <v>31041.852258028201</v>
      </c>
      <c r="O69" s="67">
        <f t="shared" si="6"/>
        <v>33954.044850784223</v>
      </c>
      <c r="P69" s="67">
        <f t="shared" si="6"/>
        <v>32130.31109613947</v>
      </c>
      <c r="Q69" s="67">
        <f t="shared" si="6"/>
        <v>29800.32062696154</v>
      </c>
    </row>
    <row r="70" spans="1:17" ht="12" customHeight="1" x14ac:dyDescent="0.25">
      <c r="A70" s="148" t="s">
        <v>141</v>
      </c>
      <c r="B70" s="67"/>
      <c r="C70" s="67">
        <f t="shared" si="6"/>
        <v>186.45526509405255</v>
      </c>
      <c r="D70" s="67">
        <f t="shared" si="6"/>
        <v>108.70220310108621</v>
      </c>
      <c r="E70" s="67">
        <f t="shared" si="6"/>
        <v>121.82895472239368</v>
      </c>
      <c r="F70" s="67">
        <f t="shared" si="6"/>
        <v>117.53973639374068</v>
      </c>
      <c r="G70" s="67">
        <f t="shared" si="6"/>
        <v>190.30048665404126</v>
      </c>
      <c r="H70" s="67">
        <f t="shared" si="6"/>
        <v>198.28785121935869</v>
      </c>
      <c r="I70" s="67">
        <f t="shared" si="6"/>
        <v>218.59986977948643</v>
      </c>
      <c r="J70" s="67">
        <f t="shared" si="6"/>
        <v>254.71675078901831</v>
      </c>
      <c r="K70" s="67">
        <f t="shared" si="6"/>
        <v>272.22865981846724</v>
      </c>
      <c r="L70" s="67">
        <f t="shared" si="6"/>
        <v>293.18598647994145</v>
      </c>
      <c r="M70" s="67">
        <f t="shared" si="6"/>
        <v>252.09617560011839</v>
      </c>
      <c r="N70" s="67">
        <f t="shared" si="6"/>
        <v>377.72267282485961</v>
      </c>
      <c r="O70" s="67">
        <f t="shared" si="6"/>
        <v>811.06397580295777</v>
      </c>
      <c r="P70" s="67">
        <f t="shared" si="6"/>
        <v>894.07343574842298</v>
      </c>
      <c r="Q70" s="67">
        <f t="shared" si="6"/>
        <v>180.33087264423136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2425.7500000000027</v>
      </c>
      <c r="D72" s="67">
        <f t="shared" si="7"/>
        <v>123.96842459220986</v>
      </c>
      <c r="E72" s="67">
        <f t="shared" si="7"/>
        <v>495.74999999999966</v>
      </c>
      <c r="F72" s="67">
        <f t="shared" si="7"/>
        <v>149.45916505051343</v>
      </c>
      <c r="G72" s="67">
        <f t="shared" si="7"/>
        <v>641.74999999999841</v>
      </c>
      <c r="H72" s="67">
        <f t="shared" si="7"/>
        <v>32.770911796366015</v>
      </c>
      <c r="I72" s="67">
        <f t="shared" si="7"/>
        <v>1156.7499999999991</v>
      </c>
      <c r="J72" s="67">
        <f t="shared" si="7"/>
        <v>1761.7499999999975</v>
      </c>
      <c r="K72" s="67">
        <f t="shared" si="7"/>
        <v>929.36156678643852</v>
      </c>
      <c r="L72" s="67">
        <f t="shared" si="7"/>
        <v>114.43593959461241</v>
      </c>
      <c r="M72" s="67">
        <f t="shared" si="7"/>
        <v>59.899869432559029</v>
      </c>
      <c r="N72" s="67">
        <f t="shared" si="7"/>
        <v>6.2963372916441465</v>
      </c>
      <c r="O72" s="67">
        <f t="shared" si="7"/>
        <v>1188.9602783896476</v>
      </c>
      <c r="P72" s="67">
        <f t="shared" si="7"/>
        <v>187.52091179636605</v>
      </c>
      <c r="Q72" s="67">
        <f t="shared" si="7"/>
        <v>1029.208312420049</v>
      </c>
    </row>
    <row r="73" spans="1:17" ht="12" customHeight="1" x14ac:dyDescent="0.25">
      <c r="A73" s="159" t="s">
        <v>140</v>
      </c>
      <c r="B73" s="83"/>
      <c r="C73" s="83">
        <f t="shared" si="7"/>
        <v>18248.886373661669</v>
      </c>
      <c r="D73" s="83">
        <f t="shared" si="7"/>
        <v>19875.451571423793</v>
      </c>
      <c r="E73" s="83">
        <f t="shared" si="7"/>
        <v>16896.198320286341</v>
      </c>
      <c r="F73" s="83">
        <f t="shared" si="7"/>
        <v>20191.939093955858</v>
      </c>
      <c r="G73" s="83">
        <f t="shared" si="7"/>
        <v>21746.707058279128</v>
      </c>
      <c r="H73" s="83">
        <f t="shared" si="7"/>
        <v>21883.179464709556</v>
      </c>
      <c r="I73" s="83">
        <f t="shared" si="7"/>
        <v>16193.143883317072</v>
      </c>
      <c r="J73" s="83">
        <f t="shared" si="7"/>
        <v>18387.466477464175</v>
      </c>
      <c r="K73" s="83">
        <f t="shared" si="7"/>
        <v>31373.117247264898</v>
      </c>
      <c r="L73" s="83">
        <f t="shared" si="7"/>
        <v>38663.579681263436</v>
      </c>
      <c r="M73" s="83">
        <f t="shared" si="7"/>
        <v>32366.643596884824</v>
      </c>
      <c r="N73" s="83">
        <f t="shared" si="7"/>
        <v>31286.240932916335</v>
      </c>
      <c r="O73" s="83">
        <f t="shared" si="7"/>
        <v>33540.640004456072</v>
      </c>
      <c r="P73" s="83">
        <f t="shared" si="7"/>
        <v>33026.065924510993</v>
      </c>
      <c r="Q73" s="83">
        <f t="shared" si="7"/>
        <v>28925.214083027953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21497.312499999989</v>
      </c>
      <c r="C79" s="80">
        <f>RES_hhdet_numvin!C163</f>
        <v>18977.312499999989</v>
      </c>
      <c r="D79" s="80">
        <f>RES_hhdet_numvin!D163</f>
        <v>18096.312499999982</v>
      </c>
      <c r="E79" s="80">
        <f>RES_hhdet_numvin!E163</f>
        <v>13182.312499999993</v>
      </c>
      <c r="F79" s="80">
        <f>RES_hhdet_numvin!F163</f>
        <v>18555.312499999985</v>
      </c>
      <c r="G79" s="80">
        <f>RES_hhdet_numvin!G163</f>
        <v>19690.312499999989</v>
      </c>
      <c r="H79" s="80">
        <f>RES_hhdet_numvin!H163</f>
        <v>14078.312499999991</v>
      </c>
      <c r="I79" s="80">
        <f>RES_hhdet_numvin!I163</f>
        <v>11844.312499999995</v>
      </c>
      <c r="J79" s="80">
        <f>RES_hhdet_numvin!J163</f>
        <v>3431.3124999999973</v>
      </c>
      <c r="K79" s="80">
        <f>RES_hhdet_numvin!K163</f>
        <v>4682.3124999999973</v>
      </c>
      <c r="L79" s="80">
        <f>RES_hhdet_numvin!L163</f>
        <v>15451.312499999991</v>
      </c>
      <c r="M79" s="80">
        <f>RES_hhdet_numvin!M163</f>
        <v>14362.312499999995</v>
      </c>
      <c r="N79" s="80">
        <f>RES_hhdet_numvin!N163</f>
        <v>3157.3124999999982</v>
      </c>
      <c r="O79" s="80">
        <f>RES_hhdet_numvin!O163</f>
        <v>7973.3124999999945</v>
      </c>
      <c r="P79" s="80">
        <f>RES_hhdet_numvin!P163</f>
        <v>15335.312499999987</v>
      </c>
      <c r="Q79" s="80">
        <f>RES_hhdet_numvin!Q163</f>
        <v>15328.312499999993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1000.9999999999995</v>
      </c>
      <c r="L81" s="80">
        <f>RES_hhdet_numvin!L165</f>
        <v>2436.9999999999986</v>
      </c>
      <c r="M81" s="80">
        <f>RES_hhdet_numvin!M165</f>
        <v>2206.9999999999986</v>
      </c>
      <c r="N81" s="80">
        <f>RES_hhdet_numvin!N165</f>
        <v>664.99999999999966</v>
      </c>
      <c r="O81" s="80">
        <f>RES_hhdet_numvin!O165</f>
        <v>1328.9999999999993</v>
      </c>
      <c r="P81" s="80">
        <f>RES_hhdet_numvin!P165</f>
        <v>1085.9999999999993</v>
      </c>
      <c r="Q81" s="80">
        <f>RES_hhdet_numvin!Q165</f>
        <v>1037.9999999999995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129.51460358609395</v>
      </c>
      <c r="D83" s="80">
        <f>RES_hhdet_numvin!D167</f>
        <v>65.50287367689802</v>
      </c>
      <c r="E83" s="80">
        <f>RES_hhdet_numvin!E167</f>
        <v>51.063307109606605</v>
      </c>
      <c r="F83" s="80">
        <f>RES_hhdet_numvin!F167</f>
        <v>80.213483647318895</v>
      </c>
      <c r="G83" s="80">
        <f>RES_hhdet_numvin!G167</f>
        <v>104.46834774352394</v>
      </c>
      <c r="H83" s="80">
        <f>RES_hhdet_numvin!H167</f>
        <v>76.240999107699594</v>
      </c>
      <c r="I83" s="80">
        <f>RES_hhdet_numvin!I167</f>
        <v>68.664760724623079</v>
      </c>
      <c r="J83" s="80">
        <f>RES_hhdet_numvin!J167</f>
        <v>28.456351066150621</v>
      </c>
      <c r="K83" s="80">
        <f>RES_hhdet_numvin!K167</f>
        <v>41.315288519720944</v>
      </c>
      <c r="L83" s="80">
        <f>RES_hhdet_numvin!L167</f>
        <v>124.56944590253728</v>
      </c>
      <c r="M83" s="80">
        <f>RES_hhdet_numvin!M167</f>
        <v>87.460787795785905</v>
      </c>
      <c r="N83" s="80">
        <f>RES_hhdet_numvin!N167</f>
        <v>11.095267803253758</v>
      </c>
      <c r="O83" s="80">
        <f>RES_hhdet_numvin!O167</f>
        <v>16.028129893372302</v>
      </c>
      <c r="P83" s="80">
        <f>RES_hhdet_numvin!P167</f>
        <v>27.40635342341448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6.9152375830937949</v>
      </c>
      <c r="C84" s="80">
        <f>RES_hhdet_numvin!C168</f>
        <v>1.8796734163376922</v>
      </c>
      <c r="D84" s="80">
        <f>RES_hhdet_numvin!D168</f>
        <v>3.210228813595668</v>
      </c>
      <c r="E84" s="80">
        <f>RES_hhdet_numvin!E168</f>
        <v>0.41529522194704233</v>
      </c>
      <c r="F84" s="80">
        <f>RES_hhdet_numvin!F168</f>
        <v>0.66168346646449316</v>
      </c>
      <c r="G84" s="80">
        <f>RES_hhdet_numvin!G168</f>
        <v>1.0231085150061885</v>
      </c>
      <c r="H84" s="80">
        <f>RES_hhdet_numvin!H168</f>
        <v>0.96130531178192902</v>
      </c>
      <c r="I84" s="80">
        <f>RES_hhdet_numvin!I168</f>
        <v>0.8520490751598121</v>
      </c>
      <c r="J84" s="80">
        <f>RES_hhdet_numvin!J168</f>
        <v>0.48476376843337965</v>
      </c>
      <c r="K84" s="80">
        <f>RES_hhdet_numvin!K168</f>
        <v>0.69848625746823034</v>
      </c>
      <c r="L84" s="80">
        <f>RES_hhdet_numvin!L168</f>
        <v>2.4986547299062671</v>
      </c>
      <c r="M84" s="80">
        <f>RES_hhdet_numvin!M168</f>
        <v>2.1266176511115096</v>
      </c>
      <c r="N84" s="80">
        <f>RES_hhdet_numvin!N168</f>
        <v>0.32110283245916144</v>
      </c>
      <c r="O84" s="80">
        <f>RES_hhdet_numvin!O168</f>
        <v>0.73112269852532219</v>
      </c>
      <c r="P84" s="80">
        <f>RES_hhdet_numvin!P168</f>
        <v>1.7888175118397747</v>
      </c>
      <c r="Q84" s="80">
        <f>RES_hhdet_numvin!Q168</f>
        <v>1.4318531468697238</v>
      </c>
    </row>
    <row r="85" spans="1:17" ht="12" customHeight="1" x14ac:dyDescent="0.25">
      <c r="A85" s="23" t="s">
        <v>142</v>
      </c>
      <c r="B85" s="80">
        <f>RES_hhdet_numvin!B171</f>
        <v>20942.092322563509</v>
      </c>
      <c r="C85" s="80">
        <f>RES_hhdet_numvin!C171</f>
        <v>18746.354220316283</v>
      </c>
      <c r="D85" s="80">
        <f>RES_hhdet_numvin!D171</f>
        <v>17884.478084682061</v>
      </c>
      <c r="E85" s="80">
        <f>RES_hhdet_numvin!E171</f>
        <v>13030.58104368203</v>
      </c>
      <c r="F85" s="80">
        <f>RES_hhdet_numvin!F171</f>
        <v>18249.645740183347</v>
      </c>
      <c r="G85" s="80">
        <f>RES_hhdet_numvin!G171</f>
        <v>19092.031684891866</v>
      </c>
      <c r="H85" s="80">
        <f>RES_hhdet_numvin!H171</f>
        <v>13566.356107312196</v>
      </c>
      <c r="I85" s="80">
        <f>RES_hhdet_numvin!I171</f>
        <v>11774.795690200212</v>
      </c>
      <c r="J85" s="80">
        <f>RES_hhdet_numvin!J171</f>
        <v>2558.9834338275214</v>
      </c>
      <c r="K85" s="80">
        <f>RES_hhdet_numvin!K171</f>
        <v>4589.028916530101</v>
      </c>
      <c r="L85" s="80">
        <f>RES_hhdet_numvin!L171</f>
        <v>14582.468485938854</v>
      </c>
      <c r="M85" s="80">
        <f>RES_hhdet_numvin!M171</f>
        <v>13753.254025165548</v>
      </c>
      <c r="N85" s="80">
        <f>RES_hhdet_numvin!N171</f>
        <v>3038.007617795226</v>
      </c>
      <c r="O85" s="80">
        <f>RES_hhdet_numvin!O171</f>
        <v>7639.8376034900075</v>
      </c>
      <c r="P85" s="80">
        <f>RES_hhdet_numvin!P171</f>
        <v>14670.588421048407</v>
      </c>
      <c r="Q85" s="80">
        <f>RES_hhdet_numvin!Q171</f>
        <v>14569.496602372703</v>
      </c>
    </row>
    <row r="86" spans="1:17" ht="12" customHeight="1" x14ac:dyDescent="0.25">
      <c r="A86" s="23" t="s">
        <v>141</v>
      </c>
      <c r="B86" s="80">
        <f>RES_hhdet_numvin!B172</f>
        <v>548.30493985338728</v>
      </c>
      <c r="C86" s="80">
        <f>RES_hhdet_numvin!C172</f>
        <v>99.564002681272569</v>
      </c>
      <c r="D86" s="80">
        <f>RES_hhdet_numvin!D172</f>
        <v>143.12131282742897</v>
      </c>
      <c r="E86" s="80">
        <f>RES_hhdet_numvin!E172</f>
        <v>100.25285398640817</v>
      </c>
      <c r="F86" s="80">
        <f>RES_hhdet_numvin!F172</f>
        <v>224.79159270285584</v>
      </c>
      <c r="G86" s="80">
        <f>RES_hhdet_numvin!G172</f>
        <v>492.78935884959344</v>
      </c>
      <c r="H86" s="80">
        <f>RES_hhdet_numvin!H172</f>
        <v>434.75408826831381</v>
      </c>
      <c r="I86" s="80">
        <f>RES_hhdet_numvin!I172</f>
        <v>0</v>
      </c>
      <c r="J86" s="80">
        <f>RES_hhdet_numvin!J172</f>
        <v>843.3879513378921</v>
      </c>
      <c r="K86" s="80">
        <f>RES_hhdet_numvin!K172</f>
        <v>51.269808692706448</v>
      </c>
      <c r="L86" s="80">
        <f>RES_hhdet_numvin!L172</f>
        <v>741.77591342869323</v>
      </c>
      <c r="M86" s="80">
        <f>RES_hhdet_numvin!M172</f>
        <v>519.47106938754871</v>
      </c>
      <c r="N86" s="80">
        <f>RES_hhdet_numvin!N172</f>
        <v>107.88851156905925</v>
      </c>
      <c r="O86" s="80">
        <f>RES_hhdet_numvin!O172</f>
        <v>316.71564391808943</v>
      </c>
      <c r="P86" s="80">
        <f>RES_hhdet_numvin!P172</f>
        <v>635.52890801632645</v>
      </c>
      <c r="Q86" s="80">
        <f>RES_hhdet_numvin!Q172</f>
        <v>757.38404448042161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696.89883682671154</v>
      </c>
      <c r="C88" s="80">
        <f>RES_hhdet_numvin!C176</f>
        <v>551.60052133639851</v>
      </c>
      <c r="D88" s="80">
        <f>RES_hhdet_numvin!D176</f>
        <v>2.7039466896535225E-13</v>
      </c>
      <c r="E88" s="80">
        <f>RES_hhdet_numvin!E176</f>
        <v>0</v>
      </c>
      <c r="F88" s="80">
        <f>RES_hhdet_numvin!F176</f>
        <v>0</v>
      </c>
      <c r="G88" s="80">
        <f>RES_hhdet_numvin!G176</f>
        <v>727.97835283523932</v>
      </c>
      <c r="H88" s="80">
        <f>RES_hhdet_numvin!H176</f>
        <v>13.306114562262632</v>
      </c>
      <c r="I88" s="80">
        <f>RES_hhdet_numvin!I176</f>
        <v>423.17184592033379</v>
      </c>
      <c r="J88" s="80">
        <f>RES_hhdet_numvin!J176</f>
        <v>40.37194315443741</v>
      </c>
      <c r="K88" s="80">
        <f>RES_hhdet_numvin!K176</f>
        <v>65.35085415338574</v>
      </c>
      <c r="L88" s="80">
        <f>RES_hhdet_numvin!L176</f>
        <v>114.4359395946119</v>
      </c>
      <c r="M88" s="80">
        <f>RES_hhdet_numvin!M176</f>
        <v>59.899869432558994</v>
      </c>
      <c r="N88" s="80">
        <f>RES_hhdet_numvin!N176</f>
        <v>6.2963372916441429</v>
      </c>
      <c r="O88" s="80">
        <f>RES_hhdet_numvin!O176</f>
        <v>63.60642264076322</v>
      </c>
      <c r="P88" s="80">
        <f>RES_hhdet_numvin!P176</f>
        <v>164.05614972491648</v>
      </c>
      <c r="Q88" s="80">
        <f>RES_hhdet_numvin!Q176</f>
        <v>222.02681252673332</v>
      </c>
    </row>
    <row r="89" spans="1:17" ht="12" customHeight="1" x14ac:dyDescent="0.25">
      <c r="A89" s="29" t="s">
        <v>140</v>
      </c>
      <c r="B89" s="78">
        <f>RES_hhdet_numvin!B177</f>
        <v>20800.413663173276</v>
      </c>
      <c r="C89" s="78">
        <f>RES_hhdet_numvin!C177</f>
        <v>18425.711978663589</v>
      </c>
      <c r="D89" s="78">
        <f>RES_hhdet_numvin!D177</f>
        <v>18096.312499999993</v>
      </c>
      <c r="E89" s="78">
        <f>RES_hhdet_numvin!E177</f>
        <v>13182.312499999993</v>
      </c>
      <c r="F89" s="78">
        <f>RES_hhdet_numvin!F177</f>
        <v>18555.312499999989</v>
      </c>
      <c r="G89" s="78">
        <f>RES_hhdet_numvin!G177</f>
        <v>18962.334147164747</v>
      </c>
      <c r="H89" s="78">
        <f>RES_hhdet_numvin!H177</f>
        <v>14065.006385437729</v>
      </c>
      <c r="I89" s="78">
        <f>RES_hhdet_numvin!I177</f>
        <v>11421.14065407966</v>
      </c>
      <c r="J89" s="78">
        <f>RES_hhdet_numvin!J177</f>
        <v>3390.94055684556</v>
      </c>
      <c r="K89" s="78">
        <f>RES_hhdet_numvin!K177</f>
        <v>4616.9616458466116</v>
      </c>
      <c r="L89" s="78">
        <f>RES_hhdet_numvin!L177</f>
        <v>15336.876560405379</v>
      </c>
      <c r="M89" s="78">
        <f>RES_hhdet_numvin!M177</f>
        <v>14302.412630567433</v>
      </c>
      <c r="N89" s="78">
        <f>RES_hhdet_numvin!N177</f>
        <v>3151.0161627083544</v>
      </c>
      <c r="O89" s="78">
        <f>RES_hhdet_numvin!O177</f>
        <v>7909.706077359232</v>
      </c>
      <c r="P89" s="78">
        <f>RES_hhdet_numvin!P177</f>
        <v>15171.256350275071</v>
      </c>
      <c r="Q89" s="78">
        <f>RES_hhdet_numvin!Q177</f>
        <v>15106.285687473257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607.98543882860361</v>
      </c>
      <c r="C93" s="168">
        <f t="shared" ref="C93:Q93" si="8">SUM(C94,C96,C98,C107)</f>
        <v>653.39727011030504</v>
      </c>
      <c r="D93" s="168">
        <f t="shared" si="8"/>
        <v>636.93062645614043</v>
      </c>
      <c r="E93" s="168">
        <f t="shared" si="8"/>
        <v>638.93456274944219</v>
      </c>
      <c r="F93" s="168">
        <f t="shared" si="8"/>
        <v>590.5931580771678</v>
      </c>
      <c r="G93" s="168">
        <f t="shared" si="8"/>
        <v>580.63762974481847</v>
      </c>
      <c r="H93" s="168">
        <f t="shared" si="8"/>
        <v>570.15691052465434</v>
      </c>
      <c r="I93" s="168">
        <f t="shared" si="8"/>
        <v>543.51988460288794</v>
      </c>
      <c r="J93" s="168">
        <f t="shared" si="8"/>
        <v>494.07363424539602</v>
      </c>
      <c r="K93" s="168">
        <f t="shared" si="8"/>
        <v>499.77701469181187</v>
      </c>
      <c r="L93" s="168">
        <f t="shared" si="8"/>
        <v>542.41544303277863</v>
      </c>
      <c r="M93" s="168">
        <f t="shared" si="8"/>
        <v>458.28012408641388</v>
      </c>
      <c r="N93" s="168">
        <f t="shared" si="8"/>
        <v>464.79485315422318</v>
      </c>
      <c r="O93" s="168">
        <f t="shared" si="8"/>
        <v>414.70317864605153</v>
      </c>
      <c r="P93" s="168">
        <f t="shared" si="8"/>
        <v>401.79172459585402</v>
      </c>
      <c r="Q93" s="168">
        <f t="shared" si="8"/>
        <v>379.51959685802188</v>
      </c>
    </row>
    <row r="94" spans="1:17" ht="12" customHeight="1" x14ac:dyDescent="0.25">
      <c r="A94" s="158" t="s">
        <v>65</v>
      </c>
      <c r="B94" s="157">
        <f>B95</f>
        <v>481.29156169123308</v>
      </c>
      <c r="C94" s="157">
        <f t="shared" ref="C94:Q94" si="9">C95</f>
        <v>529.52366753379533</v>
      </c>
      <c r="D94" s="157">
        <f t="shared" si="9"/>
        <v>514.61503875364895</v>
      </c>
      <c r="E94" s="157">
        <f t="shared" si="9"/>
        <v>522.50548052057218</v>
      </c>
      <c r="F94" s="157">
        <f t="shared" si="9"/>
        <v>475.37505519508778</v>
      </c>
      <c r="G94" s="157">
        <f t="shared" si="9"/>
        <v>464.21755968424708</v>
      </c>
      <c r="H94" s="157">
        <f t="shared" si="9"/>
        <v>455.06781766694439</v>
      </c>
      <c r="I94" s="157">
        <f t="shared" si="9"/>
        <v>434.29589387142619</v>
      </c>
      <c r="J94" s="157">
        <f t="shared" si="9"/>
        <v>388.99307255457484</v>
      </c>
      <c r="K94" s="157">
        <f t="shared" si="9"/>
        <v>394.53851115404223</v>
      </c>
      <c r="L94" s="157">
        <f t="shared" si="9"/>
        <v>434.64813216956969</v>
      </c>
      <c r="M94" s="157">
        <f t="shared" si="9"/>
        <v>352.70946265320759</v>
      </c>
      <c r="N94" s="157">
        <f t="shared" si="9"/>
        <v>362.593561378125</v>
      </c>
      <c r="O94" s="157">
        <f t="shared" si="9"/>
        <v>318.56366097140102</v>
      </c>
      <c r="P94" s="157">
        <f t="shared" si="9"/>
        <v>308.6305607564891</v>
      </c>
      <c r="Q94" s="157">
        <f t="shared" si="9"/>
        <v>290.55238820881982</v>
      </c>
    </row>
    <row r="95" spans="1:17" ht="12" customHeight="1" x14ac:dyDescent="0.25">
      <c r="A95" s="23" t="s">
        <v>60</v>
      </c>
      <c r="B95" s="57">
        <f>RES_hhdet_fec!B$163</f>
        <v>481.29156169123308</v>
      </c>
      <c r="C95" s="57">
        <f>RES_hhdet_fec!C$163</f>
        <v>529.52366753379533</v>
      </c>
      <c r="D95" s="57">
        <f>RES_hhdet_fec!D$163</f>
        <v>514.61503875364895</v>
      </c>
      <c r="E95" s="57">
        <f>RES_hhdet_fec!E$163</f>
        <v>522.50548052057218</v>
      </c>
      <c r="F95" s="57">
        <f>RES_hhdet_fec!F$163</f>
        <v>475.37505519508778</v>
      </c>
      <c r="G95" s="57">
        <f>RES_hhdet_fec!G$163</f>
        <v>464.21755968424708</v>
      </c>
      <c r="H95" s="57">
        <f>RES_hhdet_fec!H$163</f>
        <v>455.06781766694439</v>
      </c>
      <c r="I95" s="57">
        <f>RES_hhdet_fec!I$163</f>
        <v>434.29589387142619</v>
      </c>
      <c r="J95" s="57">
        <f>RES_hhdet_fec!J$163</f>
        <v>388.99307255457484</v>
      </c>
      <c r="K95" s="57">
        <f>RES_hhdet_fec!K$163</f>
        <v>394.53851115404223</v>
      </c>
      <c r="L95" s="57">
        <f>RES_hhdet_fec!L$163</f>
        <v>434.64813216956969</v>
      </c>
      <c r="M95" s="57">
        <f>RES_hhdet_fec!M$163</f>
        <v>352.70946265320759</v>
      </c>
      <c r="N95" s="57">
        <f>RES_hhdet_fec!N$163</f>
        <v>362.593561378125</v>
      </c>
      <c r="O95" s="57">
        <f>RES_hhdet_fec!O$163</f>
        <v>318.56366097140102</v>
      </c>
      <c r="P95" s="57">
        <f>RES_hhdet_fec!P$163</f>
        <v>308.6305607564891</v>
      </c>
      <c r="Q95" s="57">
        <f>RES_hhdet_fec!Q$163</f>
        <v>290.55238820881982</v>
      </c>
    </row>
    <row r="96" spans="1:17" ht="12" customHeight="1" x14ac:dyDescent="0.25">
      <c r="A96" s="158" t="s">
        <v>112</v>
      </c>
      <c r="B96" s="157">
        <f>B97</f>
        <v>0.48903751918971333</v>
      </c>
      <c r="C96" s="157">
        <f t="shared" ref="C96:Q96" si="10">C97</f>
        <v>0.49799377298816455</v>
      </c>
      <c r="D96" s="157">
        <f t="shared" si="10"/>
        <v>0.49600275498378987</v>
      </c>
      <c r="E96" s="157">
        <f t="shared" si="10"/>
        <v>0.47594775240641146</v>
      </c>
      <c r="F96" s="157">
        <f t="shared" si="10"/>
        <v>0.46163218052451932</v>
      </c>
      <c r="G96" s="157">
        <f t="shared" si="10"/>
        <v>0.45687670720807455</v>
      </c>
      <c r="H96" s="157">
        <f t="shared" si="10"/>
        <v>0.46538845966253617</v>
      </c>
      <c r="I96" s="157">
        <f t="shared" si="10"/>
        <v>0.47452575138523256</v>
      </c>
      <c r="J96" s="157">
        <f t="shared" si="10"/>
        <v>0.44127985843253881</v>
      </c>
      <c r="K96" s="157">
        <f t="shared" si="10"/>
        <v>0.40678941445022282</v>
      </c>
      <c r="L96" s="157">
        <f t="shared" si="10"/>
        <v>0.41273958896535673</v>
      </c>
      <c r="M96" s="157">
        <f t="shared" si="10"/>
        <v>0.42733327883039124</v>
      </c>
      <c r="N96" s="157">
        <f t="shared" si="10"/>
        <v>0.39928404455366534</v>
      </c>
      <c r="O96" s="157">
        <f t="shared" si="10"/>
        <v>0.39080939544073939</v>
      </c>
      <c r="P96" s="157">
        <f t="shared" si="10"/>
        <v>0.35594153066282325</v>
      </c>
      <c r="Q96" s="157">
        <f t="shared" si="10"/>
        <v>0.33127267055287291</v>
      </c>
    </row>
    <row r="97" spans="1:17" ht="12" customHeight="1" x14ac:dyDescent="0.25">
      <c r="A97" s="23" t="s">
        <v>60</v>
      </c>
      <c r="B97" s="156">
        <f>RES_hhdet_fec!B$165</f>
        <v>0.48903751918971333</v>
      </c>
      <c r="C97" s="156">
        <f>RES_hhdet_fec!C$165</f>
        <v>0.49799377298816455</v>
      </c>
      <c r="D97" s="156">
        <f>RES_hhdet_fec!D$165</f>
        <v>0.49600275498378987</v>
      </c>
      <c r="E97" s="156">
        <f>RES_hhdet_fec!E$165</f>
        <v>0.47594775240641146</v>
      </c>
      <c r="F97" s="156">
        <f>RES_hhdet_fec!F$165</f>
        <v>0.46163218052451932</v>
      </c>
      <c r="G97" s="156">
        <f>RES_hhdet_fec!G$165</f>
        <v>0.45687670720807455</v>
      </c>
      <c r="H97" s="156">
        <f>RES_hhdet_fec!H$165</f>
        <v>0.46538845966253617</v>
      </c>
      <c r="I97" s="156">
        <f>RES_hhdet_fec!I$165</f>
        <v>0.47452575138523256</v>
      </c>
      <c r="J97" s="156">
        <f>RES_hhdet_fec!J$165</f>
        <v>0.44127985843253881</v>
      </c>
      <c r="K97" s="156">
        <f>RES_hhdet_fec!K$165</f>
        <v>0.40678941445022282</v>
      </c>
      <c r="L97" s="156">
        <f>RES_hhdet_fec!L$165</f>
        <v>0.41273958896535673</v>
      </c>
      <c r="M97" s="156">
        <f>RES_hhdet_fec!M$165</f>
        <v>0.42733327883039124</v>
      </c>
      <c r="N97" s="156">
        <f>RES_hhdet_fec!N$165</f>
        <v>0.39928404455366534</v>
      </c>
      <c r="O97" s="156">
        <f>RES_hhdet_fec!O$165</f>
        <v>0.39080939544073939</v>
      </c>
      <c r="P97" s="156">
        <f>RES_hhdet_fec!P$165</f>
        <v>0.35594153066282325</v>
      </c>
      <c r="Q97" s="156">
        <f>RES_hhdet_fec!Q$165</f>
        <v>0.33127267055287291</v>
      </c>
    </row>
    <row r="98" spans="1:17" ht="12" customHeight="1" x14ac:dyDescent="0.25">
      <c r="A98" s="158" t="s">
        <v>63</v>
      </c>
      <c r="B98" s="157">
        <f>SUM(B99:B100,B103:B104)</f>
        <v>100.27363207117891</v>
      </c>
      <c r="C98" s="157">
        <f t="shared" ref="C98:Q98" si="11">SUM(C99:C100,C103:C104)</f>
        <v>97.820850564456563</v>
      </c>
      <c r="D98" s="157">
        <f t="shared" si="11"/>
        <v>96.461880422732094</v>
      </c>
      <c r="E98" s="157">
        <f t="shared" si="11"/>
        <v>91.107337927280639</v>
      </c>
      <c r="F98" s="157">
        <f t="shared" si="11"/>
        <v>90.144648603916835</v>
      </c>
      <c r="G98" s="157">
        <f t="shared" si="11"/>
        <v>90.953910571335783</v>
      </c>
      <c r="H98" s="157">
        <f t="shared" si="11"/>
        <v>89.811249431228305</v>
      </c>
      <c r="I98" s="157">
        <f t="shared" si="11"/>
        <v>84.728566648339111</v>
      </c>
      <c r="J98" s="157">
        <f t="shared" si="11"/>
        <v>81.531043550792447</v>
      </c>
      <c r="K98" s="157">
        <f t="shared" si="11"/>
        <v>81.526842153293586</v>
      </c>
      <c r="L98" s="157">
        <f t="shared" si="11"/>
        <v>83.259022241980247</v>
      </c>
      <c r="M98" s="157">
        <f t="shared" si="11"/>
        <v>81.46695708121797</v>
      </c>
      <c r="N98" s="157">
        <f t="shared" si="11"/>
        <v>78.673754697779913</v>
      </c>
      <c r="O98" s="157">
        <f t="shared" si="11"/>
        <v>74.004196041642075</v>
      </c>
      <c r="P98" s="157">
        <f t="shared" si="11"/>
        <v>71.739169520590593</v>
      </c>
      <c r="Q98" s="157">
        <f t="shared" si="11"/>
        <v>68.362136034731463</v>
      </c>
    </row>
    <row r="99" spans="1:17" ht="12" customHeight="1" x14ac:dyDescent="0.25">
      <c r="A99" s="167" t="s">
        <v>144</v>
      </c>
      <c r="B99" s="132">
        <f>RES_hhdet_fec!B$167</f>
        <v>0.7130935033749024</v>
      </c>
      <c r="C99" s="132">
        <f>RES_hhdet_fec!C$167</f>
        <v>0.76831672419056152</v>
      </c>
      <c r="D99" s="132">
        <f>RES_hhdet_fec!D$167</f>
        <v>0.78663959536598915</v>
      </c>
      <c r="E99" s="132">
        <f>RES_hhdet_fec!E$167</f>
        <v>0.80022094548802425</v>
      </c>
      <c r="F99" s="132">
        <f>RES_hhdet_fec!F$167</f>
        <v>0.82294591238284975</v>
      </c>
      <c r="G99" s="132">
        <f>RES_hhdet_fec!G$167</f>
        <v>0.84028302867076521</v>
      </c>
      <c r="H99" s="132">
        <f>RES_hhdet_fec!H$167</f>
        <v>0.83336096487452926</v>
      </c>
      <c r="I99" s="132">
        <f>RES_hhdet_fec!I$167</f>
        <v>0.83868734134325884</v>
      </c>
      <c r="J99" s="132">
        <f>RES_hhdet_fec!J$167</f>
        <v>0.94256750593282723</v>
      </c>
      <c r="K99" s="132">
        <f>RES_hhdet_fec!K$167</f>
        <v>0.97674185956230586</v>
      </c>
      <c r="L99" s="132">
        <f>RES_hhdet_fec!L$167</f>
        <v>0.93760937690244484</v>
      </c>
      <c r="M99" s="132">
        <f>RES_hhdet_fec!M$167</f>
        <v>0.73649659246393784</v>
      </c>
      <c r="N99" s="132">
        <f>RES_hhdet_fec!N$167</f>
        <v>0.51460537284571439</v>
      </c>
      <c r="O99" s="132">
        <f>RES_hhdet_fec!O$167</f>
        <v>0.40924258346896242</v>
      </c>
      <c r="P99" s="132">
        <f>RES_hhdet_fec!P$167</f>
        <v>0.38263531467689521</v>
      </c>
      <c r="Q99" s="132">
        <f>RES_hhdet_fec!Q$167</f>
        <v>0.2922412788108375</v>
      </c>
    </row>
    <row r="100" spans="1:17" ht="12" customHeight="1" x14ac:dyDescent="0.25">
      <c r="A100" s="167" t="s">
        <v>143</v>
      </c>
      <c r="B100" s="132">
        <f>SUM(B101:B102)</f>
        <v>5.7873792474871164E-3</v>
      </c>
      <c r="C100" s="132">
        <f t="shared" ref="C100:Q100" si="12">SUM(C101:C102)</f>
        <v>6.3782989154237925E-3</v>
      </c>
      <c r="D100" s="132">
        <f t="shared" si="12"/>
        <v>6.3180176088418073E-3</v>
      </c>
      <c r="E100" s="132">
        <f t="shared" si="12"/>
        <v>6.259693671928742E-3</v>
      </c>
      <c r="F100" s="132">
        <f t="shared" si="12"/>
        <v>6.5253090539933922E-3</v>
      </c>
      <c r="G100" s="132">
        <f t="shared" si="12"/>
        <v>7.7803601543681858E-3</v>
      </c>
      <c r="H100" s="132">
        <f t="shared" si="12"/>
        <v>9.6422010818949383E-3</v>
      </c>
      <c r="I100" s="132">
        <f t="shared" si="12"/>
        <v>9.5855688183607412E-3</v>
      </c>
      <c r="J100" s="132">
        <f t="shared" si="12"/>
        <v>1.4272288962864995E-2</v>
      </c>
      <c r="K100" s="132">
        <f t="shared" si="12"/>
        <v>1.4752547346504245E-2</v>
      </c>
      <c r="L100" s="132">
        <f t="shared" si="12"/>
        <v>1.6416219971508429E-2</v>
      </c>
      <c r="M100" s="132">
        <f t="shared" si="12"/>
        <v>1.407285530494037E-2</v>
      </c>
      <c r="N100" s="132">
        <f t="shared" si="12"/>
        <v>1.0665958965025653E-2</v>
      </c>
      <c r="O100" s="132">
        <f t="shared" si="12"/>
        <v>9.4326600668134461E-3</v>
      </c>
      <c r="P100" s="132">
        <f t="shared" si="12"/>
        <v>9.7185777463098619E-3</v>
      </c>
      <c r="Q100" s="132">
        <f t="shared" si="12"/>
        <v>8.0072243469005155E-3</v>
      </c>
    </row>
    <row r="101" spans="1:17" ht="12" customHeight="1" x14ac:dyDescent="0.25">
      <c r="A101" s="166" t="s">
        <v>57</v>
      </c>
      <c r="B101" s="165">
        <f>RES_hhdet_fec!B$169</f>
        <v>5.4388487545543943E-3</v>
      </c>
      <c r="C101" s="165">
        <f>RES_hhdet_fec!C$169</f>
        <v>5.990978560719889E-3</v>
      </c>
      <c r="D101" s="165">
        <f>RES_hhdet_fec!D$169</f>
        <v>5.9310128222040091E-3</v>
      </c>
      <c r="E101" s="165">
        <f>RES_hhdet_fec!E$169</f>
        <v>5.8728661664571693E-3</v>
      </c>
      <c r="F101" s="165">
        <f>RES_hhdet_fec!F$169</f>
        <v>6.1185569693889587E-3</v>
      </c>
      <c r="G101" s="165">
        <f>RES_hhdet_fec!G$169</f>
        <v>7.2921307429841854E-3</v>
      </c>
      <c r="H101" s="165">
        <f>RES_hhdet_fec!H$169</f>
        <v>9.0328165602617874E-3</v>
      </c>
      <c r="I101" s="165">
        <f>RES_hhdet_fec!I$169</f>
        <v>8.9816635643850309E-3</v>
      </c>
      <c r="J101" s="165">
        <f>RES_hhdet_fec!J$169</f>
        <v>1.3356887330398751E-2</v>
      </c>
      <c r="K101" s="165">
        <f>RES_hhdet_fec!K$169</f>
        <v>1.3799659538906486E-2</v>
      </c>
      <c r="L101" s="165">
        <f>RES_hhdet_fec!L$169</f>
        <v>1.5347964062541531E-2</v>
      </c>
      <c r="M101" s="165">
        <f>RES_hhdet_fec!M$169</f>
        <v>1.3169144368560254E-2</v>
      </c>
      <c r="N101" s="165">
        <f>RES_hhdet_fec!N$169</f>
        <v>9.9853674122249159E-3</v>
      </c>
      <c r="O101" s="165">
        <f>RES_hhdet_fec!O$169</f>
        <v>8.8325737439343098E-3</v>
      </c>
      <c r="P101" s="165">
        <f>RES_hhdet_fec!P$169</f>
        <v>9.1010445690411241E-3</v>
      </c>
      <c r="Q101" s="165">
        <f>RES_hhdet_fec!Q$169</f>
        <v>7.4982959694885011E-3</v>
      </c>
    </row>
    <row r="102" spans="1:17" ht="12" customHeight="1" x14ac:dyDescent="0.25">
      <c r="A102" s="147" t="s">
        <v>59</v>
      </c>
      <c r="B102" s="164">
        <f>RES_hhdet_fec!B$170</f>
        <v>3.4853049293272215E-4</v>
      </c>
      <c r="C102" s="164">
        <f>RES_hhdet_fec!C$170</f>
        <v>3.8732035470390375E-4</v>
      </c>
      <c r="D102" s="164">
        <f>RES_hhdet_fec!D$170</f>
        <v>3.870047866377985E-4</v>
      </c>
      <c r="E102" s="164">
        <f>RES_hhdet_fec!E$170</f>
        <v>3.868275054715732E-4</v>
      </c>
      <c r="F102" s="164">
        <f>RES_hhdet_fec!F$170</f>
        <v>4.0675208460443362E-4</v>
      </c>
      <c r="G102" s="164">
        <f>RES_hhdet_fec!G$170</f>
        <v>4.8822941138400002E-4</v>
      </c>
      <c r="H102" s="164">
        <f>RES_hhdet_fec!H$170</f>
        <v>6.0938452163315034E-4</v>
      </c>
      <c r="I102" s="164">
        <f>RES_hhdet_fec!I$170</f>
        <v>6.0390525397570956E-4</v>
      </c>
      <c r="J102" s="164">
        <f>RES_hhdet_fec!J$170</f>
        <v>9.1540163246624446E-4</v>
      </c>
      <c r="K102" s="164">
        <f>RES_hhdet_fec!K$170</f>
        <v>9.528878075977592E-4</v>
      </c>
      <c r="L102" s="164">
        <f>RES_hhdet_fec!L$170</f>
        <v>1.0682559089668978E-3</v>
      </c>
      <c r="M102" s="164">
        <f>RES_hhdet_fec!M$170</f>
        <v>9.0371093638011684E-4</v>
      </c>
      <c r="N102" s="164">
        <f>RES_hhdet_fec!N$170</f>
        <v>6.8059155280073621E-4</v>
      </c>
      <c r="O102" s="164">
        <f>RES_hhdet_fec!O$170</f>
        <v>6.0008632287913554E-4</v>
      </c>
      <c r="P102" s="164">
        <f>RES_hhdet_fec!P$170</f>
        <v>6.1753317726873764E-4</v>
      </c>
      <c r="Q102" s="164">
        <f>RES_hhdet_fec!Q$170</f>
        <v>5.0892837741201447E-4</v>
      </c>
    </row>
    <row r="103" spans="1:17" ht="12" customHeight="1" x14ac:dyDescent="0.25">
      <c r="A103" s="163" t="s">
        <v>142</v>
      </c>
      <c r="B103" s="162">
        <f>RES_hhdet_fec!B$171</f>
        <v>98.763182696126393</v>
      </c>
      <c r="C103" s="162">
        <f>RES_hhdet_fec!C$171</f>
        <v>96.247686255483941</v>
      </c>
      <c r="D103" s="162">
        <f>RES_hhdet_fec!D$171</f>
        <v>94.895604863514606</v>
      </c>
      <c r="E103" s="162">
        <f>RES_hhdet_fec!E$171</f>
        <v>89.582179570576969</v>
      </c>
      <c r="F103" s="162">
        <f>RES_hhdet_fec!F$171</f>
        <v>88.617246047463652</v>
      </c>
      <c r="G103" s="162">
        <f>RES_hhdet_fec!G$171</f>
        <v>89.270847654327781</v>
      </c>
      <c r="H103" s="162">
        <f>RES_hhdet_fec!H$171</f>
        <v>87.93999318563651</v>
      </c>
      <c r="I103" s="162">
        <f>RES_hhdet_fec!I$171</f>
        <v>82.908217581321111</v>
      </c>
      <c r="J103" s="162">
        <f>RES_hhdet_fec!J$171</f>
        <v>79.358813008359334</v>
      </c>
      <c r="K103" s="162">
        <f>RES_hhdet_fec!K$171</f>
        <v>79.332451017529181</v>
      </c>
      <c r="L103" s="162">
        <f>RES_hhdet_fec!L$171</f>
        <v>80.883486507565522</v>
      </c>
      <c r="M103" s="162">
        <f>RES_hhdet_fec!M$171</f>
        <v>79.185806313876796</v>
      </c>
      <c r="N103" s="162">
        <f>RES_hhdet_fec!N$171</f>
        <v>76.542343920237528</v>
      </c>
      <c r="O103" s="162">
        <f>RES_hhdet_fec!O$171</f>
        <v>71.925060437742943</v>
      </c>
      <c r="P103" s="162">
        <f>RES_hhdet_fec!P$171</f>
        <v>69.587169380207726</v>
      </c>
      <c r="Q103" s="162">
        <f>RES_hhdet_fec!Q$171</f>
        <v>66.225604078533536</v>
      </c>
    </row>
    <row r="104" spans="1:17" ht="12" customHeight="1" x14ac:dyDescent="0.25">
      <c r="A104" s="161" t="s">
        <v>141</v>
      </c>
      <c r="B104" s="160">
        <f>SUM(B105:B106)</f>
        <v>0.79156849243012839</v>
      </c>
      <c r="C104" s="160">
        <f t="shared" ref="C104:Q104" si="13">SUM(C105:C106)</f>
        <v>0.79846928586662802</v>
      </c>
      <c r="D104" s="160">
        <f t="shared" si="13"/>
        <v>0.77331794624265282</v>
      </c>
      <c r="E104" s="160">
        <f t="shared" si="13"/>
        <v>0.71867771754371146</v>
      </c>
      <c r="F104" s="160">
        <f t="shared" si="13"/>
        <v>0.69793133501632976</v>
      </c>
      <c r="G104" s="160">
        <f t="shared" si="13"/>
        <v>0.83499952818286594</v>
      </c>
      <c r="H104" s="160">
        <f t="shared" si="13"/>
        <v>1.0282530796353768</v>
      </c>
      <c r="I104" s="160">
        <f t="shared" si="13"/>
        <v>0.9720761568563745</v>
      </c>
      <c r="J104" s="160">
        <f t="shared" si="13"/>
        <v>1.2153907475374326</v>
      </c>
      <c r="K104" s="160">
        <f t="shared" si="13"/>
        <v>1.202896728855599</v>
      </c>
      <c r="L104" s="160">
        <f t="shared" si="13"/>
        <v>1.4215101375407726</v>
      </c>
      <c r="M104" s="160">
        <f t="shared" si="13"/>
        <v>1.5305813195722855</v>
      </c>
      <c r="N104" s="160">
        <f t="shared" si="13"/>
        <v>1.6061394457316405</v>
      </c>
      <c r="O104" s="160">
        <f t="shared" si="13"/>
        <v>1.6604603603633534</v>
      </c>
      <c r="P104" s="160">
        <f t="shared" si="13"/>
        <v>1.7596462479596644</v>
      </c>
      <c r="Q104" s="160">
        <f t="shared" si="13"/>
        <v>1.8362834530401997</v>
      </c>
    </row>
    <row r="105" spans="1:17" ht="12" customHeight="1" x14ac:dyDescent="0.25">
      <c r="A105" s="148" t="s">
        <v>60</v>
      </c>
      <c r="B105" s="156">
        <f>RES_hhdet_fec!B$173</f>
        <v>0.73414296827103698</v>
      </c>
      <c r="C105" s="156">
        <f>RES_hhdet_fec!C$173</f>
        <v>0.73990237117903246</v>
      </c>
      <c r="D105" s="156">
        <f>RES_hhdet_fec!D$173</f>
        <v>0.71642824260689641</v>
      </c>
      <c r="E105" s="156">
        <f>RES_hhdet_fec!E$173</f>
        <v>0.66421647664179262</v>
      </c>
      <c r="F105" s="156">
        <f>RES_hhdet_fec!F$173</f>
        <v>0.64501288880929297</v>
      </c>
      <c r="G105" s="156">
        <f>RES_hhdet_fec!G$173</f>
        <v>0.77252650641785492</v>
      </c>
      <c r="H105" s="156">
        <f>RES_hhdet_fec!H$173</f>
        <v>0.95218157851817198</v>
      </c>
      <c r="I105" s="156">
        <f>RES_hhdet_fec!I$173</f>
        <v>0.89898349095018115</v>
      </c>
      <c r="J105" s="156">
        <f>RES_hhdet_fec!J$173</f>
        <v>1.12488803947427</v>
      </c>
      <c r="K105" s="156">
        <f>RES_hhdet_fec!K$173</f>
        <v>1.118474923944172</v>
      </c>
      <c r="L105" s="156">
        <f>RES_hhdet_fec!L$173</f>
        <v>1.3262942712396477</v>
      </c>
      <c r="M105" s="156">
        <f>RES_hhdet_fec!M$173</f>
        <v>1.4289238804621489</v>
      </c>
      <c r="N105" s="156">
        <f>RES_hhdet_fec!N$173</f>
        <v>1.5035702952448471</v>
      </c>
      <c r="O105" s="156">
        <f>RES_hhdet_fec!O$173</f>
        <v>1.5541450668265999</v>
      </c>
      <c r="P105" s="156">
        <f>RES_hhdet_fec!P$173</f>
        <v>1.6470360850209491</v>
      </c>
      <c r="Q105" s="156">
        <f>RES_hhdet_fec!Q$173</f>
        <v>1.7185056820060423</v>
      </c>
    </row>
    <row r="106" spans="1:17" ht="12" customHeight="1" x14ac:dyDescent="0.25">
      <c r="A106" s="159" t="s">
        <v>59</v>
      </c>
      <c r="B106" s="57">
        <f>RES_hhdet_fec!B$174</f>
        <v>5.7425524159091447E-2</v>
      </c>
      <c r="C106" s="57">
        <f>RES_hhdet_fec!C$174</f>
        <v>5.8566914687595548E-2</v>
      </c>
      <c r="D106" s="57">
        <f>RES_hhdet_fec!D$174</f>
        <v>5.6889703635756385E-2</v>
      </c>
      <c r="E106" s="57">
        <f>RES_hhdet_fec!E$174</f>
        <v>5.446124090191886E-2</v>
      </c>
      <c r="F106" s="57">
        <f>RES_hhdet_fec!F$174</f>
        <v>5.2918446207036812E-2</v>
      </c>
      <c r="G106" s="57">
        <f>RES_hhdet_fec!G$174</f>
        <v>6.2473021765011044E-2</v>
      </c>
      <c r="H106" s="57">
        <f>RES_hhdet_fec!H$174</f>
        <v>7.6071501117204912E-2</v>
      </c>
      <c r="I106" s="57">
        <f>RES_hhdet_fec!I$174</f>
        <v>7.3092665906193385E-2</v>
      </c>
      <c r="J106" s="57">
        <f>RES_hhdet_fec!J$174</f>
        <v>9.0502708063162726E-2</v>
      </c>
      <c r="K106" s="57">
        <f>RES_hhdet_fec!K$174</f>
        <v>8.4421804911427034E-2</v>
      </c>
      <c r="L106" s="57">
        <f>RES_hhdet_fec!L$174</f>
        <v>9.5215866301124968E-2</v>
      </c>
      <c r="M106" s="57">
        <f>RES_hhdet_fec!M$174</f>
        <v>0.10165743911013667</v>
      </c>
      <c r="N106" s="57">
        <f>RES_hhdet_fec!N$174</f>
        <v>0.10256915048679331</v>
      </c>
      <c r="O106" s="57">
        <f>RES_hhdet_fec!O$174</f>
        <v>0.10631529353675351</v>
      </c>
      <c r="P106" s="57">
        <f>RES_hhdet_fec!P$174</f>
        <v>0.11261016293871524</v>
      </c>
      <c r="Q106" s="57">
        <f>RES_hhdet_fec!Q$174</f>
        <v>0.11777777103415736</v>
      </c>
    </row>
    <row r="107" spans="1:17" ht="12" customHeight="1" x14ac:dyDescent="0.25">
      <c r="A107" s="158" t="s">
        <v>62</v>
      </c>
      <c r="B107" s="157">
        <f>SUM(B108:B109)</f>
        <v>25.931207547001954</v>
      </c>
      <c r="C107" s="157">
        <f t="shared" ref="C107:Q107" si="14">SUM(C108:C109)</f>
        <v>25.554758239064952</v>
      </c>
      <c r="D107" s="157">
        <f t="shared" si="14"/>
        <v>25.357704524775606</v>
      </c>
      <c r="E107" s="157">
        <f t="shared" si="14"/>
        <v>24.845796549182964</v>
      </c>
      <c r="F107" s="157">
        <f t="shared" si="14"/>
        <v>24.611822097638655</v>
      </c>
      <c r="G107" s="157">
        <f t="shared" si="14"/>
        <v>25.009282782027476</v>
      </c>
      <c r="H107" s="157">
        <f t="shared" si="14"/>
        <v>24.812454966819072</v>
      </c>
      <c r="I107" s="157">
        <f t="shared" si="14"/>
        <v>24.020898331737381</v>
      </c>
      <c r="J107" s="157">
        <f t="shared" si="14"/>
        <v>23.108238281596172</v>
      </c>
      <c r="K107" s="157">
        <f t="shared" si="14"/>
        <v>23.304871970025861</v>
      </c>
      <c r="L107" s="157">
        <f t="shared" si="14"/>
        <v>24.095549032263357</v>
      </c>
      <c r="M107" s="157">
        <f t="shared" si="14"/>
        <v>23.676371073157899</v>
      </c>
      <c r="N107" s="157">
        <f t="shared" si="14"/>
        <v>23.128253033764548</v>
      </c>
      <c r="O107" s="157">
        <f t="shared" si="14"/>
        <v>21.744512237567694</v>
      </c>
      <c r="P107" s="157">
        <f t="shared" si="14"/>
        <v>21.066052788111488</v>
      </c>
      <c r="Q107" s="157">
        <f t="shared" si="14"/>
        <v>20.273799943917705</v>
      </c>
    </row>
    <row r="108" spans="1:17" ht="12" customHeight="1" x14ac:dyDescent="0.25">
      <c r="A108" s="23" t="s">
        <v>57</v>
      </c>
      <c r="B108" s="156">
        <f>RES_hhdet_fec!B$176</f>
        <v>0.29604394479463159</v>
      </c>
      <c r="C108" s="156">
        <f>RES_hhdet_fec!C$176</f>
        <v>0.59652395890941279</v>
      </c>
      <c r="D108" s="156">
        <f>RES_hhdet_fec!D$176</f>
        <v>0.57559206900554494</v>
      </c>
      <c r="E108" s="156">
        <f>RES_hhdet_fec!E$176</f>
        <v>0.7002113480941784</v>
      </c>
      <c r="F108" s="156">
        <f>RES_hhdet_fec!F$176</f>
        <v>0.52751465394878705</v>
      </c>
      <c r="G108" s="156">
        <f>RES_hhdet_fec!G$176</f>
        <v>0.66500659048995026</v>
      </c>
      <c r="H108" s="156">
        <f>RES_hhdet_fec!H$176</f>
        <v>0.21853442109807844</v>
      </c>
      <c r="I108" s="156">
        <f>RES_hhdet_fec!I$176</f>
        <v>0.34521811018696863</v>
      </c>
      <c r="J108" s="156">
        <f>RES_hhdet_fec!J$176</f>
        <v>0.55180929670833267</v>
      </c>
      <c r="K108" s="156">
        <f>RES_hhdet_fec!K$176</f>
        <v>0.62775988081010803</v>
      </c>
      <c r="L108" s="156">
        <f>RES_hhdet_fec!L$176</f>
        <v>0.38691278409476765</v>
      </c>
      <c r="M108" s="156">
        <f>RES_hhdet_fec!M$176</f>
        <v>0.30134917172921499</v>
      </c>
      <c r="N108" s="156">
        <f>RES_hhdet_fec!N$176</f>
        <v>0.21518697992340655</v>
      </c>
      <c r="O108" s="156">
        <f>RES_hhdet_fec!O$176</f>
        <v>0.31437652000419386</v>
      </c>
      <c r="P108" s="156">
        <f>RES_hhdet_fec!P$176</f>
        <v>0.30784838571301337</v>
      </c>
      <c r="Q108" s="156">
        <f>RES_hhdet_fec!Q$176</f>
        <v>0.39873476087104798</v>
      </c>
    </row>
    <row r="109" spans="1:17" ht="12" customHeight="1" x14ac:dyDescent="0.25">
      <c r="A109" s="29" t="s">
        <v>140</v>
      </c>
      <c r="B109" s="57">
        <f>RES_hhdet_fec!B$177</f>
        <v>25.635163602207321</v>
      </c>
      <c r="C109" s="57">
        <f>RES_hhdet_fec!C$177</f>
        <v>24.958234280155541</v>
      </c>
      <c r="D109" s="57">
        <f>RES_hhdet_fec!D$177</f>
        <v>24.782112455770061</v>
      </c>
      <c r="E109" s="57">
        <f>RES_hhdet_fec!E$177</f>
        <v>24.145585201088785</v>
      </c>
      <c r="F109" s="57">
        <f>RES_hhdet_fec!F$177</f>
        <v>24.084307443689866</v>
      </c>
      <c r="G109" s="57">
        <f>RES_hhdet_fec!G$177</f>
        <v>24.344276191537524</v>
      </c>
      <c r="H109" s="57">
        <f>RES_hhdet_fec!H$177</f>
        <v>24.593920545720994</v>
      </c>
      <c r="I109" s="57">
        <f>RES_hhdet_fec!I$177</f>
        <v>23.675680221550412</v>
      </c>
      <c r="J109" s="57">
        <f>RES_hhdet_fec!J$177</f>
        <v>22.556428984887841</v>
      </c>
      <c r="K109" s="57">
        <f>RES_hhdet_fec!K$177</f>
        <v>22.677112089215754</v>
      </c>
      <c r="L109" s="57">
        <f>RES_hhdet_fec!L$177</f>
        <v>23.708636248168588</v>
      </c>
      <c r="M109" s="57">
        <f>RES_hhdet_fec!M$177</f>
        <v>23.375021901428685</v>
      </c>
      <c r="N109" s="57">
        <f>RES_hhdet_fec!N$177</f>
        <v>22.913066053841142</v>
      </c>
      <c r="O109" s="57">
        <f>RES_hhdet_fec!O$177</f>
        <v>21.430135717563498</v>
      </c>
      <c r="P109" s="57">
        <f>RES_hhdet_fec!P$177</f>
        <v>20.758204402398476</v>
      </c>
      <c r="Q109" s="57">
        <f>RES_hhdet_fec!Q$177</f>
        <v>19.875065183046658</v>
      </c>
    </row>
    <row r="111" spans="1:17" ht="12" customHeight="1" x14ac:dyDescent="0.25">
      <c r="A111" s="152" t="s">
        <v>119</v>
      </c>
      <c r="B111" s="168">
        <f>SUM(B112,B114,B116,B125)</f>
        <v>477.89153304725818</v>
      </c>
      <c r="C111" s="168">
        <f t="shared" ref="C111:Q111" si="15">SUM(C112,C114,C116,C125)</f>
        <v>515.1264407277074</v>
      </c>
      <c r="D111" s="168">
        <f t="shared" si="15"/>
        <v>503.3819493561943</v>
      </c>
      <c r="E111" s="168">
        <f t="shared" si="15"/>
        <v>506.43412191036902</v>
      </c>
      <c r="F111" s="168">
        <f t="shared" si="15"/>
        <v>469.5953981691892</v>
      </c>
      <c r="G111" s="168">
        <f t="shared" si="15"/>
        <v>463.46689144244283</v>
      </c>
      <c r="H111" s="168">
        <f t="shared" si="15"/>
        <v>457.0627113583646</v>
      </c>
      <c r="I111" s="168">
        <f t="shared" si="15"/>
        <v>437.5253765229964</v>
      </c>
      <c r="J111" s="168">
        <f t="shared" si="15"/>
        <v>398.91408416456323</v>
      </c>
      <c r="K111" s="168">
        <f t="shared" si="15"/>
        <v>404.71587749680208</v>
      </c>
      <c r="L111" s="168">
        <f t="shared" si="15"/>
        <v>441.89541705031502</v>
      </c>
      <c r="M111" s="168">
        <f t="shared" si="15"/>
        <v>375.34365448574846</v>
      </c>
      <c r="N111" s="168">
        <f t="shared" si="15"/>
        <v>382.29675877011948</v>
      </c>
      <c r="O111" s="168">
        <f t="shared" si="15"/>
        <v>342.95241260600329</v>
      </c>
      <c r="P111" s="168">
        <f t="shared" si="15"/>
        <v>334.72416803752594</v>
      </c>
      <c r="Q111" s="168">
        <f t="shared" si="15"/>
        <v>318.61068498710637</v>
      </c>
    </row>
    <row r="112" spans="1:17" ht="12" customHeight="1" x14ac:dyDescent="0.25">
      <c r="A112" s="158" t="s">
        <v>65</v>
      </c>
      <c r="B112" s="157">
        <f>B113</f>
        <v>382.42135480222373</v>
      </c>
      <c r="C112" s="157">
        <f t="shared" ref="C112:Q112" si="16">C113</f>
        <v>421.48646296567529</v>
      </c>
      <c r="D112" s="157">
        <f t="shared" si="16"/>
        <v>410.46752980560603</v>
      </c>
      <c r="E112" s="157">
        <f t="shared" si="16"/>
        <v>417.55046152313969</v>
      </c>
      <c r="F112" s="157">
        <f t="shared" si="16"/>
        <v>381.02164168604043</v>
      </c>
      <c r="G112" s="157">
        <f t="shared" si="16"/>
        <v>373.3765275073302</v>
      </c>
      <c r="H112" s="157">
        <f t="shared" si="16"/>
        <v>367.12820101060731</v>
      </c>
      <c r="I112" s="157">
        <f t="shared" si="16"/>
        <v>351.44626157671536</v>
      </c>
      <c r="J112" s="157">
        <f t="shared" si="16"/>
        <v>315.41430241652483</v>
      </c>
      <c r="K112" s="157">
        <f t="shared" si="16"/>
        <v>320.73855229813353</v>
      </c>
      <c r="L112" s="157">
        <f t="shared" si="16"/>
        <v>355.2512795086555</v>
      </c>
      <c r="M112" s="157">
        <f t="shared" si="16"/>
        <v>289.92013466772158</v>
      </c>
      <c r="N112" s="157">
        <f t="shared" si="16"/>
        <v>299.16266120676124</v>
      </c>
      <c r="O112" s="157">
        <f t="shared" si="16"/>
        <v>264.30388704172918</v>
      </c>
      <c r="P112" s="157">
        <f t="shared" si="16"/>
        <v>258.13956863336114</v>
      </c>
      <c r="Q112" s="157">
        <f t="shared" si="16"/>
        <v>245.14395466841066</v>
      </c>
    </row>
    <row r="113" spans="1:17" ht="12" customHeight="1" x14ac:dyDescent="0.25">
      <c r="A113" s="23" t="s">
        <v>60</v>
      </c>
      <c r="B113" s="57">
        <f>RES_hhdet_tes!B$163</f>
        <v>382.42135480222373</v>
      </c>
      <c r="C113" s="57">
        <f>RES_hhdet_tes!C$163</f>
        <v>421.48646296567529</v>
      </c>
      <c r="D113" s="57">
        <f>RES_hhdet_tes!D$163</f>
        <v>410.46752980560603</v>
      </c>
      <c r="E113" s="57">
        <f>RES_hhdet_tes!E$163</f>
        <v>417.55046152313969</v>
      </c>
      <c r="F113" s="57">
        <f>RES_hhdet_tes!F$163</f>
        <v>381.02164168604043</v>
      </c>
      <c r="G113" s="57">
        <f>RES_hhdet_tes!G$163</f>
        <v>373.3765275073302</v>
      </c>
      <c r="H113" s="57">
        <f>RES_hhdet_tes!H$163</f>
        <v>367.12820101060731</v>
      </c>
      <c r="I113" s="57">
        <f>RES_hhdet_tes!I$163</f>
        <v>351.44626157671536</v>
      </c>
      <c r="J113" s="57">
        <f>RES_hhdet_tes!J$163</f>
        <v>315.41430241652483</v>
      </c>
      <c r="K113" s="57">
        <f>RES_hhdet_tes!K$163</f>
        <v>320.73855229813353</v>
      </c>
      <c r="L113" s="57">
        <f>RES_hhdet_tes!L$163</f>
        <v>355.2512795086555</v>
      </c>
      <c r="M113" s="57">
        <f>RES_hhdet_tes!M$163</f>
        <v>289.92013466772158</v>
      </c>
      <c r="N113" s="57">
        <f>RES_hhdet_tes!N$163</f>
        <v>299.16266120676124</v>
      </c>
      <c r="O113" s="57">
        <f>RES_hhdet_tes!O$163</f>
        <v>264.30388704172918</v>
      </c>
      <c r="P113" s="57">
        <f>RES_hhdet_tes!P$163</f>
        <v>258.13956863336114</v>
      </c>
      <c r="Q113" s="57">
        <f>RES_hhdet_tes!Q$163</f>
        <v>245.14395466841066</v>
      </c>
    </row>
    <row r="114" spans="1:17" ht="12" customHeight="1" x14ac:dyDescent="0.25">
      <c r="A114" s="158" t="s">
        <v>112</v>
      </c>
      <c r="B114" s="157">
        <f>B115</f>
        <v>0.81423617354686173</v>
      </c>
      <c r="C114" s="157">
        <f t="shared" ref="C114:Q114" si="17">C115</f>
        <v>0.84996848621416587</v>
      </c>
      <c r="D114" s="157">
        <f t="shared" si="17"/>
        <v>0.86165209931353481</v>
      </c>
      <c r="E114" s="157">
        <f t="shared" si="17"/>
        <v>0.84403902043006995</v>
      </c>
      <c r="F114" s="157">
        <f t="shared" si="17"/>
        <v>0.83292327387237797</v>
      </c>
      <c r="G114" s="157">
        <f t="shared" si="17"/>
        <v>0.83988983863044264</v>
      </c>
      <c r="H114" s="157">
        <f t="shared" si="17"/>
        <v>0.8934825783309861</v>
      </c>
      <c r="I114" s="157">
        <f t="shared" si="17"/>
        <v>0.95672337000470875</v>
      </c>
      <c r="J114" s="157">
        <f t="shared" si="17"/>
        <v>1.0083205108999915</v>
      </c>
      <c r="K114" s="157">
        <f t="shared" si="17"/>
        <v>0.98041914965040022</v>
      </c>
      <c r="L114" s="157">
        <f t="shared" si="17"/>
        <v>1.0672998082626517</v>
      </c>
      <c r="M114" s="157">
        <f t="shared" si="17"/>
        <v>1.1644921106001616</v>
      </c>
      <c r="N114" s="157">
        <f t="shared" si="17"/>
        <v>1.1167852382591179</v>
      </c>
      <c r="O114" s="157">
        <f t="shared" si="17"/>
        <v>1.1382675040275734</v>
      </c>
      <c r="P114" s="157">
        <f t="shared" si="17"/>
        <v>1.080679841164681</v>
      </c>
      <c r="Q114" s="157">
        <f t="shared" si="17"/>
        <v>1.0506100834640966</v>
      </c>
    </row>
    <row r="115" spans="1:17" ht="12" customHeight="1" x14ac:dyDescent="0.25">
      <c r="A115" s="23" t="s">
        <v>60</v>
      </c>
      <c r="B115" s="156">
        <f>RES_hhdet_tes!B$165</f>
        <v>0.81423617354686173</v>
      </c>
      <c r="C115" s="156">
        <f>RES_hhdet_tes!C$165</f>
        <v>0.84996848621416587</v>
      </c>
      <c r="D115" s="156">
        <f>RES_hhdet_tes!D$165</f>
        <v>0.86165209931353481</v>
      </c>
      <c r="E115" s="156">
        <f>RES_hhdet_tes!E$165</f>
        <v>0.84403902043006995</v>
      </c>
      <c r="F115" s="156">
        <f>RES_hhdet_tes!F$165</f>
        <v>0.83292327387237797</v>
      </c>
      <c r="G115" s="156">
        <f>RES_hhdet_tes!G$165</f>
        <v>0.83988983863044264</v>
      </c>
      <c r="H115" s="156">
        <f>RES_hhdet_tes!H$165</f>
        <v>0.8934825783309861</v>
      </c>
      <c r="I115" s="156">
        <f>RES_hhdet_tes!I$165</f>
        <v>0.95672337000470875</v>
      </c>
      <c r="J115" s="156">
        <f>RES_hhdet_tes!J$165</f>
        <v>1.0083205108999915</v>
      </c>
      <c r="K115" s="156">
        <f>RES_hhdet_tes!K$165</f>
        <v>0.98041914965040022</v>
      </c>
      <c r="L115" s="156">
        <f>RES_hhdet_tes!L$165</f>
        <v>1.0672998082626517</v>
      </c>
      <c r="M115" s="156">
        <f>RES_hhdet_tes!M$165</f>
        <v>1.1644921106001616</v>
      </c>
      <c r="N115" s="156">
        <f>RES_hhdet_tes!N$165</f>
        <v>1.1167852382591179</v>
      </c>
      <c r="O115" s="156">
        <f>RES_hhdet_tes!O$165</f>
        <v>1.1382675040275734</v>
      </c>
      <c r="P115" s="156">
        <f>RES_hhdet_tes!P$165</f>
        <v>1.080679841164681</v>
      </c>
      <c r="Q115" s="156">
        <f>RES_hhdet_tes!Q$165</f>
        <v>1.0506100834640966</v>
      </c>
    </row>
    <row r="116" spans="1:17" ht="12" customHeight="1" x14ac:dyDescent="0.25">
      <c r="A116" s="158" t="s">
        <v>63</v>
      </c>
      <c r="B116" s="157">
        <f>SUM(B117:B118,B121:B122)</f>
        <v>73.783199927453708</v>
      </c>
      <c r="C116" s="157">
        <f t="shared" ref="C116:Q116" si="18">SUM(C117:C118,C121:C122)</f>
        <v>72.246553665321613</v>
      </c>
      <c r="D116" s="157">
        <f t="shared" si="18"/>
        <v>71.567918184003716</v>
      </c>
      <c r="E116" s="157">
        <f t="shared" si="18"/>
        <v>67.925832777858986</v>
      </c>
      <c r="F116" s="157">
        <f t="shared" si="18"/>
        <v>67.641206061825756</v>
      </c>
      <c r="G116" s="157">
        <f t="shared" si="18"/>
        <v>68.7493843273149</v>
      </c>
      <c r="H116" s="157">
        <f t="shared" si="18"/>
        <v>68.402128002353322</v>
      </c>
      <c r="I116" s="157">
        <f t="shared" si="18"/>
        <v>65.06094119751971</v>
      </c>
      <c r="J116" s="157">
        <f t="shared" si="18"/>
        <v>63.140634847052553</v>
      </c>
      <c r="K116" s="157">
        <f t="shared" si="18"/>
        <v>63.461367972093001</v>
      </c>
      <c r="L116" s="157">
        <f t="shared" si="18"/>
        <v>65.214416555045005</v>
      </c>
      <c r="M116" s="157">
        <f t="shared" si="18"/>
        <v>64.169870500239199</v>
      </c>
      <c r="N116" s="157">
        <f t="shared" si="18"/>
        <v>62.313683112301696</v>
      </c>
      <c r="O116" s="157">
        <f t="shared" si="18"/>
        <v>58.974354252674786</v>
      </c>
      <c r="P116" s="157">
        <f t="shared" si="18"/>
        <v>57.492221574645285</v>
      </c>
      <c r="Q116" s="157">
        <f t="shared" si="18"/>
        <v>55.077914491026021</v>
      </c>
    </row>
    <row r="117" spans="1:17" ht="12" customHeight="1" x14ac:dyDescent="0.25">
      <c r="A117" s="167" t="s">
        <v>144</v>
      </c>
      <c r="B117" s="132">
        <f>RES_hhdet_tes!B$167</f>
        <v>0.41119652544703639</v>
      </c>
      <c r="C117" s="132">
        <f>RES_hhdet_tes!C$167</f>
        <v>0.44886831603864463</v>
      </c>
      <c r="D117" s="132">
        <f>RES_hhdet_tes!D$167</f>
        <v>0.46412848475703</v>
      </c>
      <c r="E117" s="132">
        <f>RES_hhdet_tes!E$167</f>
        <v>0.47680775645301221</v>
      </c>
      <c r="F117" s="132">
        <f>RES_hhdet_tes!F$167</f>
        <v>0.49557849445076224</v>
      </c>
      <c r="G117" s="132">
        <f>RES_hhdet_tes!G$167</f>
        <v>0.51115980186241805</v>
      </c>
      <c r="H117" s="132">
        <f>RES_hhdet_tes!H$167</f>
        <v>0.51170543013031433</v>
      </c>
      <c r="I117" s="132">
        <f>RES_hhdet_tes!I$167</f>
        <v>0.52020895509905263</v>
      </c>
      <c r="J117" s="132">
        <f>RES_hhdet_tes!J$167</f>
        <v>0.59198106749566703</v>
      </c>
      <c r="K117" s="132">
        <f>RES_hhdet_tes!K$167</f>
        <v>0.61840984585323944</v>
      </c>
      <c r="L117" s="132">
        <f>RES_hhdet_tes!L$167</f>
        <v>0.59625998805462588</v>
      </c>
      <c r="M117" s="132">
        <f>RES_hhdet_tes!M$167</f>
        <v>0.47073980285317846</v>
      </c>
      <c r="N117" s="132">
        <f>RES_hhdet_tes!N$167</f>
        <v>0.33050766723197122</v>
      </c>
      <c r="O117" s="132">
        <f>RES_hhdet_tes!O$167</f>
        <v>0.26326018756690217</v>
      </c>
      <c r="P117" s="132">
        <f>RES_hhdet_tes!P$167</f>
        <v>0.24621825597085747</v>
      </c>
      <c r="Q117" s="132">
        <f>RES_hhdet_tes!Q$167</f>
        <v>0.18831146762641818</v>
      </c>
    </row>
    <row r="118" spans="1:17" ht="12" customHeight="1" x14ac:dyDescent="0.25">
      <c r="A118" s="167" t="s">
        <v>143</v>
      </c>
      <c r="B118" s="132">
        <f>SUM(B119:B120)</f>
        <v>3.4847751785457423E-3</v>
      </c>
      <c r="C118" s="132">
        <f t="shared" ref="C118:Q118" si="19">SUM(C119:C120)</f>
        <v>3.9114431724609072E-3</v>
      </c>
      <c r="D118" s="132">
        <f t="shared" si="19"/>
        <v>3.9116884183392781E-3</v>
      </c>
      <c r="E118" s="132">
        <f t="shared" si="19"/>
        <v>3.9132907751519529E-3</v>
      </c>
      <c r="F118" s="132">
        <f t="shared" si="19"/>
        <v>4.1321274751182028E-3</v>
      </c>
      <c r="G118" s="132">
        <f t="shared" si="19"/>
        <v>5.0035721912068199E-3</v>
      </c>
      <c r="H118" s="132">
        <f t="shared" si="19"/>
        <v>6.2688222855881385E-3</v>
      </c>
      <c r="I118" s="132">
        <f t="shared" si="19"/>
        <v>6.253376758079375E-3</v>
      </c>
      <c r="J118" s="132">
        <f t="shared" si="19"/>
        <v>9.4188184653622841E-3</v>
      </c>
      <c r="K118" s="132">
        <f t="shared" si="19"/>
        <v>9.7794782008954091E-3</v>
      </c>
      <c r="L118" s="132">
        <f t="shared" si="19"/>
        <v>1.091647387310212E-2</v>
      </c>
      <c r="M118" s="132">
        <f t="shared" si="19"/>
        <v>9.369053907428114E-3</v>
      </c>
      <c r="N118" s="132">
        <f t="shared" si="19"/>
        <v>7.1072484354035154E-3</v>
      </c>
      <c r="O118" s="132">
        <f t="shared" si="19"/>
        <v>6.2886073517218685E-3</v>
      </c>
      <c r="P118" s="132">
        <f t="shared" si="19"/>
        <v>6.4831514606472854E-3</v>
      </c>
      <c r="Q118" s="132">
        <f t="shared" si="19"/>
        <v>5.3475282906561422E-3</v>
      </c>
    </row>
    <row r="119" spans="1:17" ht="12" customHeight="1" x14ac:dyDescent="0.25">
      <c r="A119" s="166" t="s">
        <v>57</v>
      </c>
      <c r="B119" s="165">
        <f>RES_hhdet_tes!B$169</f>
        <v>3.1362446856130202E-3</v>
      </c>
      <c r="C119" s="165">
        <f>RES_hhdet_tes!C$169</f>
        <v>3.5241228177570034E-3</v>
      </c>
      <c r="D119" s="165">
        <f>RES_hhdet_tes!D$169</f>
        <v>3.52468363170148E-3</v>
      </c>
      <c r="E119" s="165">
        <f>RES_hhdet_tes!E$169</f>
        <v>3.5264632696803797E-3</v>
      </c>
      <c r="F119" s="165">
        <f>RES_hhdet_tes!F$169</f>
        <v>3.7253753905137693E-3</v>
      </c>
      <c r="G119" s="165">
        <f>RES_hhdet_tes!G$169</f>
        <v>4.5153427798228195E-3</v>
      </c>
      <c r="H119" s="165">
        <f>RES_hhdet_tes!H$169</f>
        <v>5.6594377639549876E-3</v>
      </c>
      <c r="I119" s="165">
        <f>RES_hhdet_tes!I$169</f>
        <v>5.6494715041036656E-3</v>
      </c>
      <c r="J119" s="165">
        <f>RES_hhdet_tes!J$169</f>
        <v>8.5034168328960401E-3</v>
      </c>
      <c r="K119" s="165">
        <f>RES_hhdet_tes!K$169</f>
        <v>8.8265903932976501E-3</v>
      </c>
      <c r="L119" s="165">
        <f>RES_hhdet_tes!L$169</f>
        <v>9.8482179641352224E-3</v>
      </c>
      <c r="M119" s="165">
        <f>RES_hhdet_tes!M$169</f>
        <v>8.4653429710479962E-3</v>
      </c>
      <c r="N119" s="165">
        <f>RES_hhdet_tes!N$169</f>
        <v>6.4266568826027793E-3</v>
      </c>
      <c r="O119" s="165">
        <f>RES_hhdet_tes!O$169</f>
        <v>5.6885210288427331E-3</v>
      </c>
      <c r="P119" s="165">
        <f>RES_hhdet_tes!P$169</f>
        <v>5.8656182833785476E-3</v>
      </c>
      <c r="Q119" s="165">
        <f>RES_hhdet_tes!Q$169</f>
        <v>4.8385999132441277E-3</v>
      </c>
    </row>
    <row r="120" spans="1:17" ht="12" customHeight="1" x14ac:dyDescent="0.25">
      <c r="A120" s="147" t="s">
        <v>59</v>
      </c>
      <c r="B120" s="164">
        <f>RES_hhdet_tes!B$170</f>
        <v>3.4853049293272209E-4</v>
      </c>
      <c r="C120" s="164">
        <f>RES_hhdet_tes!C$170</f>
        <v>3.8732035470390375E-4</v>
      </c>
      <c r="D120" s="164">
        <f>RES_hhdet_tes!D$170</f>
        <v>3.8700478663779839E-4</v>
      </c>
      <c r="E120" s="164">
        <f>RES_hhdet_tes!E$170</f>
        <v>3.868275054715732E-4</v>
      </c>
      <c r="F120" s="164">
        <f>RES_hhdet_tes!F$170</f>
        <v>4.0675208460443346E-4</v>
      </c>
      <c r="G120" s="164">
        <f>RES_hhdet_tes!G$170</f>
        <v>4.8822941138400018E-4</v>
      </c>
      <c r="H120" s="164">
        <f>RES_hhdet_tes!H$170</f>
        <v>6.0938452163315044E-4</v>
      </c>
      <c r="I120" s="164">
        <f>RES_hhdet_tes!I$170</f>
        <v>6.0390525397570945E-4</v>
      </c>
      <c r="J120" s="164">
        <f>RES_hhdet_tes!J$170</f>
        <v>9.1540163246624446E-4</v>
      </c>
      <c r="K120" s="164">
        <f>RES_hhdet_tes!K$170</f>
        <v>9.528878075977592E-4</v>
      </c>
      <c r="L120" s="164">
        <f>RES_hhdet_tes!L$170</f>
        <v>1.0682559089668978E-3</v>
      </c>
      <c r="M120" s="164">
        <f>RES_hhdet_tes!M$170</f>
        <v>9.0371093638011695E-4</v>
      </c>
      <c r="N120" s="164">
        <f>RES_hhdet_tes!N$170</f>
        <v>6.8059155280073653E-4</v>
      </c>
      <c r="O120" s="164">
        <f>RES_hhdet_tes!O$170</f>
        <v>6.0008632287913575E-4</v>
      </c>
      <c r="P120" s="164">
        <f>RES_hhdet_tes!P$170</f>
        <v>6.1753317726873742E-4</v>
      </c>
      <c r="Q120" s="164">
        <f>RES_hhdet_tes!Q$170</f>
        <v>5.0892837741201436E-4</v>
      </c>
    </row>
    <row r="121" spans="1:17" ht="12" customHeight="1" x14ac:dyDescent="0.25">
      <c r="A121" s="163" t="s">
        <v>142</v>
      </c>
      <c r="B121" s="162">
        <f>RES_hhdet_tes!B$171</f>
        <v>72.770165764791386</v>
      </c>
      <c r="C121" s="162">
        <f>RES_hhdet_tes!C$171</f>
        <v>71.1875113890748</v>
      </c>
      <c r="D121" s="162">
        <f>RES_hhdet_tes!D$171</f>
        <v>70.510183083813331</v>
      </c>
      <c r="E121" s="162">
        <f>RES_hhdet_tes!E$171</f>
        <v>66.894116956073944</v>
      </c>
      <c r="F121" s="162">
        <f>RES_hhdet_tes!F$171</f>
        <v>66.603137039590109</v>
      </c>
      <c r="G121" s="162">
        <f>RES_hhdet_tes!G$171</f>
        <v>67.582024830073536</v>
      </c>
      <c r="H121" s="162">
        <f>RES_hhdet_tes!H$171</f>
        <v>67.07384332841707</v>
      </c>
      <c r="I121" s="162">
        <f>RES_hhdet_tes!I$171</f>
        <v>63.762456122046821</v>
      </c>
      <c r="J121" s="162">
        <f>RES_hhdet_tes!J$171</f>
        <v>61.568170079838417</v>
      </c>
      <c r="K121" s="162">
        <f>RES_hhdet_tes!K$171</f>
        <v>61.869373757657378</v>
      </c>
      <c r="L121" s="162">
        <f>RES_hhdet_tes!L$171</f>
        <v>63.463091290329182</v>
      </c>
      <c r="M121" s="162">
        <f>RES_hhdet_tes!M$171</f>
        <v>62.452793659780347</v>
      </c>
      <c r="N121" s="162">
        <f>RES_hhdet_tes!N$171</f>
        <v>60.675185378307596</v>
      </c>
      <c r="O121" s="162">
        <f>RES_hhdet_tes!O$171</f>
        <v>57.35378646967154</v>
      </c>
      <c r="P121" s="162">
        <f>RES_hhdet_tes!P$171</f>
        <v>55.801173036218096</v>
      </c>
      <c r="Q121" s="162">
        <f>RES_hhdet_tes!Q$171</f>
        <v>53.376615128438999</v>
      </c>
    </row>
    <row r="122" spans="1:17" ht="12" customHeight="1" x14ac:dyDescent="0.25">
      <c r="A122" s="161" t="s">
        <v>141</v>
      </c>
      <c r="B122" s="160">
        <f>SUM(B123:B124)</f>
        <v>0.59835286203673843</v>
      </c>
      <c r="C122" s="160">
        <f t="shared" ref="C122:Q122" si="20">SUM(C123:C124)</f>
        <v>0.60626251703570544</v>
      </c>
      <c r="D122" s="160">
        <f t="shared" si="20"/>
        <v>0.58969492701501924</v>
      </c>
      <c r="E122" s="160">
        <f t="shared" si="20"/>
        <v>0.55099477455687884</v>
      </c>
      <c r="F122" s="160">
        <f t="shared" si="20"/>
        <v>0.53835840030976689</v>
      </c>
      <c r="G122" s="160">
        <f t="shared" si="20"/>
        <v>0.65119612318774434</v>
      </c>
      <c r="H122" s="160">
        <f t="shared" si="20"/>
        <v>0.81031042152035127</v>
      </c>
      <c r="I122" s="160">
        <f t="shared" si="20"/>
        <v>0.77202274361576573</v>
      </c>
      <c r="J122" s="160">
        <f t="shared" si="20"/>
        <v>0.97106488125310497</v>
      </c>
      <c r="K122" s="160">
        <f t="shared" si="20"/>
        <v>0.96380489038148864</v>
      </c>
      <c r="L122" s="160">
        <f t="shared" si="20"/>
        <v>1.1441488027880937</v>
      </c>
      <c r="M122" s="160">
        <f t="shared" si="20"/>
        <v>1.2369679836982379</v>
      </c>
      <c r="N122" s="160">
        <f t="shared" si="20"/>
        <v>1.3008828183267296</v>
      </c>
      <c r="O122" s="160">
        <f t="shared" si="20"/>
        <v>1.3510189880846148</v>
      </c>
      <c r="P122" s="160">
        <f t="shared" si="20"/>
        <v>1.4383471309956908</v>
      </c>
      <c r="Q122" s="160">
        <f t="shared" si="20"/>
        <v>1.5076403666699445</v>
      </c>
    </row>
    <row r="123" spans="1:17" ht="12" customHeight="1" x14ac:dyDescent="0.25">
      <c r="A123" s="148" t="s">
        <v>60</v>
      </c>
      <c r="B123" s="156">
        <f>RES_hhdet_tes!B$173</f>
        <v>0.54092733787764702</v>
      </c>
      <c r="C123" s="156">
        <f>RES_hhdet_tes!C$173</f>
        <v>0.54769560234810988</v>
      </c>
      <c r="D123" s="156">
        <f>RES_hhdet_tes!D$173</f>
        <v>0.53280522337926284</v>
      </c>
      <c r="E123" s="156">
        <f>RES_hhdet_tes!E$173</f>
        <v>0.49653353365496</v>
      </c>
      <c r="F123" s="156">
        <f>RES_hhdet_tes!F$173</f>
        <v>0.48543995410273011</v>
      </c>
      <c r="G123" s="156">
        <f>RES_hhdet_tes!G$173</f>
        <v>0.58872310142273332</v>
      </c>
      <c r="H123" s="156">
        <f>RES_hhdet_tes!H$173</f>
        <v>0.73423892040314631</v>
      </c>
      <c r="I123" s="156">
        <f>RES_hhdet_tes!I$173</f>
        <v>0.69893007770957238</v>
      </c>
      <c r="J123" s="156">
        <f>RES_hhdet_tes!J$173</f>
        <v>0.88056217318994223</v>
      </c>
      <c r="K123" s="156">
        <f>RES_hhdet_tes!K$173</f>
        <v>0.87938308547006161</v>
      </c>
      <c r="L123" s="156">
        <f>RES_hhdet_tes!L$173</f>
        <v>1.0489329364869686</v>
      </c>
      <c r="M123" s="156">
        <f>RES_hhdet_tes!M$173</f>
        <v>1.1353105445881013</v>
      </c>
      <c r="N123" s="156">
        <f>RES_hhdet_tes!N$173</f>
        <v>1.1983136678399362</v>
      </c>
      <c r="O123" s="156">
        <f>RES_hhdet_tes!O$173</f>
        <v>1.2447036945478613</v>
      </c>
      <c r="P123" s="156">
        <f>RES_hhdet_tes!P$173</f>
        <v>1.3257369680569755</v>
      </c>
      <c r="Q123" s="156">
        <f>RES_hhdet_tes!Q$173</f>
        <v>1.3898625956357871</v>
      </c>
    </row>
    <row r="124" spans="1:17" ht="12" customHeight="1" x14ac:dyDescent="0.25">
      <c r="A124" s="159" t="s">
        <v>59</v>
      </c>
      <c r="B124" s="57">
        <f>RES_hhdet_tes!B$174</f>
        <v>5.7425524159091447E-2</v>
      </c>
      <c r="C124" s="57">
        <f>RES_hhdet_tes!C$174</f>
        <v>5.8566914687595548E-2</v>
      </c>
      <c r="D124" s="57">
        <f>RES_hhdet_tes!D$174</f>
        <v>5.6889703635756385E-2</v>
      </c>
      <c r="E124" s="57">
        <f>RES_hhdet_tes!E$174</f>
        <v>5.446124090191886E-2</v>
      </c>
      <c r="F124" s="57">
        <f>RES_hhdet_tes!F$174</f>
        <v>5.2918446207036805E-2</v>
      </c>
      <c r="G124" s="57">
        <f>RES_hhdet_tes!G$174</f>
        <v>6.2473021765011044E-2</v>
      </c>
      <c r="H124" s="57">
        <f>RES_hhdet_tes!H$174</f>
        <v>7.607150111720494E-2</v>
      </c>
      <c r="I124" s="57">
        <f>RES_hhdet_tes!I$174</f>
        <v>7.3092665906193385E-2</v>
      </c>
      <c r="J124" s="57">
        <f>RES_hhdet_tes!J$174</f>
        <v>9.0502708063162712E-2</v>
      </c>
      <c r="K124" s="57">
        <f>RES_hhdet_tes!K$174</f>
        <v>8.4421804911427048E-2</v>
      </c>
      <c r="L124" s="57">
        <f>RES_hhdet_tes!L$174</f>
        <v>9.5215866301124996E-2</v>
      </c>
      <c r="M124" s="57">
        <f>RES_hhdet_tes!M$174</f>
        <v>0.10165743911013667</v>
      </c>
      <c r="N124" s="57">
        <f>RES_hhdet_tes!N$174</f>
        <v>0.10256915048679331</v>
      </c>
      <c r="O124" s="57">
        <f>RES_hhdet_tes!O$174</f>
        <v>0.10631529353675349</v>
      </c>
      <c r="P124" s="57">
        <f>RES_hhdet_tes!P$174</f>
        <v>0.11261016293871524</v>
      </c>
      <c r="Q124" s="57">
        <f>RES_hhdet_tes!Q$174</f>
        <v>0.11777777103415736</v>
      </c>
    </row>
    <row r="125" spans="1:17" ht="12" customHeight="1" x14ac:dyDescent="0.25">
      <c r="A125" s="158" t="s">
        <v>62</v>
      </c>
      <c r="B125" s="157">
        <f>SUM(B126:B127)</f>
        <v>20.872742144033865</v>
      </c>
      <c r="C125" s="157">
        <f t="shared" ref="C125:Q125" si="21">SUM(C126:C127)</f>
        <v>20.543455610496391</v>
      </c>
      <c r="D125" s="157">
        <f t="shared" si="21"/>
        <v>20.484849267271063</v>
      </c>
      <c r="E125" s="157">
        <f t="shared" si="21"/>
        <v>20.11378858894027</v>
      </c>
      <c r="F125" s="157">
        <f t="shared" si="21"/>
        <v>20.099627147450629</v>
      </c>
      <c r="G125" s="157">
        <f t="shared" si="21"/>
        <v>20.501089769167329</v>
      </c>
      <c r="H125" s="157">
        <f t="shared" si="21"/>
        <v>20.638899767072957</v>
      </c>
      <c r="I125" s="157">
        <f t="shared" si="21"/>
        <v>20.06145037875665</v>
      </c>
      <c r="J125" s="157">
        <f t="shared" si="21"/>
        <v>19.350826390085846</v>
      </c>
      <c r="K125" s="157">
        <f t="shared" si="21"/>
        <v>19.535538076925175</v>
      </c>
      <c r="L125" s="157">
        <f t="shared" si="21"/>
        <v>20.362421178351827</v>
      </c>
      <c r="M125" s="157">
        <f t="shared" si="21"/>
        <v>20.089157207187501</v>
      </c>
      <c r="N125" s="157">
        <f t="shared" si="21"/>
        <v>19.703629212797399</v>
      </c>
      <c r="O125" s="157">
        <f t="shared" si="21"/>
        <v>18.535903807571767</v>
      </c>
      <c r="P125" s="157">
        <f t="shared" si="21"/>
        <v>18.011697988354854</v>
      </c>
      <c r="Q125" s="157">
        <f t="shared" si="21"/>
        <v>17.338205744205588</v>
      </c>
    </row>
    <row r="126" spans="1:17" ht="12" customHeight="1" x14ac:dyDescent="0.25">
      <c r="A126" s="23" t="s">
        <v>57</v>
      </c>
      <c r="B126" s="156">
        <f>RES_hhdet_tes!B$176</f>
        <v>0.12603630166796237</v>
      </c>
      <c r="C126" s="156">
        <f>RES_hhdet_tes!C$176</f>
        <v>0.26385447318865562</v>
      </c>
      <c r="D126" s="156">
        <f>RES_hhdet_tes!D$176</f>
        <v>0.255551409856272</v>
      </c>
      <c r="E126" s="156">
        <f>RES_hhdet_tes!E$176</f>
        <v>0.31310215109838369</v>
      </c>
      <c r="F126" s="156">
        <f>RES_hhdet_tes!F$176</f>
        <v>0.23697439913217277</v>
      </c>
      <c r="G126" s="156">
        <f>RES_hhdet_tes!G$176</f>
        <v>0.30122521924768053</v>
      </c>
      <c r="H126" s="156">
        <f>RES_hhdet_tes!H$176</f>
        <v>0.10127557996328877</v>
      </c>
      <c r="I126" s="156">
        <f>RES_hhdet_tes!I$176</f>
        <v>0.16098668552907333</v>
      </c>
      <c r="J126" s="156">
        <f>RES_hhdet_tes!J$176</f>
        <v>0.25891478142016239</v>
      </c>
      <c r="K126" s="156">
        <f>RES_hhdet_tes!K$176</f>
        <v>0.29512697867356791</v>
      </c>
      <c r="L126" s="156">
        <f>RES_hhdet_tes!L$176</f>
        <v>0.18331255715089631</v>
      </c>
      <c r="M126" s="156">
        <f>RES_hhdet_tes!M$176</f>
        <v>0.14297377151706581</v>
      </c>
      <c r="N126" s="156">
        <f>RES_hhdet_tes!N$176</f>
        <v>0.10218947925509589</v>
      </c>
      <c r="O126" s="156">
        <f>RES_hhdet_tes!O$176</f>
        <v>0.15035759888731876</v>
      </c>
      <c r="P126" s="156">
        <f>RES_hhdet_tes!P$176</f>
        <v>0.14726308458812262</v>
      </c>
      <c r="Q126" s="156">
        <f>RES_hhdet_tes!Q$176</f>
        <v>0.19175222838744399</v>
      </c>
    </row>
    <row r="127" spans="1:17" ht="12" customHeight="1" x14ac:dyDescent="0.25">
      <c r="A127" s="29" t="s">
        <v>140</v>
      </c>
      <c r="B127" s="57">
        <f>RES_hhdet_tes!B$177</f>
        <v>20.746705842365902</v>
      </c>
      <c r="C127" s="57">
        <f>RES_hhdet_tes!C$177</f>
        <v>20.279601137307736</v>
      </c>
      <c r="D127" s="57">
        <f>RES_hhdet_tes!D$177</f>
        <v>20.229297857414792</v>
      </c>
      <c r="E127" s="57">
        <f>RES_hhdet_tes!E$177</f>
        <v>19.800686437841886</v>
      </c>
      <c r="F127" s="57">
        <f>RES_hhdet_tes!F$177</f>
        <v>19.862652748318457</v>
      </c>
      <c r="G127" s="57">
        <f>RES_hhdet_tes!G$177</f>
        <v>20.199864549919649</v>
      </c>
      <c r="H127" s="57">
        <f>RES_hhdet_tes!H$177</f>
        <v>20.537624187109667</v>
      </c>
      <c r="I127" s="57">
        <f>RES_hhdet_tes!I$177</f>
        <v>19.900463693227575</v>
      </c>
      <c r="J127" s="57">
        <f>RES_hhdet_tes!J$177</f>
        <v>19.091911608665683</v>
      </c>
      <c r="K127" s="57">
        <f>RES_hhdet_tes!K$177</f>
        <v>19.240411098251606</v>
      </c>
      <c r="L127" s="57">
        <f>RES_hhdet_tes!L$177</f>
        <v>20.179108621200932</v>
      </c>
      <c r="M127" s="57">
        <f>RES_hhdet_tes!M$177</f>
        <v>19.946183435670434</v>
      </c>
      <c r="N127" s="57">
        <f>RES_hhdet_tes!N$177</f>
        <v>19.601439733542303</v>
      </c>
      <c r="O127" s="57">
        <f>RES_hhdet_tes!O$177</f>
        <v>18.385546208684449</v>
      </c>
      <c r="P127" s="57">
        <f>RES_hhdet_tes!P$177</f>
        <v>17.864434903766732</v>
      </c>
      <c r="Q127" s="57">
        <f>RES_hhdet_tes!Q$177</f>
        <v>17.146453515818145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0.78602463566891434</v>
      </c>
      <c r="C129" s="175">
        <f t="shared" si="22"/>
        <v>0.78838168491390381</v>
      </c>
      <c r="D129" s="175">
        <f t="shared" si="22"/>
        <v>0.79032461063615944</v>
      </c>
      <c r="E129" s="175">
        <f t="shared" si="22"/>
        <v>0.79262283093764463</v>
      </c>
      <c r="F129" s="175">
        <f t="shared" si="22"/>
        <v>0.79512502260961027</v>
      </c>
      <c r="G129" s="175">
        <f t="shared" si="22"/>
        <v>0.79820333319790104</v>
      </c>
      <c r="H129" s="175">
        <f t="shared" si="22"/>
        <v>0.80164372810596773</v>
      </c>
      <c r="I129" s="175">
        <f t="shared" si="22"/>
        <v>0.80498504087420031</v>
      </c>
      <c r="J129" s="175">
        <f t="shared" si="22"/>
        <v>0.80739804052452424</v>
      </c>
      <c r="K129" s="175">
        <f t="shared" si="22"/>
        <v>0.80979289883183336</v>
      </c>
      <c r="L129" s="175">
        <f t="shared" si="22"/>
        <v>0.81468074466974738</v>
      </c>
      <c r="M129" s="175">
        <f t="shared" si="22"/>
        <v>0.81902669297299302</v>
      </c>
      <c r="N129" s="175">
        <f t="shared" si="22"/>
        <v>0.82250643735779472</v>
      </c>
      <c r="O129" s="175">
        <f t="shared" si="22"/>
        <v>0.82698284041539172</v>
      </c>
      <c r="P129" s="175">
        <f t="shared" si="22"/>
        <v>0.83307880065029061</v>
      </c>
      <c r="Q129" s="175">
        <f t="shared" si="22"/>
        <v>0.83951049596603178</v>
      </c>
    </row>
    <row r="130" spans="1:17" ht="12" customHeight="1" x14ac:dyDescent="0.25">
      <c r="A130" s="158" t="s">
        <v>65</v>
      </c>
      <c r="B130" s="169">
        <f t="shared" si="22"/>
        <v>0.79457315532068618</v>
      </c>
      <c r="C130" s="169">
        <f t="shared" si="22"/>
        <v>0.79597285033303089</v>
      </c>
      <c r="D130" s="169">
        <f t="shared" si="22"/>
        <v>0.79762054913848079</v>
      </c>
      <c r="E130" s="169">
        <f t="shared" si="22"/>
        <v>0.79913125716333955</v>
      </c>
      <c r="F130" s="169">
        <f t="shared" si="22"/>
        <v>0.8015179541334454</v>
      </c>
      <c r="G130" s="169">
        <f t="shared" si="22"/>
        <v>0.80431366655172321</v>
      </c>
      <c r="H130" s="169">
        <f t="shared" si="22"/>
        <v>0.80675492038266161</v>
      </c>
      <c r="I130" s="169">
        <f t="shared" si="22"/>
        <v>0.80923229193772073</v>
      </c>
      <c r="J130" s="169">
        <f t="shared" si="22"/>
        <v>0.81084812216616775</v>
      </c>
      <c r="K130" s="169">
        <f t="shared" si="22"/>
        <v>0.81294612117828335</v>
      </c>
      <c r="L130" s="169">
        <f t="shared" si="22"/>
        <v>0.81733074000663364</v>
      </c>
      <c r="M130" s="169">
        <f t="shared" si="22"/>
        <v>0.82198002992842301</v>
      </c>
      <c r="N130" s="169">
        <f t="shared" si="22"/>
        <v>0.82506335763305005</v>
      </c>
      <c r="O130" s="169">
        <f t="shared" si="22"/>
        <v>0.8296736866841099</v>
      </c>
      <c r="P130" s="169">
        <f t="shared" si="22"/>
        <v>0.83640313519384235</v>
      </c>
      <c r="Q130" s="169">
        <f t="shared" si="22"/>
        <v>0.8437168807307337</v>
      </c>
    </row>
    <row r="131" spans="1:17" ht="12" customHeight="1" x14ac:dyDescent="0.25">
      <c r="A131" s="23" t="s">
        <v>60</v>
      </c>
      <c r="B131" s="65">
        <f t="shared" si="22"/>
        <v>0.79457315532068618</v>
      </c>
      <c r="C131" s="65">
        <f t="shared" si="22"/>
        <v>0.79597285033303089</v>
      </c>
      <c r="D131" s="65">
        <f t="shared" si="22"/>
        <v>0.79762054913848079</v>
      </c>
      <c r="E131" s="65">
        <f t="shared" si="22"/>
        <v>0.79913125716333955</v>
      </c>
      <c r="F131" s="65">
        <f t="shared" si="22"/>
        <v>0.8015179541334454</v>
      </c>
      <c r="G131" s="65">
        <f t="shared" si="22"/>
        <v>0.80431366655172321</v>
      </c>
      <c r="H131" s="65">
        <f t="shared" si="22"/>
        <v>0.80675492038266161</v>
      </c>
      <c r="I131" s="65">
        <f t="shared" si="22"/>
        <v>0.80923229193772073</v>
      </c>
      <c r="J131" s="65">
        <f t="shared" si="22"/>
        <v>0.81084812216616775</v>
      </c>
      <c r="K131" s="65">
        <f t="shared" si="22"/>
        <v>0.81294612117828335</v>
      </c>
      <c r="L131" s="65">
        <f t="shared" si="22"/>
        <v>0.81733074000663364</v>
      </c>
      <c r="M131" s="65">
        <f t="shared" si="22"/>
        <v>0.82198002992842301</v>
      </c>
      <c r="N131" s="65">
        <f t="shared" si="22"/>
        <v>0.82506335763305005</v>
      </c>
      <c r="O131" s="65">
        <f t="shared" si="22"/>
        <v>0.8296736866841099</v>
      </c>
      <c r="P131" s="65">
        <f t="shared" si="22"/>
        <v>0.83640313519384235</v>
      </c>
      <c r="Q131" s="65">
        <f t="shared" si="22"/>
        <v>0.8437168807307337</v>
      </c>
    </row>
    <row r="132" spans="1:17" ht="12" customHeight="1" x14ac:dyDescent="0.25">
      <c r="A132" s="158" t="s">
        <v>112</v>
      </c>
      <c r="B132" s="169">
        <f t="shared" si="22"/>
        <v>1.6649769017640412</v>
      </c>
      <c r="C132" s="169">
        <f t="shared" si="22"/>
        <v>1.7067853702547531</v>
      </c>
      <c r="D132" s="169">
        <f t="shared" si="22"/>
        <v>1.7371921640671026</v>
      </c>
      <c r="E132" s="169">
        <f t="shared" si="22"/>
        <v>1.7733858730555483</v>
      </c>
      <c r="F132" s="169">
        <f t="shared" si="22"/>
        <v>1.8043007160505737</v>
      </c>
      <c r="G132" s="169">
        <f t="shared" si="22"/>
        <v>1.8383293028067047</v>
      </c>
      <c r="H132" s="169">
        <f t="shared" si="22"/>
        <v>1.9198640614743021</v>
      </c>
      <c r="I132" s="169">
        <f t="shared" si="22"/>
        <v>2.0161674413071324</v>
      </c>
      <c r="J132" s="169">
        <f t="shared" si="22"/>
        <v>2.2849910133710298</v>
      </c>
      <c r="K132" s="169">
        <f t="shared" si="22"/>
        <v>2.4101392878559533</v>
      </c>
      <c r="L132" s="169">
        <f t="shared" si="22"/>
        <v>2.5858915325717287</v>
      </c>
      <c r="M132" s="169">
        <f t="shared" si="22"/>
        <v>2.7250208871805395</v>
      </c>
      <c r="N132" s="169">
        <f t="shared" si="22"/>
        <v>2.7969693592627833</v>
      </c>
      <c r="O132" s="169">
        <f t="shared" si="22"/>
        <v>2.9125899154596326</v>
      </c>
      <c r="P132" s="169">
        <f t="shared" si="22"/>
        <v>3.0361161822063094</v>
      </c>
      <c r="Q132" s="169">
        <f t="shared" si="22"/>
        <v>3.1714360309611278</v>
      </c>
    </row>
    <row r="133" spans="1:17" ht="12" customHeight="1" x14ac:dyDescent="0.25">
      <c r="A133" s="23" t="s">
        <v>60</v>
      </c>
      <c r="B133" s="73">
        <f t="shared" si="22"/>
        <v>1.6649769017640412</v>
      </c>
      <c r="C133" s="73">
        <f t="shared" si="22"/>
        <v>1.7067853702547531</v>
      </c>
      <c r="D133" s="73">
        <f t="shared" si="22"/>
        <v>1.7371921640671026</v>
      </c>
      <c r="E133" s="73">
        <f t="shared" si="22"/>
        <v>1.7733858730555483</v>
      </c>
      <c r="F133" s="73">
        <f t="shared" si="22"/>
        <v>1.8043007160505737</v>
      </c>
      <c r="G133" s="73">
        <f t="shared" si="22"/>
        <v>1.8383293028067047</v>
      </c>
      <c r="H133" s="73">
        <f t="shared" si="22"/>
        <v>1.9198640614743021</v>
      </c>
      <c r="I133" s="73">
        <f t="shared" si="22"/>
        <v>2.0161674413071324</v>
      </c>
      <c r="J133" s="73">
        <f t="shared" si="22"/>
        <v>2.2849910133710298</v>
      </c>
      <c r="K133" s="73">
        <f t="shared" si="22"/>
        <v>2.4101392878559533</v>
      </c>
      <c r="L133" s="73">
        <f t="shared" si="22"/>
        <v>2.5858915325717287</v>
      </c>
      <c r="M133" s="73">
        <f t="shared" si="22"/>
        <v>2.7250208871805395</v>
      </c>
      <c r="N133" s="73">
        <f t="shared" si="22"/>
        <v>2.7969693592627833</v>
      </c>
      <c r="O133" s="73">
        <f t="shared" si="22"/>
        <v>2.9125899154596326</v>
      </c>
      <c r="P133" s="73">
        <f t="shared" si="22"/>
        <v>3.0361161822063094</v>
      </c>
      <c r="Q133" s="73">
        <f t="shared" si="22"/>
        <v>3.1714360309611278</v>
      </c>
    </row>
    <row r="134" spans="1:17" ht="12" customHeight="1" x14ac:dyDescent="0.25">
      <c r="A134" s="158" t="s">
        <v>63</v>
      </c>
      <c r="B134" s="169">
        <f t="shared" si="22"/>
        <v>0.73581856369856979</v>
      </c>
      <c r="C134" s="169">
        <f t="shared" si="22"/>
        <v>0.73855985966628435</v>
      </c>
      <c r="D134" s="169">
        <f t="shared" si="22"/>
        <v>0.74192953600288825</v>
      </c>
      <c r="E134" s="169">
        <f t="shared" si="22"/>
        <v>0.7455583087289358</v>
      </c>
      <c r="F134" s="169">
        <f t="shared" si="22"/>
        <v>0.75036296784551126</v>
      </c>
      <c r="G134" s="169">
        <f t="shared" si="22"/>
        <v>0.75587057109979106</v>
      </c>
      <c r="H134" s="169">
        <f t="shared" si="22"/>
        <v>0.76162093763912375</v>
      </c>
      <c r="I134" s="169">
        <f t="shared" si="22"/>
        <v>0.76787491835606392</v>
      </c>
      <c r="J134" s="169">
        <f t="shared" si="22"/>
        <v>0.77443673105590771</v>
      </c>
      <c r="K134" s="169">
        <f t="shared" si="22"/>
        <v>0.77841072088586027</v>
      </c>
      <c r="L134" s="169">
        <f t="shared" si="22"/>
        <v>0.78327146775167233</v>
      </c>
      <c r="M134" s="169">
        <f t="shared" si="22"/>
        <v>0.78767972684023846</v>
      </c>
      <c r="N134" s="169">
        <f t="shared" si="22"/>
        <v>0.79205172489447895</v>
      </c>
      <c r="O134" s="169">
        <f t="shared" si="22"/>
        <v>0.79690554599755381</v>
      </c>
      <c r="P134" s="169">
        <f t="shared" si="22"/>
        <v>0.80140628834773242</v>
      </c>
      <c r="Q134" s="169">
        <f t="shared" si="22"/>
        <v>0.80567866491245421</v>
      </c>
    </row>
    <row r="135" spans="1:17" ht="12" customHeight="1" x14ac:dyDescent="0.25">
      <c r="A135" s="167" t="s">
        <v>144</v>
      </c>
      <c r="B135" s="174">
        <f t="shared" si="22"/>
        <v>0.57663759871733622</v>
      </c>
      <c r="C135" s="174">
        <f t="shared" si="22"/>
        <v>0.58422301884881811</v>
      </c>
      <c r="D135" s="174">
        <f t="shared" si="22"/>
        <v>0.59001414051766776</v>
      </c>
      <c r="E135" s="174">
        <f t="shared" si="22"/>
        <v>0.59584513394888128</v>
      </c>
      <c r="F135" s="174">
        <f t="shared" si="22"/>
        <v>0.60220056627513807</v>
      </c>
      <c r="G135" s="174">
        <f t="shared" si="22"/>
        <v>0.60831860744708399</v>
      </c>
      <c r="H135" s="174">
        <f t="shared" si="22"/>
        <v>0.61402615636953506</v>
      </c>
      <c r="I135" s="174">
        <f t="shared" si="22"/>
        <v>0.62026565736150885</v>
      </c>
      <c r="J135" s="174">
        <f t="shared" si="22"/>
        <v>0.62805163955848797</v>
      </c>
      <c r="K135" s="174">
        <f t="shared" si="22"/>
        <v>0.63313539785256989</v>
      </c>
      <c r="L135" s="174">
        <f t="shared" si="22"/>
        <v>0.63593646004743909</v>
      </c>
      <c r="M135" s="174">
        <f t="shared" si="22"/>
        <v>0.63916087008403633</v>
      </c>
      <c r="N135" s="174">
        <f t="shared" si="22"/>
        <v>0.64225459871182078</v>
      </c>
      <c r="O135" s="174">
        <f t="shared" si="22"/>
        <v>0.64328639833950274</v>
      </c>
      <c r="P135" s="174">
        <f t="shared" si="22"/>
        <v>0.64348021870058969</v>
      </c>
      <c r="Q135" s="174">
        <f t="shared" si="22"/>
        <v>0.64436984533012798</v>
      </c>
    </row>
    <row r="136" spans="1:17" ht="12" customHeight="1" x14ac:dyDescent="0.25">
      <c r="A136" s="167" t="s">
        <v>143</v>
      </c>
      <c r="B136" s="174">
        <f t="shared" si="22"/>
        <v>0.6021335443083039</v>
      </c>
      <c r="C136" s="174">
        <f t="shared" si="22"/>
        <v>0.61324237454635189</v>
      </c>
      <c r="D136" s="174">
        <f t="shared" si="22"/>
        <v>0.61913224376979104</v>
      </c>
      <c r="E136" s="174">
        <f t="shared" si="22"/>
        <v>0.62515691346062086</v>
      </c>
      <c r="F136" s="174">
        <f t="shared" si="22"/>
        <v>0.6332462479442873</v>
      </c>
      <c r="G136" s="174">
        <f t="shared" si="22"/>
        <v>0.6431029016565033</v>
      </c>
      <c r="H136" s="174">
        <f t="shared" si="22"/>
        <v>0.65014432206345929</v>
      </c>
      <c r="I136" s="174">
        <f t="shared" si="22"/>
        <v>0.65237409240662936</v>
      </c>
      <c r="J136" s="174">
        <f t="shared" si="22"/>
        <v>0.65993748373992889</v>
      </c>
      <c r="K136" s="174">
        <f t="shared" si="22"/>
        <v>0.66290098728018987</v>
      </c>
      <c r="L136" s="174">
        <f t="shared" si="22"/>
        <v>0.66498096955623598</v>
      </c>
      <c r="M136" s="174">
        <f t="shared" si="22"/>
        <v>0.66575358762759718</v>
      </c>
      <c r="N136" s="174">
        <f t="shared" si="22"/>
        <v>0.66634875107888825</v>
      </c>
      <c r="O136" s="174">
        <f t="shared" si="22"/>
        <v>0.66668440367599235</v>
      </c>
      <c r="P136" s="174">
        <f t="shared" si="22"/>
        <v>0.66708850100097561</v>
      </c>
      <c r="Q136" s="174">
        <f t="shared" si="22"/>
        <v>0.66783794970426869</v>
      </c>
    </row>
    <row r="137" spans="1:17" ht="12" customHeight="1" x14ac:dyDescent="0.25">
      <c r="A137" s="166" t="s">
        <v>57</v>
      </c>
      <c r="B137" s="173">
        <f t="shared" si="22"/>
        <v>0.57663759871733611</v>
      </c>
      <c r="C137" s="173">
        <f t="shared" si="22"/>
        <v>0.5882382622536938</v>
      </c>
      <c r="D137" s="173">
        <f t="shared" si="22"/>
        <v>0.594280224535357</v>
      </c>
      <c r="E137" s="173">
        <f t="shared" si="22"/>
        <v>0.60046716028057101</v>
      </c>
      <c r="F137" s="173">
        <f t="shared" si="22"/>
        <v>0.60886503290755678</v>
      </c>
      <c r="G137" s="173">
        <f t="shared" si="22"/>
        <v>0.61920760049003032</v>
      </c>
      <c r="H137" s="173">
        <f t="shared" si="22"/>
        <v>0.62654186833070891</v>
      </c>
      <c r="I137" s="173">
        <f t="shared" si="22"/>
        <v>0.6290005702847189</v>
      </c>
      <c r="J137" s="173">
        <f t="shared" si="22"/>
        <v>0.6366316210172136</v>
      </c>
      <c r="K137" s="173">
        <f t="shared" si="22"/>
        <v>0.63962377973254603</v>
      </c>
      <c r="L137" s="173">
        <f t="shared" si="22"/>
        <v>0.64166282407260322</v>
      </c>
      <c r="M137" s="173">
        <f t="shared" si="22"/>
        <v>0.64281647570498068</v>
      </c>
      <c r="N137" s="173">
        <f t="shared" si="22"/>
        <v>0.64360745251443952</v>
      </c>
      <c r="O137" s="173">
        <f t="shared" si="22"/>
        <v>0.64403889441050788</v>
      </c>
      <c r="P137" s="173">
        <f t="shared" si="22"/>
        <v>0.64449945705480072</v>
      </c>
      <c r="Q137" s="173">
        <f t="shared" si="22"/>
        <v>0.64529326835496925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1</v>
      </c>
      <c r="D138" s="172">
        <f t="shared" si="22"/>
        <v>0.99999999999999967</v>
      </c>
      <c r="E138" s="172">
        <f t="shared" si="22"/>
        <v>1</v>
      </c>
      <c r="F138" s="172">
        <f t="shared" si="22"/>
        <v>0.99999999999999956</v>
      </c>
      <c r="G138" s="172">
        <f t="shared" si="22"/>
        <v>1.0000000000000004</v>
      </c>
      <c r="H138" s="172">
        <f t="shared" si="22"/>
        <v>1.0000000000000002</v>
      </c>
      <c r="I138" s="172">
        <f t="shared" si="22"/>
        <v>0.99999999999999978</v>
      </c>
      <c r="J138" s="172">
        <f t="shared" si="22"/>
        <v>1</v>
      </c>
      <c r="K138" s="172">
        <f t="shared" si="22"/>
        <v>1</v>
      </c>
      <c r="L138" s="172">
        <f t="shared" si="22"/>
        <v>1</v>
      </c>
      <c r="M138" s="172">
        <f t="shared" si="22"/>
        <v>1.0000000000000002</v>
      </c>
      <c r="N138" s="172">
        <f t="shared" si="22"/>
        <v>1.0000000000000004</v>
      </c>
      <c r="O138" s="172">
        <f t="shared" si="22"/>
        <v>1.0000000000000004</v>
      </c>
      <c r="P138" s="172">
        <f t="shared" si="22"/>
        <v>0.99999999999999967</v>
      </c>
      <c r="Q138" s="172">
        <f t="shared" si="22"/>
        <v>0.99999999999999978</v>
      </c>
    </row>
    <row r="139" spans="1:17" ht="12" customHeight="1" x14ac:dyDescent="0.25">
      <c r="A139" s="163" t="s">
        <v>142</v>
      </c>
      <c r="B139" s="171">
        <f t="shared" si="22"/>
        <v>0.73681470947215144</v>
      </c>
      <c r="C139" s="171">
        <f t="shared" si="22"/>
        <v>0.73962828779189194</v>
      </c>
      <c r="D139" s="171">
        <f t="shared" si="22"/>
        <v>0.74302896520050565</v>
      </c>
      <c r="E139" s="171">
        <f t="shared" si="22"/>
        <v>0.74673464384031507</v>
      </c>
      <c r="F139" s="171">
        <f t="shared" si="22"/>
        <v>0.75158211307895162</v>
      </c>
      <c r="G139" s="171">
        <f t="shared" si="22"/>
        <v>0.75704473079232837</v>
      </c>
      <c r="H139" s="171">
        <f t="shared" si="22"/>
        <v>0.76272286247313958</v>
      </c>
      <c r="I139" s="171">
        <f t="shared" si="22"/>
        <v>0.76907281307193665</v>
      </c>
      <c r="J139" s="171">
        <f t="shared" si="22"/>
        <v>0.77582019873902441</v>
      </c>
      <c r="K139" s="171">
        <f t="shared" si="22"/>
        <v>0.77987472924524681</v>
      </c>
      <c r="L139" s="171">
        <f t="shared" si="22"/>
        <v>0.78462358672425792</v>
      </c>
      <c r="M139" s="171">
        <f t="shared" si="22"/>
        <v>0.78868671756943265</v>
      </c>
      <c r="N139" s="171">
        <f t="shared" si="22"/>
        <v>0.79270090607017962</v>
      </c>
      <c r="O139" s="171">
        <f t="shared" si="22"/>
        <v>0.79741033404227668</v>
      </c>
      <c r="P139" s="171">
        <f t="shared" si="22"/>
        <v>0.80188881848798554</v>
      </c>
      <c r="Q139" s="171">
        <f t="shared" si="22"/>
        <v>0.80598155156338658</v>
      </c>
    </row>
    <row r="140" spans="1:17" ht="12" customHeight="1" x14ac:dyDescent="0.25">
      <c r="A140" s="161" t="s">
        <v>141</v>
      </c>
      <c r="B140" s="170">
        <f t="shared" si="22"/>
        <v>0.75590788132532316</v>
      </c>
      <c r="C140" s="170">
        <f t="shared" si="22"/>
        <v>0.75928094889422237</v>
      </c>
      <c r="D140" s="170">
        <f t="shared" si="22"/>
        <v>0.76255171612166872</v>
      </c>
      <c r="E140" s="170">
        <f t="shared" si="22"/>
        <v>0.76667852795000035</v>
      </c>
      <c r="F140" s="170">
        <f t="shared" si="22"/>
        <v>0.77136298844809814</v>
      </c>
      <c r="G140" s="170">
        <f t="shared" si="22"/>
        <v>0.77987603730134269</v>
      </c>
      <c r="H140" s="170">
        <f t="shared" si="22"/>
        <v>0.78804570350296543</v>
      </c>
      <c r="I140" s="170">
        <f t="shared" si="22"/>
        <v>0.79419985581421182</v>
      </c>
      <c r="J140" s="170">
        <f t="shared" si="22"/>
        <v>0.79897340276831208</v>
      </c>
      <c r="K140" s="170">
        <f t="shared" si="22"/>
        <v>0.80123660432464938</v>
      </c>
      <c r="L140" s="170">
        <f t="shared" si="22"/>
        <v>0.80488261924567284</v>
      </c>
      <c r="M140" s="170">
        <f t="shared" si="22"/>
        <v>0.80816874469884648</v>
      </c>
      <c r="N140" s="170">
        <f t="shared" si="22"/>
        <v>0.80994388238447246</v>
      </c>
      <c r="O140" s="170">
        <f t="shared" si="22"/>
        <v>0.81364121681831392</v>
      </c>
      <c r="P140" s="170">
        <f t="shared" si="22"/>
        <v>0.81740698317259808</v>
      </c>
      <c r="Q140" s="170">
        <f t="shared" si="22"/>
        <v>0.82102812840460715</v>
      </c>
    </row>
    <row r="141" spans="1:17" ht="12" customHeight="1" x14ac:dyDescent="0.25">
      <c r="A141" s="148" t="s">
        <v>60</v>
      </c>
      <c r="B141" s="73">
        <f t="shared" si="22"/>
        <v>0.73681470947215144</v>
      </c>
      <c r="C141" s="73">
        <f t="shared" si="22"/>
        <v>0.74022685111193576</v>
      </c>
      <c r="D141" s="73">
        <f t="shared" si="22"/>
        <v>0.74369656539575124</v>
      </c>
      <c r="E141" s="73">
        <f t="shared" si="22"/>
        <v>0.74754775154838127</v>
      </c>
      <c r="F141" s="73">
        <f t="shared" si="22"/>
        <v>0.75260504483695234</v>
      </c>
      <c r="G141" s="73">
        <f t="shared" si="22"/>
        <v>0.76207495345706178</v>
      </c>
      <c r="H141" s="73">
        <f t="shared" si="22"/>
        <v>0.77111229304162987</v>
      </c>
      <c r="I141" s="73">
        <f t="shared" si="22"/>
        <v>0.77746708893490113</v>
      </c>
      <c r="J141" s="73">
        <f t="shared" si="22"/>
        <v>0.78279983632991923</v>
      </c>
      <c r="K141" s="73">
        <f t="shared" si="22"/>
        <v>0.78623406447863775</v>
      </c>
      <c r="L141" s="73">
        <f t="shared" si="22"/>
        <v>0.79087496585999895</v>
      </c>
      <c r="M141" s="73">
        <f t="shared" si="22"/>
        <v>0.7945213598228299</v>
      </c>
      <c r="N141" s="73">
        <f t="shared" si="22"/>
        <v>0.79697881211785859</v>
      </c>
      <c r="O141" s="73">
        <f t="shared" si="22"/>
        <v>0.80089286458272191</v>
      </c>
      <c r="P141" s="73">
        <f t="shared" si="22"/>
        <v>0.80492284298683903</v>
      </c>
      <c r="Q141" s="73">
        <f t="shared" si="22"/>
        <v>0.80876229283884338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</v>
      </c>
      <c r="D142" s="65">
        <f t="shared" si="22"/>
        <v>1</v>
      </c>
      <c r="E142" s="65">
        <f t="shared" si="22"/>
        <v>1</v>
      </c>
      <c r="F142" s="65">
        <f t="shared" si="22"/>
        <v>0.99999999999999989</v>
      </c>
      <c r="G142" s="65">
        <f t="shared" si="22"/>
        <v>1</v>
      </c>
      <c r="H142" s="65">
        <f t="shared" si="22"/>
        <v>1.0000000000000004</v>
      </c>
      <c r="I142" s="65">
        <f t="shared" si="22"/>
        <v>1</v>
      </c>
      <c r="J142" s="65">
        <f t="shared" si="22"/>
        <v>0.99999999999999989</v>
      </c>
      <c r="K142" s="65">
        <f t="shared" si="22"/>
        <v>1.0000000000000002</v>
      </c>
      <c r="L142" s="65">
        <f t="shared" si="22"/>
        <v>1.0000000000000002</v>
      </c>
      <c r="M142" s="65">
        <f t="shared" si="22"/>
        <v>1</v>
      </c>
      <c r="N142" s="65">
        <f t="shared" si="22"/>
        <v>1</v>
      </c>
      <c r="O142" s="65">
        <f t="shared" si="22"/>
        <v>0.99999999999999989</v>
      </c>
      <c r="P142" s="65">
        <f t="shared" si="22"/>
        <v>1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0.80492750313307626</v>
      </c>
      <c r="C143" s="169">
        <f t="shared" si="22"/>
        <v>0.80389943110837569</v>
      </c>
      <c r="D143" s="169">
        <f t="shared" si="22"/>
        <v>0.80783531676759046</v>
      </c>
      <c r="E143" s="169">
        <f t="shared" si="22"/>
        <v>0.80954492841976111</v>
      </c>
      <c r="F143" s="169">
        <f t="shared" si="22"/>
        <v>0.81666554665121927</v>
      </c>
      <c r="G143" s="169">
        <f t="shared" si="22"/>
        <v>0.81973921234958846</v>
      </c>
      <c r="H143" s="169">
        <f t="shared" si="22"/>
        <v>0.83179595870995915</v>
      </c>
      <c r="I143" s="169">
        <f t="shared" si="22"/>
        <v>0.83516653297893739</v>
      </c>
      <c r="J143" s="169">
        <f t="shared" si="22"/>
        <v>0.83739946569173129</v>
      </c>
      <c r="K143" s="169">
        <f t="shared" si="22"/>
        <v>0.8382598326243238</v>
      </c>
      <c r="L143" s="169">
        <f t="shared" si="22"/>
        <v>0.84506981563636663</v>
      </c>
      <c r="M143" s="169">
        <f t="shared" si="22"/>
        <v>0.84848970921742084</v>
      </c>
      <c r="N143" s="169">
        <f t="shared" si="22"/>
        <v>0.85192898849871634</v>
      </c>
      <c r="O143" s="169">
        <f t="shared" si="22"/>
        <v>0.85244054247156398</v>
      </c>
      <c r="P143" s="169">
        <f t="shared" si="22"/>
        <v>0.85501057884558507</v>
      </c>
      <c r="Q143" s="169">
        <f t="shared" si="22"/>
        <v>0.85520256647334547</v>
      </c>
    </row>
    <row r="144" spans="1:17" ht="12" customHeight="1" x14ac:dyDescent="0.25">
      <c r="A144" s="23" t="s">
        <v>57</v>
      </c>
      <c r="B144" s="73">
        <f t="shared" si="22"/>
        <v>0.42573511089846783</v>
      </c>
      <c r="C144" s="73">
        <f t="shared" si="22"/>
        <v>0.44231999276448869</v>
      </c>
      <c r="D144" s="73">
        <f t="shared" si="22"/>
        <v>0.44398007480851887</v>
      </c>
      <c r="E144" s="73">
        <f t="shared" si="22"/>
        <v>0.44715377999882322</v>
      </c>
      <c r="F144" s="73">
        <f t="shared" si="22"/>
        <v>0.44922808751997073</v>
      </c>
      <c r="G144" s="73">
        <f t="shared" si="22"/>
        <v>0.45296576538549765</v>
      </c>
      <c r="H144" s="73">
        <f t="shared" si="22"/>
        <v>0.46343079252414981</v>
      </c>
      <c r="I144" s="73">
        <f t="shared" si="22"/>
        <v>0.46633325650813523</v>
      </c>
      <c r="J144" s="73">
        <f t="shared" si="22"/>
        <v>0.46921061853188711</v>
      </c>
      <c r="K144" s="73">
        <f t="shared" si="22"/>
        <v>0.47012717393267328</v>
      </c>
      <c r="L144" s="73">
        <f t="shared" si="22"/>
        <v>0.4737826318656792</v>
      </c>
      <c r="M144" s="73">
        <f t="shared" si="22"/>
        <v>0.47444554334311739</v>
      </c>
      <c r="N144" s="73">
        <f t="shared" si="22"/>
        <v>0.47488690668677591</v>
      </c>
      <c r="O144" s="73">
        <f t="shared" si="22"/>
        <v>0.47827235598037965</v>
      </c>
      <c r="P144" s="73">
        <f t="shared" si="22"/>
        <v>0.47836237389078345</v>
      </c>
      <c r="Q144" s="73">
        <f t="shared" ref="Q144" si="23">IF(Q126=0,"",Q126/Q108)</f>
        <v>0.48090171012067151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0.80930655112259564</v>
      </c>
      <c r="C145" s="65">
        <f t="shared" si="24"/>
        <v>0.81254150071955145</v>
      </c>
      <c r="D145" s="65">
        <f t="shared" si="24"/>
        <v>0.81628625862783422</v>
      </c>
      <c r="E145" s="65">
        <f t="shared" si="24"/>
        <v>0.82005411229167569</v>
      </c>
      <c r="F145" s="65">
        <f t="shared" si="24"/>
        <v>0.82471346933094014</v>
      </c>
      <c r="G145" s="65">
        <f t="shared" si="24"/>
        <v>0.82975827217000842</v>
      </c>
      <c r="H145" s="65">
        <f t="shared" si="24"/>
        <v>0.8350691443818189</v>
      </c>
      <c r="I145" s="65">
        <f t="shared" si="24"/>
        <v>0.84054453798178497</v>
      </c>
      <c r="J145" s="65">
        <f t="shared" si="24"/>
        <v>0.84640665512509605</v>
      </c>
      <c r="K145" s="65">
        <f t="shared" si="24"/>
        <v>0.84845067672446295</v>
      </c>
      <c r="L145" s="65">
        <f t="shared" si="24"/>
        <v>0.85112903205302248</v>
      </c>
      <c r="M145" s="65">
        <f t="shared" si="24"/>
        <v>0.85331186083086918</v>
      </c>
      <c r="N145" s="65">
        <f t="shared" si="24"/>
        <v>0.85546996143959186</v>
      </c>
      <c r="O145" s="65">
        <f t="shared" si="24"/>
        <v>0.857929527418541</v>
      </c>
      <c r="P145" s="65">
        <f t="shared" si="24"/>
        <v>0.86059634819390307</v>
      </c>
      <c r="Q145" s="65">
        <f t="shared" si="24"/>
        <v>0.86271181291239196</v>
      </c>
    </row>
    <row r="147" spans="1:17" ht="12" customHeight="1" x14ac:dyDescent="0.25">
      <c r="A147" s="152" t="s">
        <v>121</v>
      </c>
      <c r="B147" s="168">
        <f>SUM(B148,B150,B152,B161)</f>
        <v>2.6803794932158795</v>
      </c>
      <c r="C147" s="168">
        <f t="shared" ref="C147:Q147" si="25">SUM(C148,C150,C152,C161)</f>
        <v>3.6215601386568688</v>
      </c>
      <c r="D147" s="168">
        <f t="shared" si="25"/>
        <v>3.6145090265279638</v>
      </c>
      <c r="E147" s="168">
        <f t="shared" si="25"/>
        <v>3.979463617429321</v>
      </c>
      <c r="F147" s="168">
        <f t="shared" si="25"/>
        <v>3.5839067737385815</v>
      </c>
      <c r="G147" s="168">
        <f t="shared" si="25"/>
        <v>3.9960455576834879</v>
      </c>
      <c r="H147" s="168">
        <f t="shared" si="25"/>
        <v>2.8028352391680746</v>
      </c>
      <c r="I147" s="168">
        <f t="shared" si="25"/>
        <v>3.1514536370646971</v>
      </c>
      <c r="J147" s="168">
        <f t="shared" si="25"/>
        <v>3.9832376097121145</v>
      </c>
      <c r="K147" s="168">
        <f t="shared" si="25"/>
        <v>4.2753432140248417</v>
      </c>
      <c r="L147" s="168">
        <f t="shared" si="25"/>
        <v>3.5397637591877134</v>
      </c>
      <c r="M147" s="168">
        <f t="shared" si="25"/>
        <v>2.7766455972938608</v>
      </c>
      <c r="N147" s="168">
        <f t="shared" si="25"/>
        <v>1.9543971574376684</v>
      </c>
      <c r="O147" s="168">
        <f t="shared" si="25"/>
        <v>1.9350426984508577</v>
      </c>
      <c r="P147" s="168">
        <f t="shared" si="25"/>
        <v>1.8482125098324969</v>
      </c>
      <c r="Q147" s="168">
        <f t="shared" si="25"/>
        <v>1.8452789519067643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1.8982696399461301</v>
      </c>
      <c r="C152" s="157">
        <f t="shared" ref="C152:Q152" si="28">SUM(C153:C154,C157:C158)</f>
        <v>2.0456209101136906</v>
      </c>
      <c r="D152" s="157">
        <f t="shared" si="28"/>
        <v>2.0938691467106292</v>
      </c>
      <c r="E152" s="157">
        <f t="shared" si="28"/>
        <v>2.1295957030706747</v>
      </c>
      <c r="F152" s="157">
        <f t="shared" si="28"/>
        <v>2.1902812128991753</v>
      </c>
      <c r="G152" s="157">
        <f t="shared" si="28"/>
        <v>2.2391840644605301</v>
      </c>
      <c r="H152" s="157">
        <f t="shared" si="28"/>
        <v>2.2254955332741573</v>
      </c>
      <c r="I152" s="157">
        <f t="shared" si="28"/>
        <v>2.2394319921305619</v>
      </c>
      <c r="J152" s="157">
        <f t="shared" si="28"/>
        <v>2.5254287415698342</v>
      </c>
      <c r="K152" s="157">
        <f t="shared" si="28"/>
        <v>2.616882715501136</v>
      </c>
      <c r="L152" s="157">
        <f t="shared" si="28"/>
        <v>2.5175901727410421</v>
      </c>
      <c r="M152" s="157">
        <f t="shared" si="28"/>
        <v>1.9805200198982618</v>
      </c>
      <c r="N152" s="157">
        <f t="shared" si="28"/>
        <v>1.3859009586378344</v>
      </c>
      <c r="O152" s="157">
        <f t="shared" si="28"/>
        <v>1.1045005500461618</v>
      </c>
      <c r="P152" s="157">
        <f t="shared" si="28"/>
        <v>1.0349168487901494</v>
      </c>
      <c r="Q152" s="157">
        <f t="shared" si="28"/>
        <v>0.79187323021655986</v>
      </c>
    </row>
    <row r="153" spans="1:17" ht="12" customHeight="1" x14ac:dyDescent="0.25">
      <c r="A153" s="167" t="s">
        <v>144</v>
      </c>
      <c r="B153" s="132">
        <f>RES_hhdet_emi!B$167</f>
        <v>1.8839009042358565</v>
      </c>
      <c r="C153" s="132">
        <f>RES_hhdet_emi!C$167</f>
        <v>2.0297935187906986</v>
      </c>
      <c r="D153" s="132">
        <f>RES_hhdet_emi!D$167</f>
        <v>2.0782001771212228</v>
      </c>
      <c r="E153" s="132">
        <f>RES_hhdet_emi!E$167</f>
        <v>2.1140803494332037</v>
      </c>
      <c r="F153" s="132">
        <f>RES_hhdet_emi!F$167</f>
        <v>2.17411677590361</v>
      </c>
      <c r="G153" s="132">
        <f>RES_hhdet_emi!G$167</f>
        <v>2.2199191971808578</v>
      </c>
      <c r="H153" s="132">
        <f>RES_hhdet_emi!H$167</f>
        <v>2.2016319989618451</v>
      </c>
      <c r="I153" s="132">
        <f>RES_hhdet_emi!I$167</f>
        <v>2.215703597424389</v>
      </c>
      <c r="J153" s="132">
        <f>RES_hhdet_emi!J$167</f>
        <v>2.4901415709527637</v>
      </c>
      <c r="K153" s="132">
        <f>RES_hhdet_emi!K$167</f>
        <v>2.5804257979153573</v>
      </c>
      <c r="L153" s="132">
        <f>RES_hhdet_emi!L$167</f>
        <v>2.4770428346447644</v>
      </c>
      <c r="M153" s="132">
        <f>RES_hhdet_emi!M$167</f>
        <v>1.9457288419299781</v>
      </c>
      <c r="N153" s="132">
        <f>RES_hhdet_emi!N$167</f>
        <v>1.3595209080442059</v>
      </c>
      <c r="O153" s="132">
        <f>RES_hhdet_emi!O$167</f>
        <v>1.081166031383215</v>
      </c>
      <c r="P153" s="132">
        <f>RES_hhdet_emi!P$167</f>
        <v>1.0108730648937012</v>
      </c>
      <c r="Q153" s="132">
        <f>RES_hhdet_emi!Q$167</f>
        <v>0.77206370104501054</v>
      </c>
    </row>
    <row r="154" spans="1:17" ht="12" customHeight="1" x14ac:dyDescent="0.25">
      <c r="A154" s="167" t="s">
        <v>143</v>
      </c>
      <c r="B154" s="132">
        <f>SUM(B155:B156)</f>
        <v>1.4368735710273625E-2</v>
      </c>
      <c r="C154" s="132">
        <f t="shared" ref="C154:Q154" si="29">SUM(C155:C156)</f>
        <v>1.5827391322991907E-2</v>
      </c>
      <c r="D154" s="132">
        <f t="shared" si="29"/>
        <v>1.5668969589406369E-2</v>
      </c>
      <c r="E154" s="132">
        <f t="shared" si="29"/>
        <v>1.5515353637471141E-2</v>
      </c>
      <c r="F154" s="132">
        <f t="shared" si="29"/>
        <v>1.6164436995565187E-2</v>
      </c>
      <c r="G154" s="132">
        <f t="shared" si="29"/>
        <v>1.9264867279672231E-2</v>
      </c>
      <c r="H154" s="132">
        <f t="shared" si="29"/>
        <v>2.3863534312312067E-2</v>
      </c>
      <c r="I154" s="132">
        <f t="shared" si="29"/>
        <v>2.3728394706172742E-2</v>
      </c>
      <c r="J154" s="132">
        <f t="shared" si="29"/>
        <v>3.5287170617070422E-2</v>
      </c>
      <c r="K154" s="132">
        <f t="shared" si="29"/>
        <v>3.6456917585778521E-2</v>
      </c>
      <c r="L154" s="132">
        <f t="shared" si="29"/>
        <v>4.0547338096277856E-2</v>
      </c>
      <c r="M154" s="132">
        <f t="shared" si="29"/>
        <v>3.4791177968283786E-2</v>
      </c>
      <c r="N154" s="132">
        <f t="shared" si="29"/>
        <v>2.6380050593628579E-2</v>
      </c>
      <c r="O154" s="132">
        <f t="shared" si="29"/>
        <v>2.3334518662946734E-2</v>
      </c>
      <c r="P154" s="132">
        <f t="shared" si="29"/>
        <v>2.4043783896448335E-2</v>
      </c>
      <c r="Q154" s="132">
        <f t="shared" si="29"/>
        <v>1.9809529171549368E-2</v>
      </c>
    </row>
    <row r="155" spans="1:17" ht="12" customHeight="1" x14ac:dyDescent="0.25">
      <c r="A155" s="166" t="s">
        <v>57</v>
      </c>
      <c r="B155" s="165">
        <f>RES_hhdet_emi!B$169</f>
        <v>1.4368735710273625E-2</v>
      </c>
      <c r="C155" s="165">
        <f>RES_hhdet_emi!C$169</f>
        <v>1.5827391322991907E-2</v>
      </c>
      <c r="D155" s="165">
        <f>RES_hhdet_emi!D$169</f>
        <v>1.5668969589406369E-2</v>
      </c>
      <c r="E155" s="165">
        <f>RES_hhdet_emi!E$169</f>
        <v>1.5515353637471141E-2</v>
      </c>
      <c r="F155" s="165">
        <f>RES_hhdet_emi!F$169</f>
        <v>1.6164436995565187E-2</v>
      </c>
      <c r="G155" s="165">
        <f>RES_hhdet_emi!G$169</f>
        <v>1.9264867279672231E-2</v>
      </c>
      <c r="H155" s="165">
        <f>RES_hhdet_emi!H$169</f>
        <v>2.3863534312312067E-2</v>
      </c>
      <c r="I155" s="165">
        <f>RES_hhdet_emi!I$169</f>
        <v>2.3728394706172742E-2</v>
      </c>
      <c r="J155" s="165">
        <f>RES_hhdet_emi!J$169</f>
        <v>3.5287170617070422E-2</v>
      </c>
      <c r="K155" s="165">
        <f>RES_hhdet_emi!K$169</f>
        <v>3.6456917585778521E-2</v>
      </c>
      <c r="L155" s="165">
        <f>RES_hhdet_emi!L$169</f>
        <v>4.0547338096277856E-2</v>
      </c>
      <c r="M155" s="165">
        <f>RES_hhdet_emi!M$169</f>
        <v>3.4791177968283786E-2</v>
      </c>
      <c r="N155" s="165">
        <f>RES_hhdet_emi!N$169</f>
        <v>2.6380050593628579E-2</v>
      </c>
      <c r="O155" s="165">
        <f>RES_hhdet_emi!O$169</f>
        <v>2.3334518662946734E-2</v>
      </c>
      <c r="P155" s="165">
        <f>RES_hhdet_emi!P$169</f>
        <v>2.4043783896448335E-2</v>
      </c>
      <c r="Q155" s="165">
        <f>RES_hhdet_emi!Q$169</f>
        <v>1.9809529171549368E-2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0.78210985326974936</v>
      </c>
      <c r="C161" s="157">
        <f t="shared" ref="C161:Q161" si="31">SUM(C162:C163)</f>
        <v>1.5759392285431779</v>
      </c>
      <c r="D161" s="157">
        <f t="shared" si="31"/>
        <v>1.5206398798173346</v>
      </c>
      <c r="E161" s="157">
        <f t="shared" si="31"/>
        <v>1.8498679143586463</v>
      </c>
      <c r="F161" s="157">
        <f t="shared" si="31"/>
        <v>1.3936255608394059</v>
      </c>
      <c r="G161" s="157">
        <f t="shared" si="31"/>
        <v>1.7568614932229578</v>
      </c>
      <c r="H161" s="157">
        <f t="shared" si="31"/>
        <v>0.57733970589391759</v>
      </c>
      <c r="I161" s="157">
        <f t="shared" si="31"/>
        <v>0.91202164493413529</v>
      </c>
      <c r="J161" s="157">
        <f t="shared" si="31"/>
        <v>1.4578088681422805</v>
      </c>
      <c r="K161" s="157">
        <f t="shared" si="31"/>
        <v>1.6584604985237053</v>
      </c>
      <c r="L161" s="157">
        <f t="shared" si="31"/>
        <v>1.0221735864466714</v>
      </c>
      <c r="M161" s="157">
        <f t="shared" si="31"/>
        <v>0.79612557739559886</v>
      </c>
      <c r="N161" s="157">
        <f t="shared" si="31"/>
        <v>0.56849619879983415</v>
      </c>
      <c r="O161" s="157">
        <f t="shared" si="31"/>
        <v>0.83054214840469587</v>
      </c>
      <c r="P161" s="157">
        <f t="shared" si="31"/>
        <v>0.8132956610423473</v>
      </c>
      <c r="Q161" s="157">
        <f t="shared" si="31"/>
        <v>1.0534057216902044</v>
      </c>
    </row>
    <row r="162" spans="1:17" ht="12" customHeight="1" x14ac:dyDescent="0.25">
      <c r="A162" s="23" t="s">
        <v>57</v>
      </c>
      <c r="B162" s="156">
        <f>RES_hhdet_emi!B$176</f>
        <v>0.78210985326974936</v>
      </c>
      <c r="C162" s="156">
        <f>RES_hhdet_emi!C$176</f>
        <v>1.5759392285431779</v>
      </c>
      <c r="D162" s="156">
        <f>RES_hhdet_emi!D$176</f>
        <v>1.5206398798173346</v>
      </c>
      <c r="E162" s="156">
        <f>RES_hhdet_emi!E$176</f>
        <v>1.8498679143586463</v>
      </c>
      <c r="F162" s="156">
        <f>RES_hhdet_emi!F$176</f>
        <v>1.3936255608394059</v>
      </c>
      <c r="G162" s="156">
        <f>RES_hhdet_emi!G$176</f>
        <v>1.7568614932229578</v>
      </c>
      <c r="H162" s="156">
        <f>RES_hhdet_emi!H$176</f>
        <v>0.57733970589391759</v>
      </c>
      <c r="I162" s="156">
        <f>RES_hhdet_emi!I$176</f>
        <v>0.91202164493413529</v>
      </c>
      <c r="J162" s="156">
        <f>RES_hhdet_emi!J$176</f>
        <v>1.4578088681422805</v>
      </c>
      <c r="K162" s="156">
        <f>RES_hhdet_emi!K$176</f>
        <v>1.6584604985237053</v>
      </c>
      <c r="L162" s="156">
        <f>RES_hhdet_emi!L$176</f>
        <v>1.0221735864466714</v>
      </c>
      <c r="M162" s="156">
        <f>RES_hhdet_emi!M$176</f>
        <v>0.79612557739559886</v>
      </c>
      <c r="N162" s="156">
        <f>RES_hhdet_emi!N$176</f>
        <v>0.56849619879983415</v>
      </c>
      <c r="O162" s="156">
        <f>RES_hhdet_emi!O$176</f>
        <v>0.83054214840469587</v>
      </c>
      <c r="P162" s="156">
        <f>RES_hhdet_emi!P$176</f>
        <v>0.8132956610423473</v>
      </c>
      <c r="Q162" s="156">
        <f>RES_hhdet_emi!Q$176</f>
        <v>1.0534057216902044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20553.726558593073</v>
      </c>
      <c r="C165" s="168">
        <f t="shared" si="32"/>
        <v>22251.960612649542</v>
      </c>
      <c r="D165" s="168">
        <f t="shared" si="32"/>
        <v>21909.412237369397</v>
      </c>
      <c r="E165" s="168">
        <f t="shared" si="32"/>
        <v>22532.600774221944</v>
      </c>
      <c r="F165" s="168">
        <f t="shared" si="32"/>
        <v>21015.310969257152</v>
      </c>
      <c r="G165" s="168">
        <f t="shared" si="32"/>
        <v>20775.944837924439</v>
      </c>
      <c r="H165" s="168">
        <f t="shared" si="32"/>
        <v>20877.55907747223</v>
      </c>
      <c r="I165" s="168">
        <f t="shared" si="32"/>
        <v>20526.140494229017</v>
      </c>
      <c r="J165" s="168">
        <f t="shared" si="32"/>
        <v>19821.836839940777</v>
      </c>
      <c r="K165" s="168">
        <f t="shared" si="32"/>
        <v>21285.553884349807</v>
      </c>
      <c r="L165" s="168">
        <f t="shared" si="32"/>
        <v>23624.697307722643</v>
      </c>
      <c r="M165" s="168">
        <f t="shared" si="32"/>
        <v>20508.311533215339</v>
      </c>
      <c r="N165" s="168">
        <f t="shared" si="32"/>
        <v>22379.445443634253</v>
      </c>
      <c r="O165" s="168">
        <f t="shared" si="32"/>
        <v>21152.104995553949</v>
      </c>
      <c r="P165" s="168">
        <f t="shared" si="32"/>
        <v>21062.867642986908</v>
      </c>
      <c r="Q165" s="168">
        <f t="shared" si="32"/>
        <v>20464.464731600539</v>
      </c>
    </row>
    <row r="166" spans="1:17" ht="12" customHeight="1" x14ac:dyDescent="0.25">
      <c r="A166" s="158" t="s">
        <v>65</v>
      </c>
      <c r="B166" s="157">
        <f t="shared" ref="B166:Q166" si="33">B167</f>
        <v>16270.677753433118</v>
      </c>
      <c r="C166" s="157">
        <f t="shared" si="33"/>
        <v>18033.347141836966</v>
      </c>
      <c r="D166" s="157">
        <f t="shared" si="33"/>
        <v>17701.94831160301</v>
      </c>
      <c r="E166" s="157">
        <f t="shared" si="33"/>
        <v>18426.624698858228</v>
      </c>
      <c r="F166" s="157">
        <f t="shared" si="33"/>
        <v>16915.459441619918</v>
      </c>
      <c r="G166" s="157">
        <f t="shared" si="33"/>
        <v>16610.288274003968</v>
      </c>
      <c r="H166" s="157">
        <f t="shared" si="33"/>
        <v>16663.316838263894</v>
      </c>
      <c r="I166" s="157">
        <f t="shared" si="33"/>
        <v>16401.273966608991</v>
      </c>
      <c r="J166" s="157">
        <f t="shared" si="33"/>
        <v>15606.08921749173</v>
      </c>
      <c r="K166" s="157">
        <f t="shared" si="33"/>
        <v>16803.435315645984</v>
      </c>
      <c r="L166" s="157">
        <f t="shared" si="33"/>
        <v>18930.933272216178</v>
      </c>
      <c r="M166" s="157">
        <f t="shared" si="33"/>
        <v>15783.960858492326</v>
      </c>
      <c r="N166" s="157">
        <f t="shared" si="33"/>
        <v>17458.547077289353</v>
      </c>
      <c r="O166" s="157">
        <f t="shared" si="33"/>
        <v>16248.46963226739</v>
      </c>
      <c r="P166" s="157">
        <f t="shared" si="33"/>
        <v>16179.140220803436</v>
      </c>
      <c r="Q166" s="157">
        <f t="shared" si="33"/>
        <v>15667.172790041979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16270.677753433118</v>
      </c>
      <c r="C167" s="57">
        <f t="shared" si="34"/>
        <v>18033.347141836966</v>
      </c>
      <c r="D167" s="57">
        <f t="shared" si="34"/>
        <v>17701.94831160301</v>
      </c>
      <c r="E167" s="57">
        <f t="shared" si="34"/>
        <v>18426.624698858228</v>
      </c>
      <c r="F167" s="57">
        <f t="shared" si="34"/>
        <v>16915.459441619918</v>
      </c>
      <c r="G167" s="57">
        <f t="shared" si="34"/>
        <v>16610.288274003968</v>
      </c>
      <c r="H167" s="57">
        <f t="shared" si="34"/>
        <v>16663.316838263894</v>
      </c>
      <c r="I167" s="57">
        <f t="shared" si="34"/>
        <v>16401.273966608991</v>
      </c>
      <c r="J167" s="57">
        <f t="shared" si="34"/>
        <v>15606.08921749173</v>
      </c>
      <c r="K167" s="57">
        <f t="shared" si="34"/>
        <v>16803.435315645984</v>
      </c>
      <c r="L167" s="57">
        <f t="shared" si="34"/>
        <v>18930.933272216178</v>
      </c>
      <c r="M167" s="57">
        <f t="shared" si="34"/>
        <v>15783.960858492326</v>
      </c>
      <c r="N167" s="57">
        <f t="shared" si="34"/>
        <v>17458.547077289353</v>
      </c>
      <c r="O167" s="57">
        <f t="shared" si="34"/>
        <v>16248.46963226739</v>
      </c>
      <c r="P167" s="57">
        <f t="shared" si="34"/>
        <v>16179.140220803436</v>
      </c>
      <c r="Q167" s="57">
        <f t="shared" si="34"/>
        <v>15667.172790041979</v>
      </c>
    </row>
    <row r="168" spans="1:17" ht="12" customHeight="1" x14ac:dyDescent="0.25">
      <c r="A168" s="158" t="s">
        <v>112</v>
      </c>
      <c r="B168" s="157">
        <f t="shared" ref="B168:Q168" si="35">B169</f>
        <v>16.532539768854065</v>
      </c>
      <c r="C168" s="157">
        <f t="shared" si="35"/>
        <v>16.959571655398332</v>
      </c>
      <c r="D168" s="157">
        <f t="shared" si="35"/>
        <v>17.061715010118292</v>
      </c>
      <c r="E168" s="157">
        <f t="shared" si="35"/>
        <v>16.784724633166302</v>
      </c>
      <c r="F168" s="157">
        <f t="shared" si="35"/>
        <v>16.42644127257471</v>
      </c>
      <c r="G168" s="157">
        <f t="shared" si="35"/>
        <v>16.347623337569637</v>
      </c>
      <c r="H168" s="157">
        <f t="shared" si="35"/>
        <v>17.041230021464873</v>
      </c>
      <c r="I168" s="157">
        <f t="shared" si="35"/>
        <v>17.920562829415793</v>
      </c>
      <c r="J168" s="157">
        <f t="shared" si="35"/>
        <v>17.70379301449935</v>
      </c>
      <c r="K168" s="157">
        <f t="shared" si="35"/>
        <v>17.325202532979127</v>
      </c>
      <c r="L168" s="157">
        <f t="shared" si="35"/>
        <v>17.976715046498335</v>
      </c>
      <c r="M168" s="157">
        <f t="shared" si="35"/>
        <v>19.123421571544114</v>
      </c>
      <c r="N168" s="157">
        <f t="shared" si="35"/>
        <v>19.225160156060113</v>
      </c>
      <c r="O168" s="157">
        <f t="shared" si="35"/>
        <v>19.933392824719284</v>
      </c>
      <c r="P168" s="157">
        <f t="shared" si="35"/>
        <v>18.659292588801549</v>
      </c>
      <c r="Q168" s="157">
        <f t="shared" si="35"/>
        <v>17.862892823446302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16.532539768854065</v>
      </c>
      <c r="C169" s="156">
        <f t="shared" si="36"/>
        <v>16.959571655398332</v>
      </c>
      <c r="D169" s="156">
        <f t="shared" si="36"/>
        <v>17.061715010118292</v>
      </c>
      <c r="E169" s="156">
        <f t="shared" si="36"/>
        <v>16.784724633166302</v>
      </c>
      <c r="F169" s="156">
        <f t="shared" si="36"/>
        <v>16.42644127257471</v>
      </c>
      <c r="G169" s="156">
        <f t="shared" si="36"/>
        <v>16.347623337569637</v>
      </c>
      <c r="H169" s="156">
        <f t="shared" si="36"/>
        <v>17.041230021464873</v>
      </c>
      <c r="I169" s="156">
        <f t="shared" si="36"/>
        <v>17.920562829415793</v>
      </c>
      <c r="J169" s="156">
        <f t="shared" si="36"/>
        <v>17.70379301449935</v>
      </c>
      <c r="K169" s="156">
        <f t="shared" si="36"/>
        <v>17.325202532979127</v>
      </c>
      <c r="L169" s="156">
        <f t="shared" si="36"/>
        <v>17.976715046498335</v>
      </c>
      <c r="M169" s="156">
        <f t="shared" si="36"/>
        <v>19.123421571544114</v>
      </c>
      <c r="N169" s="156">
        <f t="shared" si="36"/>
        <v>19.225160156060113</v>
      </c>
      <c r="O169" s="156">
        <f t="shared" si="36"/>
        <v>19.933392824719284</v>
      </c>
      <c r="P169" s="156">
        <f t="shared" si="36"/>
        <v>18.659292588801549</v>
      </c>
      <c r="Q169" s="156">
        <f t="shared" si="36"/>
        <v>17.862892823446302</v>
      </c>
    </row>
    <row r="170" spans="1:17" ht="12" customHeight="1" x14ac:dyDescent="0.25">
      <c r="A170" s="158" t="s">
        <v>63</v>
      </c>
      <c r="B170" s="157">
        <f t="shared" si="36"/>
        <v>3389.8785776825034</v>
      </c>
      <c r="C170" s="157">
        <f t="shared" si="36"/>
        <v>3331.3664036103146</v>
      </c>
      <c r="D170" s="157">
        <f t="shared" si="36"/>
        <v>3318.1370397157407</v>
      </c>
      <c r="E170" s="157">
        <f t="shared" si="36"/>
        <v>3212.9820372897593</v>
      </c>
      <c r="F170" s="157">
        <f t="shared" si="36"/>
        <v>3207.652843106925</v>
      </c>
      <c r="G170" s="157">
        <f t="shared" si="36"/>
        <v>3254.4453408127529</v>
      </c>
      <c r="H170" s="157">
        <f t="shared" si="36"/>
        <v>3288.6379717763393</v>
      </c>
      <c r="I170" s="157">
        <f t="shared" si="36"/>
        <v>3199.7917871378922</v>
      </c>
      <c r="J170" s="157">
        <f t="shared" si="36"/>
        <v>3270.959894717299</v>
      </c>
      <c r="K170" s="157">
        <f t="shared" si="36"/>
        <v>3472.2364988011982</v>
      </c>
      <c r="L170" s="157">
        <f t="shared" si="36"/>
        <v>3626.3148917846443</v>
      </c>
      <c r="M170" s="157">
        <f t="shared" si="36"/>
        <v>3645.6953895073639</v>
      </c>
      <c r="N170" s="157">
        <f t="shared" si="36"/>
        <v>3788.0690570397119</v>
      </c>
      <c r="O170" s="157">
        <f t="shared" si="36"/>
        <v>3774.6142431196317</v>
      </c>
      <c r="P170" s="157">
        <f t="shared" si="36"/>
        <v>3760.7360727747355</v>
      </c>
      <c r="Q170" s="157">
        <f t="shared" si="36"/>
        <v>3686.2247257893346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4133.4919855254147</v>
      </c>
      <c r="C171" s="132">
        <f t="shared" si="37"/>
        <v>4073.8328306268445</v>
      </c>
      <c r="D171" s="132">
        <f t="shared" si="37"/>
        <v>4033.0564546470064</v>
      </c>
      <c r="E171" s="132">
        <f t="shared" si="37"/>
        <v>3993.5170450545174</v>
      </c>
      <c r="F171" s="132">
        <f t="shared" si="37"/>
        <v>3952.5561817759813</v>
      </c>
      <c r="G171" s="132">
        <f t="shared" si="37"/>
        <v>3925.5656454481823</v>
      </c>
      <c r="H171" s="132">
        <f t="shared" si="37"/>
        <v>3890.1018778044195</v>
      </c>
      <c r="I171" s="132">
        <f t="shared" si="37"/>
        <v>3863.7790759557492</v>
      </c>
      <c r="J171" s="132">
        <f t="shared" si="37"/>
        <v>3834.8800833760292</v>
      </c>
      <c r="K171" s="132">
        <f t="shared" si="37"/>
        <v>3793.4079770483054</v>
      </c>
      <c r="L171" s="132">
        <f t="shared" si="37"/>
        <v>3741.3982893427274</v>
      </c>
      <c r="M171" s="132">
        <f t="shared" si="37"/>
        <v>3780.9774242206395</v>
      </c>
      <c r="N171" s="132">
        <f t="shared" si="37"/>
        <v>3794.4092613714192</v>
      </c>
      <c r="O171" s="132">
        <f t="shared" si="37"/>
        <v>3803.8646614704762</v>
      </c>
      <c r="P171" s="132">
        <f t="shared" si="37"/>
        <v>3793.0501663087639</v>
      </c>
      <c r="Q171" s="132">
        <f t="shared" si="37"/>
        <v>3726.0464964662087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3958.5357369952912</v>
      </c>
      <c r="C172" s="132">
        <f t="shared" si="38"/>
        <v>3903.4877083376946</v>
      </c>
      <c r="D172" s="132">
        <f t="shared" si="38"/>
        <v>3866.5958438444359</v>
      </c>
      <c r="E172" s="132">
        <f t="shared" si="38"/>
        <v>3830.9018800053509</v>
      </c>
      <c r="F172" s="132">
        <f t="shared" si="38"/>
        <v>3793.7843337170893</v>
      </c>
      <c r="G172" s="132">
        <f t="shared" si="38"/>
        <v>3769.5543383566783</v>
      </c>
      <c r="H172" s="132">
        <f t="shared" si="38"/>
        <v>3737.2872410445502</v>
      </c>
      <c r="I172" s="132">
        <f t="shared" si="38"/>
        <v>3715.3367513026128</v>
      </c>
      <c r="J172" s="132">
        <f t="shared" si="38"/>
        <v>3687.929964564602</v>
      </c>
      <c r="K172" s="132">
        <f t="shared" si="38"/>
        <v>3649.8137918120342</v>
      </c>
      <c r="L172" s="132">
        <f t="shared" si="38"/>
        <v>3601.6279007258518</v>
      </c>
      <c r="M172" s="132">
        <f t="shared" si="38"/>
        <v>3636.3967196228373</v>
      </c>
      <c r="N172" s="132">
        <f t="shared" si="38"/>
        <v>3647.7287842085025</v>
      </c>
      <c r="O172" s="132">
        <f t="shared" si="38"/>
        <v>3656.0697933385468</v>
      </c>
      <c r="P172" s="132">
        <f t="shared" si="38"/>
        <v>3645.3779993660414</v>
      </c>
      <c r="Q172" s="132">
        <f t="shared" si="38"/>
        <v>3581.0484556800175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3720.14278697291</v>
      </c>
      <c r="C173" s="165">
        <f t="shared" si="39"/>
        <v>3666.449547564192</v>
      </c>
      <c r="D173" s="165">
        <f t="shared" si="39"/>
        <v>3629.7508091823806</v>
      </c>
      <c r="E173" s="165">
        <f t="shared" si="39"/>
        <v>3594.1653405490638</v>
      </c>
      <c r="F173" s="165">
        <f t="shared" si="39"/>
        <v>3557.3005635982327</v>
      </c>
      <c r="G173" s="165">
        <f t="shared" si="39"/>
        <v>3533.0090809031899</v>
      </c>
      <c r="H173" s="165">
        <f t="shared" si="39"/>
        <v>3501.091690023949</v>
      </c>
      <c r="I173" s="165">
        <f t="shared" si="39"/>
        <v>3481.2649474360578</v>
      </c>
      <c r="J173" s="165">
        <f t="shared" si="39"/>
        <v>3451.39207503844</v>
      </c>
      <c r="K173" s="165">
        <f t="shared" si="39"/>
        <v>3414.0671793435145</v>
      </c>
      <c r="L173" s="165">
        <f t="shared" si="39"/>
        <v>3367.2584604084104</v>
      </c>
      <c r="M173" s="165">
        <f t="shared" si="39"/>
        <v>3402.8796817985176</v>
      </c>
      <c r="N173" s="165">
        <f t="shared" si="39"/>
        <v>3414.9683352342422</v>
      </c>
      <c r="O173" s="165">
        <f t="shared" si="39"/>
        <v>3423.4781953233778</v>
      </c>
      <c r="P173" s="165">
        <f t="shared" si="39"/>
        <v>3413.7451496778426</v>
      </c>
      <c r="Q173" s="165">
        <f t="shared" si="39"/>
        <v>3353.4418468195454</v>
      </c>
    </row>
    <row r="174" spans="1:17" ht="12" customHeight="1" x14ac:dyDescent="0.25">
      <c r="A174" s="147" t="s">
        <v>59</v>
      </c>
      <c r="B174" s="164">
        <f t="shared" si="39"/>
        <v>238.3929500223818</v>
      </c>
      <c r="C174" s="164">
        <f t="shared" si="39"/>
        <v>237.03816077350291</v>
      </c>
      <c r="D174" s="164">
        <f t="shared" si="39"/>
        <v>236.84503466205541</v>
      </c>
      <c r="E174" s="164">
        <f t="shared" si="39"/>
        <v>236.73653945628715</v>
      </c>
      <c r="F174" s="164">
        <f t="shared" si="39"/>
        <v>236.48377011885682</v>
      </c>
      <c r="G174" s="164">
        <f t="shared" si="39"/>
        <v>236.54525745348835</v>
      </c>
      <c r="H174" s="164">
        <f t="shared" si="39"/>
        <v>236.19555102060093</v>
      </c>
      <c r="I174" s="164">
        <f t="shared" si="39"/>
        <v>234.07180386655403</v>
      </c>
      <c r="J174" s="164">
        <f t="shared" si="39"/>
        <v>236.53788952616159</v>
      </c>
      <c r="K174" s="164">
        <f t="shared" si="39"/>
        <v>235.74661246852028</v>
      </c>
      <c r="L174" s="164">
        <f t="shared" si="39"/>
        <v>234.36944031744144</v>
      </c>
      <c r="M174" s="164">
        <f t="shared" si="39"/>
        <v>233.51703782431977</v>
      </c>
      <c r="N174" s="164">
        <f t="shared" si="39"/>
        <v>232.76044897426013</v>
      </c>
      <c r="O174" s="164">
        <f t="shared" si="39"/>
        <v>232.59159801516896</v>
      </c>
      <c r="P174" s="164">
        <f t="shared" si="39"/>
        <v>231.63284968819877</v>
      </c>
      <c r="Q174" s="164">
        <f t="shared" si="39"/>
        <v>227.60660886047168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3386.308914549008</v>
      </c>
      <c r="C175" s="162">
        <f t="shared" si="40"/>
        <v>3327.3449912758879</v>
      </c>
      <c r="D175" s="162">
        <f t="shared" si="40"/>
        <v>3314.0633172395787</v>
      </c>
      <c r="E175" s="162">
        <f t="shared" si="40"/>
        <v>3208.0778412509585</v>
      </c>
      <c r="F175" s="162">
        <f t="shared" si="40"/>
        <v>3202.7286146876904</v>
      </c>
      <c r="G175" s="162">
        <f t="shared" si="40"/>
        <v>3250.0692332198614</v>
      </c>
      <c r="H175" s="162">
        <f t="shared" si="40"/>
        <v>3284.9366028716236</v>
      </c>
      <c r="I175" s="162">
        <f t="shared" si="40"/>
        <v>3195.2307364342796</v>
      </c>
      <c r="J175" s="162">
        <f t="shared" si="40"/>
        <v>3266.6750286603706</v>
      </c>
      <c r="K175" s="162">
        <f t="shared" si="40"/>
        <v>3470.3603296626361</v>
      </c>
      <c r="L175" s="162">
        <f t="shared" si="40"/>
        <v>3627.3465071417058</v>
      </c>
      <c r="M175" s="162">
        <f t="shared" si="40"/>
        <v>3647.0859034335026</v>
      </c>
      <c r="N175" s="162">
        <f t="shared" si="40"/>
        <v>3791.1734595591447</v>
      </c>
      <c r="O175" s="162">
        <f t="shared" si="40"/>
        <v>3777.8727428505949</v>
      </c>
      <c r="P175" s="162">
        <f t="shared" si="40"/>
        <v>3764.2908158823807</v>
      </c>
      <c r="Q175" s="162">
        <f t="shared" si="40"/>
        <v>3690.0308772132498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3286.070973116447</v>
      </c>
      <c r="C176" s="160">
        <f t="shared" si="41"/>
        <v>3231.6486529218637</v>
      </c>
      <c r="D176" s="160">
        <f t="shared" si="41"/>
        <v>3219.5020201777406</v>
      </c>
      <c r="E176" s="160">
        <f t="shared" si="41"/>
        <v>3124.0065965820977</v>
      </c>
      <c r="F176" s="160">
        <f t="shared" si="41"/>
        <v>3118.9395233377272</v>
      </c>
      <c r="G176" s="160">
        <f t="shared" si="41"/>
        <v>3161.6075673512378</v>
      </c>
      <c r="H176" s="160">
        <f t="shared" si="41"/>
        <v>3192.6384936050458</v>
      </c>
      <c r="I176" s="160">
        <f t="shared" si="41"/>
        <v>3112.9746973938063</v>
      </c>
      <c r="J176" s="160">
        <f t="shared" si="41"/>
        <v>3176.5454153204864</v>
      </c>
      <c r="K176" s="160">
        <f t="shared" si="41"/>
        <v>3359.0709091649323</v>
      </c>
      <c r="L176" s="160">
        <f t="shared" si="41"/>
        <v>3498.981296744907</v>
      </c>
      <c r="M176" s="160">
        <f t="shared" si="41"/>
        <v>3515.8943509144433</v>
      </c>
      <c r="N176" s="160">
        <f t="shared" si="41"/>
        <v>3644.8165625774768</v>
      </c>
      <c r="O176" s="160">
        <f t="shared" si="41"/>
        <v>3632.6770665806616</v>
      </c>
      <c r="P176" s="160">
        <f t="shared" si="41"/>
        <v>3619.4945839822981</v>
      </c>
      <c r="Q176" s="160">
        <f t="shared" si="41"/>
        <v>3548.6343983523434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3047.6780230940653</v>
      </c>
      <c r="C177" s="156">
        <f t="shared" si="42"/>
        <v>2994.6104921483598</v>
      </c>
      <c r="D177" s="156">
        <f t="shared" si="42"/>
        <v>2982.6569855156845</v>
      </c>
      <c r="E177" s="156">
        <f t="shared" si="42"/>
        <v>2887.2700571258101</v>
      </c>
      <c r="F177" s="156">
        <f t="shared" si="42"/>
        <v>2882.4557532188705</v>
      </c>
      <c r="G177" s="156">
        <f t="shared" si="42"/>
        <v>2925.0623098977485</v>
      </c>
      <c r="H177" s="156">
        <f t="shared" si="42"/>
        <v>2956.4429425844451</v>
      </c>
      <c r="I177" s="156">
        <f t="shared" si="42"/>
        <v>2878.9028935272527</v>
      </c>
      <c r="J177" s="156">
        <f t="shared" si="42"/>
        <v>2940.0075257943258</v>
      </c>
      <c r="K177" s="156">
        <f t="shared" si="42"/>
        <v>3123.3242966964126</v>
      </c>
      <c r="L177" s="156">
        <f t="shared" si="42"/>
        <v>3264.6118564274657</v>
      </c>
      <c r="M177" s="156">
        <f t="shared" si="42"/>
        <v>3282.3773130901245</v>
      </c>
      <c r="N177" s="156">
        <f t="shared" si="42"/>
        <v>3412.056113603217</v>
      </c>
      <c r="O177" s="156">
        <f t="shared" si="42"/>
        <v>3400.0854685654922</v>
      </c>
      <c r="P177" s="156">
        <f t="shared" si="42"/>
        <v>3387.8617342940988</v>
      </c>
      <c r="Q177" s="156">
        <f t="shared" si="42"/>
        <v>3321.0277894918713</v>
      </c>
    </row>
    <row r="178" spans="1:17" ht="12" customHeight="1" x14ac:dyDescent="0.25">
      <c r="A178" s="159" t="s">
        <v>59</v>
      </c>
      <c r="B178" s="57">
        <f t="shared" si="42"/>
        <v>238.39295002238177</v>
      </c>
      <c r="C178" s="57">
        <f t="shared" si="42"/>
        <v>237.03816077350291</v>
      </c>
      <c r="D178" s="57">
        <f t="shared" si="42"/>
        <v>236.84503466205544</v>
      </c>
      <c r="E178" s="57">
        <f t="shared" si="42"/>
        <v>236.7365394562872</v>
      </c>
      <c r="F178" s="57">
        <f t="shared" si="42"/>
        <v>236.48377011885677</v>
      </c>
      <c r="G178" s="57">
        <f t="shared" si="42"/>
        <v>236.54525745348855</v>
      </c>
      <c r="H178" s="57">
        <f t="shared" si="42"/>
        <v>236.1955510206009</v>
      </c>
      <c r="I178" s="57">
        <f t="shared" si="42"/>
        <v>234.07180386655406</v>
      </c>
      <c r="J178" s="57">
        <f t="shared" si="42"/>
        <v>236.53788952616148</v>
      </c>
      <c r="K178" s="57">
        <f t="shared" si="42"/>
        <v>235.74661246852045</v>
      </c>
      <c r="L178" s="57">
        <f t="shared" si="42"/>
        <v>234.36944031744133</v>
      </c>
      <c r="M178" s="57">
        <f t="shared" si="42"/>
        <v>233.51703782431966</v>
      </c>
      <c r="N178" s="57">
        <f t="shared" si="42"/>
        <v>232.76044897426013</v>
      </c>
      <c r="O178" s="57">
        <f t="shared" si="42"/>
        <v>232.59159801516896</v>
      </c>
      <c r="P178" s="57">
        <f t="shared" si="42"/>
        <v>231.63284968819875</v>
      </c>
      <c r="Q178" s="57">
        <f t="shared" si="42"/>
        <v>227.60660886047171</v>
      </c>
    </row>
    <row r="179" spans="1:17" ht="12" customHeight="1" x14ac:dyDescent="0.25">
      <c r="A179" s="158" t="s">
        <v>62</v>
      </c>
      <c r="B179" s="157">
        <f t="shared" si="36"/>
        <v>876.63768770859588</v>
      </c>
      <c r="C179" s="157">
        <f t="shared" si="36"/>
        <v>870.28749554686317</v>
      </c>
      <c r="D179" s="157">
        <f t="shared" si="36"/>
        <v>872.265171040528</v>
      </c>
      <c r="E179" s="157">
        <f t="shared" si="36"/>
        <v>876.20931344079145</v>
      </c>
      <c r="F179" s="157">
        <f t="shared" si="36"/>
        <v>875.77224325773466</v>
      </c>
      <c r="G179" s="157">
        <f t="shared" si="36"/>
        <v>894.86359977015093</v>
      </c>
      <c r="H179" s="157">
        <f t="shared" si="36"/>
        <v>908.56303741053136</v>
      </c>
      <c r="I179" s="157">
        <f t="shared" si="36"/>
        <v>907.15417765271786</v>
      </c>
      <c r="J179" s="157">
        <f t="shared" si="36"/>
        <v>927.08393471724935</v>
      </c>
      <c r="K179" s="157">
        <f t="shared" si="36"/>
        <v>992.55686736964731</v>
      </c>
      <c r="L179" s="157">
        <f t="shared" si="36"/>
        <v>1049.4724286753221</v>
      </c>
      <c r="M179" s="157">
        <f t="shared" si="36"/>
        <v>1059.5318636441059</v>
      </c>
      <c r="N179" s="157">
        <f t="shared" si="36"/>
        <v>1113.6041491491269</v>
      </c>
      <c r="O179" s="157">
        <f t="shared" si="36"/>
        <v>1109.0877273422095</v>
      </c>
      <c r="P179" s="157">
        <f t="shared" si="36"/>
        <v>1104.3320568199331</v>
      </c>
      <c r="Q179" s="157">
        <f t="shared" si="36"/>
        <v>1093.2043229457793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1574.7353390212108</v>
      </c>
      <c r="C180" s="156">
        <f t="shared" si="43"/>
        <v>1573.9335383702789</v>
      </c>
      <c r="D180" s="156">
        <f t="shared" si="43"/>
        <v>1556.4955895228368</v>
      </c>
      <c r="E180" s="156">
        <f t="shared" si="43"/>
        <v>1773.4681811587343</v>
      </c>
      <c r="F180" s="156">
        <f t="shared" si="43"/>
        <v>1354.6579781329276</v>
      </c>
      <c r="G180" s="156">
        <f t="shared" si="43"/>
        <v>1557.4289573290957</v>
      </c>
      <c r="H180" s="156">
        <f t="shared" si="43"/>
        <v>1560.8709580743853</v>
      </c>
      <c r="I180" s="156">
        <f t="shared" si="43"/>
        <v>1555.8775472641462</v>
      </c>
      <c r="J180" s="156">
        <f t="shared" si="43"/>
        <v>1550.9758692354674</v>
      </c>
      <c r="K180" s="156">
        <f t="shared" si="43"/>
        <v>1543.2417542900532</v>
      </c>
      <c r="L180" s="156">
        <f t="shared" si="43"/>
        <v>1537.5891529620865</v>
      </c>
      <c r="M180" s="156">
        <f t="shared" si="43"/>
        <v>1516.9091499507456</v>
      </c>
      <c r="N180" s="156">
        <f t="shared" si="43"/>
        <v>1507.3338464794529</v>
      </c>
      <c r="O180" s="156">
        <f t="shared" si="43"/>
        <v>1501.248842004652</v>
      </c>
      <c r="P180" s="156">
        <f t="shared" si="43"/>
        <v>1500.8940847009583</v>
      </c>
      <c r="Q180" s="156">
        <f t="shared" si="43"/>
        <v>1472.3565283591261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872.17258837082477</v>
      </c>
      <c r="C181" s="57">
        <f t="shared" si="44"/>
        <v>861.08662882662259</v>
      </c>
      <c r="D181" s="57">
        <f t="shared" si="44"/>
        <v>863.44924827680484</v>
      </c>
      <c r="E181" s="57">
        <f t="shared" si="44"/>
        <v>863.53956453514445</v>
      </c>
      <c r="F181" s="57">
        <f t="shared" si="44"/>
        <v>869.04334371199252</v>
      </c>
      <c r="G181" s="57">
        <f t="shared" si="44"/>
        <v>884.58370901688579</v>
      </c>
      <c r="H181" s="57">
        <f t="shared" si="44"/>
        <v>905.20161525387812</v>
      </c>
      <c r="I181" s="57">
        <f t="shared" si="44"/>
        <v>901.67236744179991</v>
      </c>
      <c r="J181" s="57">
        <f t="shared" si="44"/>
        <v>918.04974488290793</v>
      </c>
      <c r="K181" s="57">
        <f t="shared" si="44"/>
        <v>982.84815953916063</v>
      </c>
      <c r="L181" s="57">
        <f t="shared" si="44"/>
        <v>1044.0634312799223</v>
      </c>
      <c r="M181" s="57">
        <f t="shared" si="44"/>
        <v>1055.4292358468633</v>
      </c>
      <c r="N181" s="57">
        <f t="shared" si="44"/>
        <v>1110.8790126087608</v>
      </c>
      <c r="O181" s="57">
        <f t="shared" si="44"/>
        <v>1104.8538151842099</v>
      </c>
      <c r="P181" s="57">
        <f t="shared" si="44"/>
        <v>1100.0217375041871</v>
      </c>
      <c r="Q181" s="57">
        <f t="shared" si="44"/>
        <v>1087.5855746759617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16155.735429856606</v>
      </c>
      <c r="C183" s="168">
        <f t="shared" si="45"/>
        <v>17543.038200438474</v>
      </c>
      <c r="D183" s="168">
        <f t="shared" si="45"/>
        <v>17315.547695766076</v>
      </c>
      <c r="E183" s="168">
        <f t="shared" si="45"/>
        <v>17859.853814051559</v>
      </c>
      <c r="F183" s="168">
        <f t="shared" si="45"/>
        <v>16709.799609578582</v>
      </c>
      <c r="G183" s="168">
        <f t="shared" si="45"/>
        <v>16583.428419967015</v>
      </c>
      <c r="H183" s="168">
        <f t="shared" si="45"/>
        <v>16736.364292617429</v>
      </c>
      <c r="I183" s="168">
        <f t="shared" si="45"/>
        <v>16523.236044736524</v>
      </c>
      <c r="J183" s="168">
        <f t="shared" si="45"/>
        <v>16004.112224165014</v>
      </c>
      <c r="K183" s="168">
        <f t="shared" si="45"/>
        <v>17236.890383248821</v>
      </c>
      <c r="L183" s="168">
        <f t="shared" si="45"/>
        <v>19246.585995252855</v>
      </c>
      <c r="M183" s="168">
        <f t="shared" si="45"/>
        <v>16796.854573509256</v>
      </c>
      <c r="N183" s="168">
        <f t="shared" si="45"/>
        <v>18407.237941886746</v>
      </c>
      <c r="O183" s="168">
        <f t="shared" si="45"/>
        <v>17492.427869987801</v>
      </c>
      <c r="P183" s="168">
        <f t="shared" si="45"/>
        <v>17547.028514275346</v>
      </c>
      <c r="Q183" s="168">
        <f t="shared" si="45"/>
        <v>17180.132936505335</v>
      </c>
    </row>
    <row r="184" spans="1:17" ht="12" customHeight="1" x14ac:dyDescent="0.25">
      <c r="A184" s="158" t="s">
        <v>65</v>
      </c>
      <c r="B184" s="157">
        <f t="shared" ref="B184:Q184" si="46">B185</f>
        <v>12928.243761751444</v>
      </c>
      <c r="C184" s="157">
        <f t="shared" si="46"/>
        <v>14354.054725532986</v>
      </c>
      <c r="D184" s="157">
        <f t="shared" si="46"/>
        <v>14119.437733121795</v>
      </c>
      <c r="E184" s="157">
        <f t="shared" si="46"/>
        <v>14725.291760875618</v>
      </c>
      <c r="F184" s="157">
        <f t="shared" si="46"/>
        <v>13558.044444874466</v>
      </c>
      <c r="G184" s="157">
        <f t="shared" si="46"/>
        <v>13359.881864145224</v>
      </c>
      <c r="H184" s="157">
        <f t="shared" si="46"/>
        <v>13443.212849164654</v>
      </c>
      <c r="I184" s="157">
        <f t="shared" si="46"/>
        <v>13272.440522697467</v>
      </c>
      <c r="J184" s="157">
        <f t="shared" si="46"/>
        <v>12654.168136360848</v>
      </c>
      <c r="K184" s="157">
        <f t="shared" si="46"/>
        <v>13660.287562324587</v>
      </c>
      <c r="L184" s="157">
        <f t="shared" si="46"/>
        <v>15472.833700396652</v>
      </c>
      <c r="M184" s="157">
        <f t="shared" si="46"/>
        <v>12974.100618852581</v>
      </c>
      <c r="N184" s="157">
        <f t="shared" si="46"/>
        <v>14404.407470983027</v>
      </c>
      <c r="O184" s="157">
        <f t="shared" si="46"/>
        <v>13480.927702778088</v>
      </c>
      <c r="P184" s="157">
        <f t="shared" si="46"/>
        <v>13532.283605420787</v>
      </c>
      <c r="Q184" s="157">
        <f t="shared" si="46"/>
        <v>13218.658156283645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12928.243761751444</v>
      </c>
      <c r="C185" s="57">
        <f t="shared" si="47"/>
        <v>14354.054725532986</v>
      </c>
      <c r="D185" s="57">
        <f t="shared" si="47"/>
        <v>14119.437733121795</v>
      </c>
      <c r="E185" s="57">
        <f t="shared" si="47"/>
        <v>14725.291760875618</v>
      </c>
      <c r="F185" s="57">
        <f t="shared" si="47"/>
        <v>13558.044444874466</v>
      </c>
      <c r="G185" s="57">
        <f t="shared" si="47"/>
        <v>13359.881864145224</v>
      </c>
      <c r="H185" s="57">
        <f t="shared" si="47"/>
        <v>13443.212849164654</v>
      </c>
      <c r="I185" s="57">
        <f t="shared" si="47"/>
        <v>13272.440522697467</v>
      </c>
      <c r="J185" s="57">
        <f t="shared" si="47"/>
        <v>12654.168136360848</v>
      </c>
      <c r="K185" s="57">
        <f t="shared" si="47"/>
        <v>13660.287562324587</v>
      </c>
      <c r="L185" s="57">
        <f t="shared" si="47"/>
        <v>15472.833700396652</v>
      </c>
      <c r="M185" s="57">
        <f t="shared" si="47"/>
        <v>12974.100618852581</v>
      </c>
      <c r="N185" s="57">
        <f t="shared" si="47"/>
        <v>14404.407470983027</v>
      </c>
      <c r="O185" s="57">
        <f t="shared" si="47"/>
        <v>13480.927702778088</v>
      </c>
      <c r="P185" s="57">
        <f t="shared" si="47"/>
        <v>13532.283605420787</v>
      </c>
      <c r="Q185" s="57">
        <f t="shared" si="47"/>
        <v>13218.658156283645</v>
      </c>
    </row>
    <row r="186" spans="1:17" ht="12" customHeight="1" x14ac:dyDescent="0.25">
      <c r="A186" s="158" t="s">
        <v>112</v>
      </c>
      <c r="B186" s="157">
        <f t="shared" ref="B186:Q186" si="48">B187</f>
        <v>27.526296842637436</v>
      </c>
      <c r="C186" s="157">
        <f t="shared" si="48"/>
        <v>28.946348787221055</v>
      </c>
      <c r="D186" s="157">
        <f t="shared" si="48"/>
        <v>29.639477621123572</v>
      </c>
      <c r="E186" s="157">
        <f t="shared" si="48"/>
        <v>29.765793547584586</v>
      </c>
      <c r="F186" s="157">
        <f t="shared" si="48"/>
        <v>29.638239750269243</v>
      </c>
      <c r="G186" s="157">
        <f t="shared" si="48"/>
        <v>30.052315012701005</v>
      </c>
      <c r="H186" s="157">
        <f t="shared" si="48"/>
        <v>32.71684508152736</v>
      </c>
      <c r="I186" s="157">
        <f t="shared" si="48"/>
        <v>36.130855306566943</v>
      </c>
      <c r="J186" s="157">
        <f t="shared" si="48"/>
        <v>40.453007940711835</v>
      </c>
      <c r="K186" s="157">
        <f t="shared" si="48"/>
        <v>41.756151294794456</v>
      </c>
      <c r="L186" s="157">
        <f t="shared" si="48"/>
        <v>46.485835222194844</v>
      </c>
      <c r="M186" s="157">
        <f t="shared" si="48"/>
        <v>52.111723216816607</v>
      </c>
      <c r="N186" s="157">
        <f t="shared" si="48"/>
        <v>53.772183883419842</v>
      </c>
      <c r="O186" s="157">
        <f t="shared" si="48"/>
        <v>58.057798922172786</v>
      </c>
      <c r="P186" s="157">
        <f t="shared" si="48"/>
        <v>56.651780177382641</v>
      </c>
      <c r="Q186" s="157">
        <f t="shared" si="48"/>
        <v>56.651021917474559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27.526296842637436</v>
      </c>
      <c r="C187" s="156">
        <f t="shared" si="49"/>
        <v>28.946348787221055</v>
      </c>
      <c r="D187" s="156">
        <f t="shared" si="49"/>
        <v>29.639477621123572</v>
      </c>
      <c r="E187" s="156">
        <f t="shared" si="49"/>
        <v>29.765793547584586</v>
      </c>
      <c r="F187" s="156">
        <f t="shared" si="49"/>
        <v>29.638239750269243</v>
      </c>
      <c r="G187" s="156">
        <f t="shared" si="49"/>
        <v>30.052315012701005</v>
      </c>
      <c r="H187" s="156">
        <f t="shared" si="49"/>
        <v>32.71684508152736</v>
      </c>
      <c r="I187" s="156">
        <f t="shared" si="49"/>
        <v>36.130855306566943</v>
      </c>
      <c r="J187" s="156">
        <f t="shared" si="49"/>
        <v>40.453007940711835</v>
      </c>
      <c r="K187" s="156">
        <f t="shared" si="49"/>
        <v>41.756151294794456</v>
      </c>
      <c r="L187" s="156">
        <f t="shared" si="49"/>
        <v>46.485835222194844</v>
      </c>
      <c r="M187" s="156">
        <f t="shared" si="49"/>
        <v>52.111723216816607</v>
      </c>
      <c r="N187" s="156">
        <f t="shared" si="49"/>
        <v>53.772183883419842</v>
      </c>
      <c r="O187" s="156">
        <f t="shared" si="49"/>
        <v>58.057798922172786</v>
      </c>
      <c r="P187" s="156">
        <f t="shared" si="49"/>
        <v>56.651780177382641</v>
      </c>
      <c r="Q187" s="156">
        <f t="shared" si="49"/>
        <v>56.651021917474559</v>
      </c>
    </row>
    <row r="188" spans="1:17" ht="12" customHeight="1" x14ac:dyDescent="0.25">
      <c r="A188" s="158" t="s">
        <v>63</v>
      </c>
      <c r="B188" s="157">
        <f t="shared" si="49"/>
        <v>2494.3355861428904</v>
      </c>
      <c r="C188" s="157">
        <f t="shared" si="49"/>
        <v>2460.4135035474087</v>
      </c>
      <c r="D188" s="157">
        <f t="shared" si="49"/>
        <v>2461.8238742702965</v>
      </c>
      <c r="E188" s="157">
        <f t="shared" si="49"/>
        <v>2395.4654536982034</v>
      </c>
      <c r="F188" s="157">
        <f t="shared" si="49"/>
        <v>2406.9039071718039</v>
      </c>
      <c r="G188" s="157">
        <f t="shared" si="49"/>
        <v>2459.9394583731901</v>
      </c>
      <c r="H188" s="157">
        <f t="shared" si="49"/>
        <v>2504.6955356199219</v>
      </c>
      <c r="I188" s="157">
        <f t="shared" si="49"/>
        <v>2457.0398573049129</v>
      </c>
      <c r="J188" s="157">
        <f t="shared" si="49"/>
        <v>2533.1514882798415</v>
      </c>
      <c r="K188" s="157">
        <f t="shared" si="49"/>
        <v>2702.8261161180362</v>
      </c>
      <c r="L188" s="157">
        <f t="shared" si="49"/>
        <v>2840.3889878179048</v>
      </c>
      <c r="M188" s="157">
        <f t="shared" si="49"/>
        <v>2871.6403485498772</v>
      </c>
      <c r="N188" s="157">
        <f t="shared" si="49"/>
        <v>3000.3466306477062</v>
      </c>
      <c r="O188" s="157">
        <f t="shared" si="49"/>
        <v>3008.0110243433933</v>
      </c>
      <c r="P188" s="157">
        <f t="shared" si="49"/>
        <v>3013.8775375378282</v>
      </c>
      <c r="Q188" s="157">
        <f t="shared" si="49"/>
        <v>2969.912615641229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2383.5268928507294</v>
      </c>
      <c r="C189" s="132">
        <f t="shared" si="50"/>
        <v>2380.0269145942411</v>
      </c>
      <c r="D189" s="132">
        <f t="shared" si="50"/>
        <v>2379.5603377477855</v>
      </c>
      <c r="E189" s="132">
        <f t="shared" si="50"/>
        <v>2379.5176986376496</v>
      </c>
      <c r="F189" s="132">
        <f t="shared" si="50"/>
        <v>2380.2315708997935</v>
      </c>
      <c r="G189" s="132">
        <f t="shared" si="50"/>
        <v>2387.9946268811518</v>
      </c>
      <c r="H189" s="132">
        <f t="shared" si="50"/>
        <v>2388.6243039141582</v>
      </c>
      <c r="I189" s="132">
        <f t="shared" si="50"/>
        <v>2396.5694684473365</v>
      </c>
      <c r="J189" s="132">
        <f t="shared" si="50"/>
        <v>2408.5027238745065</v>
      </c>
      <c r="K189" s="132">
        <f t="shared" si="50"/>
        <v>2401.7408687655907</v>
      </c>
      <c r="L189" s="132">
        <f t="shared" si="50"/>
        <v>2379.2915837521582</v>
      </c>
      <c r="M189" s="132">
        <f t="shared" si="50"/>
        <v>2416.6528202329628</v>
      </c>
      <c r="N189" s="132">
        <f t="shared" si="50"/>
        <v>2436.9767975105174</v>
      </c>
      <c r="O189" s="132">
        <f t="shared" si="50"/>
        <v>2446.9743978482547</v>
      </c>
      <c r="P189" s="132">
        <f t="shared" si="50"/>
        <v>2440.7527505586713</v>
      </c>
      <c r="Q189" s="132">
        <f t="shared" si="50"/>
        <v>2400.9520046207967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2383.5671535880592</v>
      </c>
      <c r="C190" s="132">
        <f t="shared" si="51"/>
        <v>2393.7840712735051</v>
      </c>
      <c r="D190" s="132">
        <f t="shared" si="51"/>
        <v>2393.9341605503541</v>
      </c>
      <c r="E190" s="132">
        <f t="shared" si="51"/>
        <v>2394.9147950746346</v>
      </c>
      <c r="F190" s="132">
        <f t="shared" si="51"/>
        <v>2402.3996948361651</v>
      </c>
      <c r="G190" s="132">
        <f t="shared" si="51"/>
        <v>2424.2113329490403</v>
      </c>
      <c r="H190" s="132">
        <f t="shared" si="51"/>
        <v>2429.7760796853258</v>
      </c>
      <c r="I190" s="132">
        <f t="shared" si="51"/>
        <v>2423.7894411160364</v>
      </c>
      <c r="J190" s="132">
        <f t="shared" si="51"/>
        <v>2433.803221023848</v>
      </c>
      <c r="K190" s="132">
        <f t="shared" si="51"/>
        <v>2419.4651659810511</v>
      </c>
      <c r="L190" s="132">
        <f t="shared" si="51"/>
        <v>2395.0140134054677</v>
      </c>
      <c r="M190" s="132">
        <f t="shared" si="51"/>
        <v>2420.9441621261294</v>
      </c>
      <c r="N190" s="132">
        <f t="shared" si="51"/>
        <v>2430.6595196318467</v>
      </c>
      <c r="O190" s="132">
        <f t="shared" si="51"/>
        <v>2437.4447099697177</v>
      </c>
      <c r="P190" s="132">
        <f t="shared" si="51"/>
        <v>2431.7897451790277</v>
      </c>
      <c r="Q190" s="132">
        <f t="shared" si="51"/>
        <v>2391.5600584329804</v>
      </c>
    </row>
    <row r="191" spans="1:17" ht="12" customHeight="1" x14ac:dyDescent="0.25">
      <c r="A191" s="166" t="s">
        <v>57</v>
      </c>
      <c r="B191" s="165">
        <f t="shared" si="51"/>
        <v>2145.1742035656775</v>
      </c>
      <c r="C191" s="165">
        <f t="shared" si="51"/>
        <v>2156.7459105000025</v>
      </c>
      <c r="D191" s="165">
        <f t="shared" si="51"/>
        <v>2157.0891258882989</v>
      </c>
      <c r="E191" s="165">
        <f t="shared" si="51"/>
        <v>2158.1782556183475</v>
      </c>
      <c r="F191" s="165">
        <f t="shared" si="51"/>
        <v>2165.9159247173079</v>
      </c>
      <c r="G191" s="165">
        <f t="shared" si="51"/>
        <v>2187.6660754955515</v>
      </c>
      <c r="H191" s="165">
        <f t="shared" si="51"/>
        <v>2193.5805286647246</v>
      </c>
      <c r="I191" s="165">
        <f t="shared" si="51"/>
        <v>2189.7176372494823</v>
      </c>
      <c r="J191" s="165">
        <f t="shared" si="51"/>
        <v>2197.2653314976865</v>
      </c>
      <c r="K191" s="165">
        <f t="shared" si="51"/>
        <v>2183.7185535125304</v>
      </c>
      <c r="L191" s="165">
        <f t="shared" si="51"/>
        <v>2160.6445730880268</v>
      </c>
      <c r="M191" s="165">
        <f t="shared" si="51"/>
        <v>2187.4271243018093</v>
      </c>
      <c r="N191" s="165">
        <f t="shared" si="51"/>
        <v>2197.8990706575869</v>
      </c>
      <c r="O191" s="165">
        <f t="shared" si="51"/>
        <v>2204.8531119545491</v>
      </c>
      <c r="P191" s="165">
        <f t="shared" si="51"/>
        <v>2200.1568954908289</v>
      </c>
      <c r="Q191" s="165">
        <f t="shared" si="51"/>
        <v>2163.9534495725088</v>
      </c>
    </row>
    <row r="192" spans="1:17" ht="12" customHeight="1" x14ac:dyDescent="0.25">
      <c r="A192" s="147" t="s">
        <v>59</v>
      </c>
      <c r="B192" s="164">
        <f t="shared" si="51"/>
        <v>238.39295002238174</v>
      </c>
      <c r="C192" s="164">
        <f t="shared" si="51"/>
        <v>237.03816077350291</v>
      </c>
      <c r="D192" s="164">
        <f t="shared" si="51"/>
        <v>236.84503466205535</v>
      </c>
      <c r="E192" s="164">
        <f t="shared" si="51"/>
        <v>236.73653945628715</v>
      </c>
      <c r="F192" s="164">
        <f t="shared" si="51"/>
        <v>236.48377011885671</v>
      </c>
      <c r="G192" s="164">
        <f t="shared" si="51"/>
        <v>236.54525745348843</v>
      </c>
      <c r="H192" s="164">
        <f t="shared" si="51"/>
        <v>236.19555102060099</v>
      </c>
      <c r="I192" s="164">
        <f t="shared" si="51"/>
        <v>234.07180386655401</v>
      </c>
      <c r="J192" s="164">
        <f t="shared" si="51"/>
        <v>236.53788952616159</v>
      </c>
      <c r="K192" s="164">
        <f t="shared" si="51"/>
        <v>235.74661246852028</v>
      </c>
      <c r="L192" s="164">
        <f t="shared" si="51"/>
        <v>234.36944031744144</v>
      </c>
      <c r="M192" s="164">
        <f t="shared" si="51"/>
        <v>233.5170378243198</v>
      </c>
      <c r="N192" s="164">
        <f t="shared" si="51"/>
        <v>232.76044897426027</v>
      </c>
      <c r="O192" s="164">
        <f t="shared" si="51"/>
        <v>232.59159801516904</v>
      </c>
      <c r="P192" s="164">
        <f t="shared" si="51"/>
        <v>231.63284968819869</v>
      </c>
      <c r="Q192" s="164">
        <f t="shared" si="51"/>
        <v>227.60660886047162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2495.082219056384</v>
      </c>
      <c r="C193" s="162">
        <f t="shared" si="52"/>
        <v>2460.9984787903127</v>
      </c>
      <c r="D193" s="162">
        <f t="shared" si="52"/>
        <v>2462.4450372174792</v>
      </c>
      <c r="E193" s="162">
        <f t="shared" si="52"/>
        <v>2395.5828641985408</v>
      </c>
      <c r="F193" s="162">
        <f t="shared" si="52"/>
        <v>2407.113539845398</v>
      </c>
      <c r="G193" s="162">
        <f t="shared" si="52"/>
        <v>2460.4477877193594</v>
      </c>
      <c r="H193" s="162">
        <f t="shared" si="52"/>
        <v>2505.4962487850357</v>
      </c>
      <c r="I193" s="162">
        <f t="shared" si="52"/>
        <v>2457.365090883427</v>
      </c>
      <c r="J193" s="162">
        <f t="shared" si="52"/>
        <v>2534.3524699510967</v>
      </c>
      <c r="K193" s="162">
        <f t="shared" si="52"/>
        <v>2706.4463224790939</v>
      </c>
      <c r="L193" s="162">
        <f t="shared" si="52"/>
        <v>2846.1016267252335</v>
      </c>
      <c r="M193" s="162">
        <f t="shared" si="52"/>
        <v>2876.4082098727181</v>
      </c>
      <c r="N193" s="162">
        <f t="shared" si="52"/>
        <v>3005.2666364617521</v>
      </c>
      <c r="O193" s="162">
        <f t="shared" si="52"/>
        <v>3012.5147658457049</v>
      </c>
      <c r="P193" s="162">
        <f t="shared" si="52"/>
        <v>3018.5427147930977</v>
      </c>
      <c r="Q193" s="162">
        <f t="shared" si="52"/>
        <v>2974.0968117331399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2483.9669471730963</v>
      </c>
      <c r="C194" s="160">
        <f t="shared" si="53"/>
        <v>2453.7292556832476</v>
      </c>
      <c r="D194" s="160">
        <f t="shared" si="53"/>
        <v>2455.0367905437151</v>
      </c>
      <c r="E194" s="160">
        <f t="shared" si="53"/>
        <v>2395.1087787736528</v>
      </c>
      <c r="F194" s="160">
        <f t="shared" si="53"/>
        <v>2405.8345115106758</v>
      </c>
      <c r="G194" s="160">
        <f t="shared" si="53"/>
        <v>2465.661981127821</v>
      </c>
      <c r="H194" s="160">
        <f t="shared" si="53"/>
        <v>2515.9450477236364</v>
      </c>
      <c r="I194" s="160">
        <f t="shared" si="53"/>
        <v>2472.3240558234506</v>
      </c>
      <c r="J194" s="160">
        <f t="shared" si="53"/>
        <v>2537.9752995266899</v>
      </c>
      <c r="K194" s="160">
        <f t="shared" si="53"/>
        <v>2691.4105689450234</v>
      </c>
      <c r="L194" s="160">
        <f t="shared" si="53"/>
        <v>2816.2692308156611</v>
      </c>
      <c r="M194" s="160">
        <f t="shared" si="53"/>
        <v>2841.4359240722911</v>
      </c>
      <c r="N194" s="160">
        <f t="shared" si="53"/>
        <v>2952.0968772732299</v>
      </c>
      <c r="O194" s="160">
        <f t="shared" si="53"/>
        <v>2955.6957887606723</v>
      </c>
      <c r="P194" s="160">
        <f t="shared" si="53"/>
        <v>2958.6001485025272</v>
      </c>
      <c r="Q194" s="160">
        <f t="shared" si="53"/>
        <v>2913.528658471434</v>
      </c>
    </row>
    <row r="195" spans="1:17" ht="12" customHeight="1" x14ac:dyDescent="0.25">
      <c r="A195" s="148" t="s">
        <v>60</v>
      </c>
      <c r="B195" s="156">
        <f t="shared" si="53"/>
        <v>2245.5739971507146</v>
      </c>
      <c r="C195" s="156">
        <f t="shared" si="53"/>
        <v>2216.6910949097451</v>
      </c>
      <c r="D195" s="156">
        <f t="shared" si="53"/>
        <v>2218.1917558816594</v>
      </c>
      <c r="E195" s="156">
        <f t="shared" si="53"/>
        <v>2158.3722393173662</v>
      </c>
      <c r="F195" s="156">
        <f t="shared" si="53"/>
        <v>2169.3507413918196</v>
      </c>
      <c r="G195" s="156">
        <f t="shared" si="53"/>
        <v>2229.1167236743327</v>
      </c>
      <c r="H195" s="156">
        <f t="shared" si="53"/>
        <v>2279.7494967030352</v>
      </c>
      <c r="I195" s="156">
        <f t="shared" si="53"/>
        <v>2238.252251956897</v>
      </c>
      <c r="J195" s="156">
        <f t="shared" si="53"/>
        <v>2301.4374100005289</v>
      </c>
      <c r="K195" s="156">
        <f t="shared" si="53"/>
        <v>2455.6639564765032</v>
      </c>
      <c r="L195" s="156">
        <f t="shared" si="53"/>
        <v>2581.8997904982198</v>
      </c>
      <c r="M195" s="156">
        <f t="shared" si="53"/>
        <v>2607.9188862479718</v>
      </c>
      <c r="N195" s="156">
        <f t="shared" si="53"/>
        <v>2719.3364282989692</v>
      </c>
      <c r="O195" s="156">
        <f t="shared" si="53"/>
        <v>2723.1041907455033</v>
      </c>
      <c r="P195" s="156">
        <f t="shared" si="53"/>
        <v>2726.9672988143288</v>
      </c>
      <c r="Q195" s="156">
        <f t="shared" si="53"/>
        <v>2685.9220496109615</v>
      </c>
    </row>
    <row r="196" spans="1:17" ht="12" customHeight="1" x14ac:dyDescent="0.25">
      <c r="A196" s="159" t="s">
        <v>59</v>
      </c>
      <c r="B196" s="57">
        <f t="shared" si="53"/>
        <v>238.39295002238177</v>
      </c>
      <c r="C196" s="57">
        <f t="shared" si="53"/>
        <v>237.03816077350291</v>
      </c>
      <c r="D196" s="57">
        <f t="shared" si="53"/>
        <v>236.84503466205544</v>
      </c>
      <c r="E196" s="57">
        <f t="shared" si="53"/>
        <v>236.7365394562872</v>
      </c>
      <c r="F196" s="57">
        <f t="shared" si="53"/>
        <v>236.48377011885677</v>
      </c>
      <c r="G196" s="57">
        <f t="shared" si="53"/>
        <v>236.54525745348855</v>
      </c>
      <c r="H196" s="57">
        <f t="shared" si="53"/>
        <v>236.19555102060102</v>
      </c>
      <c r="I196" s="57">
        <f t="shared" si="53"/>
        <v>234.07180386655406</v>
      </c>
      <c r="J196" s="57">
        <f t="shared" si="53"/>
        <v>236.53788952616142</v>
      </c>
      <c r="K196" s="57">
        <f t="shared" si="53"/>
        <v>235.74661246852045</v>
      </c>
      <c r="L196" s="57">
        <f t="shared" si="53"/>
        <v>234.36944031744136</v>
      </c>
      <c r="M196" s="57">
        <f t="shared" si="53"/>
        <v>233.51703782431966</v>
      </c>
      <c r="N196" s="57">
        <f t="shared" si="53"/>
        <v>232.76044897426013</v>
      </c>
      <c r="O196" s="57">
        <f t="shared" si="53"/>
        <v>232.59159801516893</v>
      </c>
      <c r="P196" s="57">
        <f t="shared" si="53"/>
        <v>231.63284968819875</v>
      </c>
      <c r="Q196" s="57">
        <f t="shared" si="53"/>
        <v>227.60660886047171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705.62978511963354</v>
      </c>
      <c r="C197" s="157">
        <f t="shared" si="54"/>
        <v>699.62362257085636</v>
      </c>
      <c r="D197" s="157">
        <f t="shared" si="54"/>
        <v>704.64661075286131</v>
      </c>
      <c r="E197" s="157">
        <f t="shared" si="54"/>
        <v>709.33080593015359</v>
      </c>
      <c r="F197" s="157">
        <f t="shared" si="54"/>
        <v>715.21301778204236</v>
      </c>
      <c r="G197" s="157">
        <f t="shared" si="54"/>
        <v>733.55478243590096</v>
      </c>
      <c r="H197" s="157">
        <f t="shared" si="54"/>
        <v>755.73906275132526</v>
      </c>
      <c r="I197" s="157">
        <f t="shared" si="54"/>
        <v>757.62480942757941</v>
      </c>
      <c r="J197" s="157">
        <f t="shared" si="54"/>
        <v>776.33959158361245</v>
      </c>
      <c r="K197" s="157">
        <f t="shared" si="54"/>
        <v>832.02055351140359</v>
      </c>
      <c r="L197" s="157">
        <f t="shared" si="54"/>
        <v>886.87747181610439</v>
      </c>
      <c r="M197" s="157">
        <f t="shared" si="54"/>
        <v>899.00188288997958</v>
      </c>
      <c r="N197" s="157">
        <f t="shared" si="54"/>
        <v>948.71165637258923</v>
      </c>
      <c r="O197" s="157">
        <f t="shared" si="54"/>
        <v>945.43134394414733</v>
      </c>
      <c r="P197" s="157">
        <f t="shared" si="54"/>
        <v>944.21559113934654</v>
      </c>
      <c r="Q197" s="157">
        <f t="shared" si="54"/>
        <v>934.91114266298644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670.42012419393177</v>
      </c>
      <c r="C198" s="156">
        <f t="shared" si="55"/>
        <v>696.18227130372793</v>
      </c>
      <c r="D198" s="156">
        <f t="shared" si="55"/>
        <v>691.05302827547871</v>
      </c>
      <c r="E198" s="156">
        <f t="shared" si="55"/>
        <v>793.01300091276596</v>
      </c>
      <c r="F198" s="156">
        <f t="shared" si="55"/>
        <v>608.55041276032546</v>
      </c>
      <c r="G198" s="156">
        <f t="shared" si="55"/>
        <v>705.46199969011138</v>
      </c>
      <c r="H198" s="156">
        <f t="shared" si="55"/>
        <v>723.35566512834134</v>
      </c>
      <c r="I198" s="156">
        <f t="shared" si="55"/>
        <v>725.55744334357928</v>
      </c>
      <c r="J198" s="156">
        <f t="shared" si="55"/>
        <v>727.734346932005</v>
      </c>
      <c r="K198" s="156">
        <f t="shared" si="55"/>
        <v>725.51988463928365</v>
      </c>
      <c r="L198" s="156">
        <f t="shared" si="55"/>
        <v>728.48303561849775</v>
      </c>
      <c r="M198" s="156">
        <f t="shared" si="55"/>
        <v>719.69078585052796</v>
      </c>
      <c r="N198" s="156">
        <f t="shared" si="55"/>
        <v>715.81310769890695</v>
      </c>
      <c r="O198" s="156">
        <f t="shared" si="55"/>
        <v>718.00582057838164</v>
      </c>
      <c r="P198" s="156">
        <f t="shared" si="55"/>
        <v>717.97125731618507</v>
      </c>
      <c r="Q198" s="156">
        <f t="shared" si="55"/>
        <v>708.05877239523863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705.85498947805945</v>
      </c>
      <c r="C199" s="57">
        <f t="shared" si="56"/>
        <v>699.66862163632311</v>
      </c>
      <c r="D199" s="57">
        <f t="shared" si="56"/>
        <v>704.82175639088905</v>
      </c>
      <c r="E199" s="57">
        <f t="shared" si="56"/>
        <v>708.14917102360812</v>
      </c>
      <c r="F199" s="57">
        <f t="shared" si="56"/>
        <v>716.71175099167817</v>
      </c>
      <c r="G199" s="57">
        <f t="shared" si="56"/>
        <v>733.9906499835887</v>
      </c>
      <c r="H199" s="57">
        <f t="shared" si="56"/>
        <v>755.9059383430963</v>
      </c>
      <c r="I199" s="57">
        <f t="shared" si="56"/>
        <v>757.89578350230988</v>
      </c>
      <c r="J199" s="57">
        <f t="shared" si="56"/>
        <v>777.04341380478979</v>
      </c>
      <c r="K199" s="57">
        <f t="shared" si="56"/>
        <v>833.89818607839379</v>
      </c>
      <c r="L199" s="57">
        <f t="shared" si="56"/>
        <v>888.63269766723761</v>
      </c>
      <c r="M199" s="57">
        <f t="shared" si="56"/>
        <v>900.61028521578919</v>
      </c>
      <c r="N199" s="57">
        <f t="shared" si="56"/>
        <v>950.32362608046867</v>
      </c>
      <c r="O199" s="57">
        <f t="shared" si="56"/>
        <v>947.88671152756137</v>
      </c>
      <c r="P199" s="57">
        <f t="shared" si="56"/>
        <v>946.67469023001559</v>
      </c>
      <c r="Q199" s="57">
        <f t="shared" si="56"/>
        <v>938.27292282606447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7.7927749492403979</v>
      </c>
      <c r="C201" s="168">
        <f t="shared" si="57"/>
        <v>10.606818062063773</v>
      </c>
      <c r="D201" s="168">
        <f t="shared" si="57"/>
        <v>10.692674823178489</v>
      </c>
      <c r="E201" s="168">
        <f t="shared" si="57"/>
        <v>12.069184605861683</v>
      </c>
      <c r="F201" s="168">
        <f t="shared" si="57"/>
        <v>10.967371751974826</v>
      </c>
      <c r="G201" s="168">
        <f t="shared" si="57"/>
        <v>12.296584190894867</v>
      </c>
      <c r="H201" s="168">
        <f t="shared" si="57"/>
        <v>8.8263541492855531</v>
      </c>
      <c r="I201" s="168">
        <f t="shared" si="57"/>
        <v>10.23531548250957</v>
      </c>
      <c r="J201" s="168">
        <f t="shared" si="57"/>
        <v>13.743168881884509</v>
      </c>
      <c r="K201" s="168">
        <f t="shared" si="57"/>
        <v>15.659507997702871</v>
      </c>
      <c r="L201" s="168">
        <f t="shared" si="57"/>
        <v>13.258882955159189</v>
      </c>
      <c r="M201" s="168">
        <f t="shared" si="57"/>
        <v>10.686064383553841</v>
      </c>
      <c r="N201" s="168">
        <f t="shared" si="57"/>
        <v>8.0928088739354749</v>
      </c>
      <c r="O201" s="168">
        <f t="shared" si="57"/>
        <v>8.487997308688092</v>
      </c>
      <c r="P201" s="168">
        <f t="shared" si="57"/>
        <v>8.3323377898062212</v>
      </c>
      <c r="Q201" s="168">
        <f t="shared" si="57"/>
        <v>8.557101097215142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5.5189155619630652</v>
      </c>
      <c r="C206" s="157">
        <f t="shared" si="62"/>
        <v>5.9912104139671172</v>
      </c>
      <c r="D206" s="157">
        <f t="shared" si="62"/>
        <v>6.1942193929363416</v>
      </c>
      <c r="E206" s="157">
        <f t="shared" si="62"/>
        <v>6.4587809180206115</v>
      </c>
      <c r="F206" s="157">
        <f t="shared" si="62"/>
        <v>6.7026376018629579</v>
      </c>
      <c r="G206" s="157">
        <f t="shared" si="62"/>
        <v>6.8903907550820671</v>
      </c>
      <c r="H206" s="157">
        <f t="shared" si="62"/>
        <v>7.0082648668857086</v>
      </c>
      <c r="I206" s="157">
        <f t="shared" si="62"/>
        <v>7.2732445343636289</v>
      </c>
      <c r="J206" s="157">
        <f t="shared" si="62"/>
        <v>8.713362619878394</v>
      </c>
      <c r="K206" s="157">
        <f t="shared" si="62"/>
        <v>9.5849838857410496</v>
      </c>
      <c r="L206" s="157">
        <f t="shared" si="62"/>
        <v>9.4301302856133109</v>
      </c>
      <c r="M206" s="157">
        <f t="shared" si="62"/>
        <v>7.6221338676339236</v>
      </c>
      <c r="N206" s="157">
        <f t="shared" si="62"/>
        <v>5.7387678516502625</v>
      </c>
      <c r="O206" s="157">
        <f t="shared" si="62"/>
        <v>4.844853141350165</v>
      </c>
      <c r="P206" s="157">
        <f t="shared" si="62"/>
        <v>4.6657387733312436</v>
      </c>
      <c r="Q206" s="157">
        <f t="shared" si="62"/>
        <v>3.672149015811133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939.13305295905116</v>
      </c>
      <c r="C207" s="132">
        <f t="shared" si="63"/>
        <v>925.57843994103905</v>
      </c>
      <c r="D207" s="132">
        <f t="shared" si="63"/>
        <v>916.31401107637691</v>
      </c>
      <c r="E207" s="132">
        <f t="shared" si="63"/>
        <v>907.33062207433636</v>
      </c>
      <c r="F207" s="132">
        <f t="shared" si="63"/>
        <v>898.02427753143763</v>
      </c>
      <c r="G207" s="132">
        <f t="shared" si="63"/>
        <v>891.89200368857291</v>
      </c>
      <c r="H207" s="132">
        <f t="shared" si="63"/>
        <v>883.83460415971308</v>
      </c>
      <c r="I207" s="132">
        <f t="shared" si="63"/>
        <v>877.85404018398913</v>
      </c>
      <c r="J207" s="132">
        <f t="shared" si="63"/>
        <v>871.2881633844521</v>
      </c>
      <c r="K207" s="132">
        <f t="shared" si="63"/>
        <v>861.865663966385</v>
      </c>
      <c r="L207" s="132">
        <f t="shared" si="63"/>
        <v>850.04901669346748</v>
      </c>
      <c r="M207" s="132">
        <f t="shared" si="63"/>
        <v>859.04143131566411</v>
      </c>
      <c r="N207" s="132">
        <f t="shared" si="63"/>
        <v>862.09315665453801</v>
      </c>
      <c r="O207" s="132">
        <f t="shared" si="63"/>
        <v>864.24143196100363</v>
      </c>
      <c r="P207" s="132">
        <f t="shared" si="63"/>
        <v>861.78436904833916</v>
      </c>
      <c r="Q207" s="132">
        <f t="shared" si="63"/>
        <v>846.56107570724896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845.21974766315452</v>
      </c>
      <c r="C208" s="132">
        <f t="shared" si="64"/>
        <v>833.02059594694254</v>
      </c>
      <c r="D208" s="132">
        <f t="shared" si="64"/>
        <v>824.6826099687562</v>
      </c>
      <c r="E208" s="132">
        <f t="shared" si="64"/>
        <v>816.59755986690209</v>
      </c>
      <c r="F208" s="132">
        <f t="shared" si="64"/>
        <v>808.22184977825953</v>
      </c>
      <c r="G208" s="132">
        <f t="shared" si="64"/>
        <v>802.70280331967604</v>
      </c>
      <c r="H208" s="132">
        <f t="shared" si="64"/>
        <v>795.45114374373566</v>
      </c>
      <c r="I208" s="132">
        <f t="shared" si="64"/>
        <v>790.94649020575787</v>
      </c>
      <c r="J208" s="132">
        <f t="shared" si="64"/>
        <v>784.15934704601</v>
      </c>
      <c r="K208" s="132">
        <f t="shared" si="64"/>
        <v>775.67909756975564</v>
      </c>
      <c r="L208" s="132">
        <f t="shared" si="64"/>
        <v>765.04411502411051</v>
      </c>
      <c r="M208" s="132">
        <f t="shared" si="64"/>
        <v>773.1372881840847</v>
      </c>
      <c r="N208" s="132">
        <f t="shared" si="64"/>
        <v>775.88384098907625</v>
      </c>
      <c r="O208" s="132">
        <f t="shared" si="64"/>
        <v>777.8172887648916</v>
      </c>
      <c r="P208" s="132">
        <f t="shared" si="64"/>
        <v>775.6059321434949</v>
      </c>
      <c r="Q208" s="132">
        <f t="shared" si="64"/>
        <v>761.90496813651441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845.21974766315452</v>
      </c>
      <c r="C209" s="165">
        <f t="shared" si="65"/>
        <v>833.02059594694254</v>
      </c>
      <c r="D209" s="165">
        <f t="shared" si="65"/>
        <v>824.6826099687562</v>
      </c>
      <c r="E209" s="165">
        <f t="shared" si="65"/>
        <v>816.59755986690209</v>
      </c>
      <c r="F209" s="165">
        <f t="shared" si="65"/>
        <v>808.22184977825953</v>
      </c>
      <c r="G209" s="165">
        <f t="shared" si="65"/>
        <v>802.70280331967604</v>
      </c>
      <c r="H209" s="165">
        <f t="shared" si="65"/>
        <v>795.45114374373566</v>
      </c>
      <c r="I209" s="165">
        <f t="shared" si="65"/>
        <v>790.94649020575787</v>
      </c>
      <c r="J209" s="165">
        <f t="shared" si="65"/>
        <v>784.15934704601</v>
      </c>
      <c r="K209" s="165">
        <f t="shared" si="65"/>
        <v>775.67909756975564</v>
      </c>
      <c r="L209" s="165">
        <f t="shared" si="65"/>
        <v>765.04411502411051</v>
      </c>
      <c r="M209" s="165">
        <f t="shared" si="65"/>
        <v>773.1372881840847</v>
      </c>
      <c r="N209" s="165">
        <f t="shared" si="65"/>
        <v>775.88384098907625</v>
      </c>
      <c r="O209" s="165">
        <f t="shared" si="65"/>
        <v>777.8172887648916</v>
      </c>
      <c r="P209" s="165">
        <f t="shared" si="65"/>
        <v>775.6059321434949</v>
      </c>
      <c r="Q209" s="165">
        <f t="shared" si="65"/>
        <v>761.90496813651441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2.2738593872773323</v>
      </c>
      <c r="C215" s="157">
        <f t="shared" si="71"/>
        <v>4.6156076480966561</v>
      </c>
      <c r="D215" s="157">
        <f t="shared" si="71"/>
        <v>4.4984554302421476</v>
      </c>
      <c r="E215" s="157">
        <f t="shared" si="71"/>
        <v>5.6104036878410719</v>
      </c>
      <c r="F215" s="157">
        <f t="shared" si="71"/>
        <v>4.2647341501118676</v>
      </c>
      <c r="G215" s="157">
        <f t="shared" si="71"/>
        <v>5.4061934358128001</v>
      </c>
      <c r="H215" s="157">
        <f t="shared" si="71"/>
        <v>1.8180892823998438</v>
      </c>
      <c r="I215" s="157">
        <f t="shared" si="71"/>
        <v>2.9620709481459406</v>
      </c>
      <c r="J215" s="157">
        <f t="shared" si="71"/>
        <v>5.0298062620061152</v>
      </c>
      <c r="K215" s="157">
        <f t="shared" si="71"/>
        <v>6.0745241119618223</v>
      </c>
      <c r="L215" s="157">
        <f t="shared" si="71"/>
        <v>3.8287526695458776</v>
      </c>
      <c r="M215" s="157">
        <f t="shared" si="71"/>
        <v>3.0639305159199175</v>
      </c>
      <c r="N215" s="157">
        <f t="shared" si="71"/>
        <v>2.3540410222852133</v>
      </c>
      <c r="O215" s="157">
        <f t="shared" si="71"/>
        <v>3.6431441673379266</v>
      </c>
      <c r="P215" s="157">
        <f t="shared" si="71"/>
        <v>3.6665990164749771</v>
      </c>
      <c r="Q215" s="157">
        <f t="shared" si="71"/>
        <v>4.8849520814040099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357.78126865038854</v>
      </c>
      <c r="C216" s="156">
        <f t="shared" si="72"/>
        <v>357.59909882985636</v>
      </c>
      <c r="D216" s="156">
        <f t="shared" si="72"/>
        <v>353.63718135286854</v>
      </c>
      <c r="E216" s="156">
        <f t="shared" si="72"/>
        <v>402.93354701778401</v>
      </c>
      <c r="F216" s="156">
        <f t="shared" si="72"/>
        <v>307.77949665181228</v>
      </c>
      <c r="G216" s="156">
        <f t="shared" si="72"/>
        <v>353.84924334802787</v>
      </c>
      <c r="H216" s="156">
        <f t="shared" si="72"/>
        <v>354.63126897660794</v>
      </c>
      <c r="I216" s="156">
        <f t="shared" si="72"/>
        <v>353.49676160237806</v>
      </c>
      <c r="J216" s="156">
        <f t="shared" si="72"/>
        <v>352.3830959976508</v>
      </c>
      <c r="K216" s="156">
        <f t="shared" si="72"/>
        <v>350.62589820797137</v>
      </c>
      <c r="L216" s="156">
        <f t="shared" si="72"/>
        <v>349.34162216222529</v>
      </c>
      <c r="M216" s="156">
        <f t="shared" si="72"/>
        <v>344.64310709766198</v>
      </c>
      <c r="N216" s="156">
        <f t="shared" si="72"/>
        <v>342.46758963845446</v>
      </c>
      <c r="O216" s="156">
        <f t="shared" si="72"/>
        <v>341.0850712134278</v>
      </c>
      <c r="P216" s="156">
        <f t="shared" si="72"/>
        <v>341.00447003872023</v>
      </c>
      <c r="Q216" s="156">
        <f t="shared" si="72"/>
        <v>334.52071187367591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241.59195465954571</v>
      </c>
      <c r="C219" s="184">
        <f>C165/RES_summary!C$19</f>
        <v>261.13270761456198</v>
      </c>
      <c r="D219" s="184">
        <f>D165/RES_summary!D$19</f>
        <v>256.57887872402966</v>
      </c>
      <c r="E219" s="184">
        <f>E165/RES_summary!E$19</f>
        <v>263.14533354267337</v>
      </c>
      <c r="F219" s="184">
        <f>F165/RES_summary!F$19</f>
        <v>244.65001921587094</v>
      </c>
      <c r="G219" s="184">
        <f>G165/RES_summary!G$19</f>
        <v>241.33555584868799</v>
      </c>
      <c r="H219" s="184">
        <f>H165/RES_summary!H$19</f>
        <v>241.76914730953439</v>
      </c>
      <c r="I219" s="184">
        <f>I165/RES_summary!I$19</f>
        <v>236.85448681129975</v>
      </c>
      <c r="J219" s="184">
        <f>J165/RES_summary!J$19</f>
        <v>227.78044406037466</v>
      </c>
      <c r="K219" s="184">
        <f>K165/RES_summary!K$19</f>
        <v>243.55446277491856</v>
      </c>
      <c r="L219" s="184">
        <f>L165/RES_summary!L$19</f>
        <v>269.14161951192278</v>
      </c>
      <c r="M219" s="184">
        <f>M165/RES_summary!M$19</f>
        <v>232.61556131786776</v>
      </c>
      <c r="N219" s="184">
        <f>N165/RES_summary!N$19</f>
        <v>252.58967769338886</v>
      </c>
      <c r="O219" s="184">
        <f>O165/RES_summary!O$19</f>
        <v>237.54497220571318</v>
      </c>
      <c r="P219" s="184">
        <f>P165/RES_summary!P$19</f>
        <v>235.41057601136049</v>
      </c>
      <c r="Q219" s="184">
        <f>Q165/RES_summary!Q$19</f>
        <v>227.42001434055791</v>
      </c>
    </row>
    <row r="220" spans="1:17" ht="12" customHeight="1" x14ac:dyDescent="0.25">
      <c r="A220" s="158" t="s">
        <v>65</v>
      </c>
      <c r="B220" s="178">
        <f>B166/RES_summary!B$19</f>
        <v>191.24827952155871</v>
      </c>
      <c r="C220" s="178">
        <f>C166/RES_summary!C$19</f>
        <v>211.62615054352716</v>
      </c>
      <c r="D220" s="178">
        <f>D166/RES_summary!D$19</f>
        <v>207.30570039094619</v>
      </c>
      <c r="E220" s="178">
        <f>E166/RES_summary!E$19</f>
        <v>215.19399163162709</v>
      </c>
      <c r="F220" s="178">
        <f>F166/RES_summary!F$19</f>
        <v>196.92154370171002</v>
      </c>
      <c r="G220" s="178">
        <f>G166/RES_summary!G$19</f>
        <v>192.94685198125336</v>
      </c>
      <c r="H220" s="178">
        <f>H166/RES_summary!H$19</f>
        <v>192.9668065306916</v>
      </c>
      <c r="I220" s="178">
        <f>I166/RES_summary!I$19</f>
        <v>189.2569784127173</v>
      </c>
      <c r="J220" s="178">
        <f>J166/RES_summary!J$19</f>
        <v>179.33564687825933</v>
      </c>
      <c r="K220" s="178">
        <f>K166/RES_summary!K$19</f>
        <v>192.26897657026902</v>
      </c>
      <c r="L220" s="178">
        <f>L166/RES_summary!L$19</f>
        <v>215.66845802891518</v>
      </c>
      <c r="M220" s="178">
        <f>M166/RES_summary!M$19</f>
        <v>179.02960509308227</v>
      </c>
      <c r="N220" s="178">
        <f>N166/RES_summary!N$19</f>
        <v>197.04906407775795</v>
      </c>
      <c r="O220" s="178">
        <f>O166/RES_summary!O$19</f>
        <v>182.47556297558222</v>
      </c>
      <c r="P220" s="178">
        <f>P166/RES_summary!P$19</f>
        <v>180.82726356665233</v>
      </c>
      <c r="Q220" s="178">
        <f>Q166/RES_summary!Q$19</f>
        <v>174.10807989936998</v>
      </c>
    </row>
    <row r="221" spans="1:17" ht="12" customHeight="1" x14ac:dyDescent="0.25">
      <c r="A221" s="23" t="s">
        <v>60</v>
      </c>
      <c r="B221" s="176">
        <f>B167/RES_summary!B$19</f>
        <v>191.24827952155871</v>
      </c>
      <c r="C221" s="176">
        <f>C167/RES_summary!C$19</f>
        <v>211.62615054352716</v>
      </c>
      <c r="D221" s="176">
        <f>D167/RES_summary!D$19</f>
        <v>207.30570039094619</v>
      </c>
      <c r="E221" s="176">
        <f>E167/RES_summary!E$19</f>
        <v>215.19399163162709</v>
      </c>
      <c r="F221" s="176">
        <f>F167/RES_summary!F$19</f>
        <v>196.92154370171002</v>
      </c>
      <c r="G221" s="176">
        <f>G167/RES_summary!G$19</f>
        <v>192.94685198125336</v>
      </c>
      <c r="H221" s="176">
        <f>H167/RES_summary!H$19</f>
        <v>192.9668065306916</v>
      </c>
      <c r="I221" s="176">
        <f>I167/RES_summary!I$19</f>
        <v>189.2569784127173</v>
      </c>
      <c r="J221" s="176">
        <f>J167/RES_summary!J$19</f>
        <v>179.33564687825933</v>
      </c>
      <c r="K221" s="176">
        <f>K167/RES_summary!K$19</f>
        <v>192.26897657026902</v>
      </c>
      <c r="L221" s="176">
        <f>L167/RES_summary!L$19</f>
        <v>215.66845802891518</v>
      </c>
      <c r="M221" s="176">
        <f>M167/RES_summary!M$19</f>
        <v>179.02960509308227</v>
      </c>
      <c r="N221" s="176">
        <f>N167/RES_summary!N$19</f>
        <v>197.04906407775795</v>
      </c>
      <c r="O221" s="176">
        <f>O167/RES_summary!O$19</f>
        <v>182.47556297558222</v>
      </c>
      <c r="P221" s="176">
        <f>P167/RES_summary!P$19</f>
        <v>180.82726356665233</v>
      </c>
      <c r="Q221" s="176">
        <f>Q167/RES_summary!Q$19</f>
        <v>174.10807989936998</v>
      </c>
    </row>
    <row r="222" spans="1:17" ht="12" customHeight="1" x14ac:dyDescent="0.25">
      <c r="A222" s="158" t="s">
        <v>112</v>
      </c>
      <c r="B222" s="178">
        <f>B168/RES_summary!B$19</f>
        <v>0.19432624963935155</v>
      </c>
      <c r="C222" s="178">
        <f>C168/RES_summary!C$19</f>
        <v>0.19902510809945298</v>
      </c>
      <c r="D222" s="178">
        <f>D168/RES_summary!D$19</f>
        <v>0.19980799388759471</v>
      </c>
      <c r="E222" s="178">
        <f>E168/RES_summary!E$19</f>
        <v>0.19601918155268899</v>
      </c>
      <c r="F222" s="178">
        <f>F168/RES_summary!F$19</f>
        <v>0.19122863225115685</v>
      </c>
      <c r="G222" s="178">
        <f>G168/RES_summary!G$19</f>
        <v>0.18989570851072266</v>
      </c>
      <c r="H222" s="178">
        <f>H168/RES_summary!H$19</f>
        <v>0.19734316814080541</v>
      </c>
      <c r="I222" s="178">
        <f>I168/RES_summary!I$19</f>
        <v>0.2067883006805056</v>
      </c>
      <c r="J222" s="178">
        <f>J168/RES_summary!J$19</f>
        <v>0.20344117787661445</v>
      </c>
      <c r="K222" s="178">
        <f>K168/RES_summary!K$19</f>
        <v>0.19823916343980461</v>
      </c>
      <c r="L222" s="178">
        <f>L168/RES_summary!L$19</f>
        <v>0.20479763774739806</v>
      </c>
      <c r="M222" s="178">
        <f>M168/RES_summary!M$19</f>
        <v>0.21690744437826101</v>
      </c>
      <c r="N222" s="178">
        <f>N168/RES_summary!N$19</f>
        <v>0.21698826361241663</v>
      </c>
      <c r="O222" s="178">
        <f>O168/RES_summary!O$19</f>
        <v>0.22385844082699055</v>
      </c>
      <c r="P222" s="178">
        <f>P168/RES_summary!P$19</f>
        <v>0.20854685557295616</v>
      </c>
      <c r="Q222" s="178">
        <f>Q168/RES_summary!Q$19</f>
        <v>0.19850894686725021</v>
      </c>
    </row>
    <row r="223" spans="1:17" ht="12" customHeight="1" x14ac:dyDescent="0.25">
      <c r="A223" s="23" t="s">
        <v>60</v>
      </c>
      <c r="B223" s="177">
        <f>B169/RES_summary!B$19</f>
        <v>0.19432624963935155</v>
      </c>
      <c r="C223" s="177">
        <f>C169/RES_summary!C$19</f>
        <v>0.19902510809945298</v>
      </c>
      <c r="D223" s="177">
        <f>D169/RES_summary!D$19</f>
        <v>0.19980799388759471</v>
      </c>
      <c r="E223" s="177">
        <f>E169/RES_summary!E$19</f>
        <v>0.19601918155268899</v>
      </c>
      <c r="F223" s="177">
        <f>F169/RES_summary!F$19</f>
        <v>0.19122863225115685</v>
      </c>
      <c r="G223" s="177">
        <f>G169/RES_summary!G$19</f>
        <v>0.18989570851072266</v>
      </c>
      <c r="H223" s="177">
        <f>H169/RES_summary!H$19</f>
        <v>0.19734316814080541</v>
      </c>
      <c r="I223" s="177">
        <f>I169/RES_summary!I$19</f>
        <v>0.2067883006805056</v>
      </c>
      <c r="J223" s="177">
        <f>J169/RES_summary!J$19</f>
        <v>0.20344117787661445</v>
      </c>
      <c r="K223" s="177">
        <f>K169/RES_summary!K$19</f>
        <v>0.19823916343980461</v>
      </c>
      <c r="L223" s="177">
        <f>L169/RES_summary!L$19</f>
        <v>0.20479763774739806</v>
      </c>
      <c r="M223" s="177">
        <f>M169/RES_summary!M$19</f>
        <v>0.21690744437826101</v>
      </c>
      <c r="N223" s="177">
        <f>N169/RES_summary!N$19</f>
        <v>0.21698826361241663</v>
      </c>
      <c r="O223" s="177">
        <f>O169/RES_summary!O$19</f>
        <v>0.22385844082699055</v>
      </c>
      <c r="P223" s="177">
        <f>P169/RES_summary!P$19</f>
        <v>0.20854685557295616</v>
      </c>
      <c r="Q223" s="177">
        <f>Q169/RES_summary!Q$19</f>
        <v>0.19850894686725021</v>
      </c>
    </row>
    <row r="224" spans="1:17" ht="12" customHeight="1" x14ac:dyDescent="0.25">
      <c r="A224" s="158" t="s">
        <v>63</v>
      </c>
      <c r="B224" s="178">
        <f>B170/RES_summary!B$19</f>
        <v>39.845202246229356</v>
      </c>
      <c r="C224" s="178">
        <f>C170/RES_summary!C$19</f>
        <v>39.094475501471983</v>
      </c>
      <c r="D224" s="178">
        <f>D170/RES_summary!D$19</f>
        <v>38.858362418815702</v>
      </c>
      <c r="E224" s="178">
        <f>E170/RES_summary!E$19</f>
        <v>37.522576214836725</v>
      </c>
      <c r="F224" s="178">
        <f>F170/RES_summary!F$19</f>
        <v>37.341932786621605</v>
      </c>
      <c r="G224" s="178">
        <f>G170/RES_summary!G$19</f>
        <v>37.803978660480645</v>
      </c>
      <c r="H224" s="178">
        <f>H170/RES_summary!H$19</f>
        <v>38.083532432872346</v>
      </c>
      <c r="I224" s="178">
        <f>I170/RES_summary!I$19</f>
        <v>36.922919915638246</v>
      </c>
      <c r="J224" s="178">
        <f>J170/RES_summary!J$19</f>
        <v>37.587873582991755</v>
      </c>
      <c r="K224" s="178">
        <f>K170/RES_summary!K$19</f>
        <v>39.73017097359984</v>
      </c>
      <c r="L224" s="178">
        <f>L170/RES_summary!L$19</f>
        <v>41.312371122574405</v>
      </c>
      <c r="M224" s="178">
        <f>M170/RES_summary!M$19</f>
        <v>41.351306666602966</v>
      </c>
      <c r="N224" s="178">
        <f>N170/RES_summary!N$19</f>
        <v>42.754729763427903</v>
      </c>
      <c r="O224" s="178">
        <f>O170/RES_summary!O$19</f>
        <v>42.390137324753766</v>
      </c>
      <c r="P224" s="178">
        <f>P170/RES_summary!P$19</f>
        <v>42.032123076715877</v>
      </c>
      <c r="Q224" s="178">
        <f>Q170/RES_summary!Q$19</f>
        <v>40.964730375137641</v>
      </c>
    </row>
    <row r="225" spans="1:17" ht="12" customHeight="1" x14ac:dyDescent="0.25">
      <c r="A225" s="167" t="s">
        <v>144</v>
      </c>
      <c r="B225" s="183">
        <f>B171/RES_summary!B$19</f>
        <v>48.585759156903379</v>
      </c>
      <c r="C225" s="183">
        <f>C171/RES_summary!C$19</f>
        <v>47.80751754638375</v>
      </c>
      <c r="D225" s="183">
        <f>D171/RES_summary!D$19</f>
        <v>47.230710333664547</v>
      </c>
      <c r="E225" s="183">
        <f>E171/RES_summary!E$19</f>
        <v>46.637997333688133</v>
      </c>
      <c r="F225" s="183">
        <f>F171/RES_summary!F$19</f>
        <v>46.013734806869934</v>
      </c>
      <c r="G225" s="183">
        <f>G171/RES_summary!G$19</f>
        <v>45.599782558885337</v>
      </c>
      <c r="H225" s="183">
        <f>H171/RES_summary!H$19</f>
        <v>45.048686508512361</v>
      </c>
      <c r="I225" s="183">
        <f>I171/RES_summary!I$19</f>
        <v>44.584777661686324</v>
      </c>
      <c r="J225" s="183">
        <f>J171/RES_summary!J$19</f>
        <v>44.068100013292629</v>
      </c>
      <c r="K225" s="183">
        <f>K171/RES_summary!K$19</f>
        <v>43.405092813459213</v>
      </c>
      <c r="L225" s="183">
        <f>L171/RES_summary!L$19</f>
        <v>42.623445359601433</v>
      </c>
      <c r="M225" s="183">
        <f>M171/RES_summary!M$19</f>
        <v>42.885743394369904</v>
      </c>
      <c r="N225" s="183">
        <f>N171/RES_summary!N$19</f>
        <v>42.826289631731598</v>
      </c>
      <c r="O225" s="183">
        <f>O171/RES_summary!O$19</f>
        <v>42.718628972068174</v>
      </c>
      <c r="P225" s="183">
        <f>P171/RES_summary!P$19</f>
        <v>42.39328374586453</v>
      </c>
      <c r="Q225" s="183">
        <f>Q171/RES_summary!Q$19</f>
        <v>41.407266633826922</v>
      </c>
    </row>
    <row r="226" spans="1:17" ht="12" customHeight="1" x14ac:dyDescent="0.25">
      <c r="A226" s="167" t="s">
        <v>143</v>
      </c>
      <c r="B226" s="183">
        <f>B172/RES_summary!B$19</f>
        <v>46.529294021892504</v>
      </c>
      <c r="C226" s="183">
        <f>C172/RES_summary!C$19</f>
        <v>45.808471988707709</v>
      </c>
      <c r="D226" s="183">
        <f>D172/RES_summary!D$19</f>
        <v>45.281307200038135</v>
      </c>
      <c r="E226" s="183">
        <f>E172/RES_summary!E$19</f>
        <v>44.738907997542142</v>
      </c>
      <c r="F226" s="183">
        <f>F172/RES_summary!F$19</f>
        <v>44.165390248211217</v>
      </c>
      <c r="G226" s="183">
        <f>G172/RES_summary!G$19</f>
        <v>43.787538841002522</v>
      </c>
      <c r="H226" s="183">
        <f>H172/RES_summary!H$19</f>
        <v>43.279041681320088</v>
      </c>
      <c r="I226" s="183">
        <f>I172/RES_summary!I$19</f>
        <v>42.871877438837316</v>
      </c>
      <c r="J226" s="183">
        <f>J172/RES_summary!J$19</f>
        <v>42.379438988187971</v>
      </c>
      <c r="K226" s="183">
        <f>K172/RES_summary!K$19</f>
        <v>41.76205336835762</v>
      </c>
      <c r="L226" s="183">
        <f>L172/RES_summary!L$19</f>
        <v>41.031127444913913</v>
      </c>
      <c r="M226" s="183">
        <f>M172/RES_summary!M$19</f>
        <v>41.245836486320428</v>
      </c>
      <c r="N226" s="183">
        <f>N172/RES_summary!N$19</f>
        <v>41.170753772104995</v>
      </c>
      <c r="O226" s="183">
        <f>O172/RES_summary!O$19</f>
        <v>41.058844858386543</v>
      </c>
      <c r="P226" s="183">
        <f>P172/RES_summary!P$19</f>
        <v>40.742815705611378</v>
      </c>
      <c r="Q226" s="183">
        <f>Q172/RES_summary!Q$19</f>
        <v>39.795914617175889</v>
      </c>
    </row>
    <row r="227" spans="1:17" ht="12" customHeight="1" x14ac:dyDescent="0.25">
      <c r="A227" s="166" t="s">
        <v>57</v>
      </c>
      <c r="B227" s="182">
        <f>B173/RES_summary!B$19</f>
        <v>43.727183241213474</v>
      </c>
      <c r="C227" s="182">
        <f>C173/RES_summary!C$19</f>
        <v>43.026765791745753</v>
      </c>
      <c r="D227" s="182">
        <f>D173/RES_summary!D$19</f>
        <v>42.507639300298969</v>
      </c>
      <c r="E227" s="182">
        <f>E173/RES_summary!E$19</f>
        <v>41.9741976003193</v>
      </c>
      <c r="F227" s="182">
        <f>F173/RES_summary!F$19</f>
        <v>41.412361326181184</v>
      </c>
      <c r="G227" s="182">
        <f>G173/RES_summary!G$19</f>
        <v>41.039804302994781</v>
      </c>
      <c r="H227" s="182">
        <f>H173/RES_summary!H$19</f>
        <v>40.543817857660798</v>
      </c>
      <c r="I227" s="182">
        <f>I173/RES_summary!I$19</f>
        <v>40.170884673178541</v>
      </c>
      <c r="J227" s="182">
        <f>J173/RES_summary!J$19</f>
        <v>39.661290011963523</v>
      </c>
      <c r="K227" s="182">
        <f>K173/RES_summary!K$19</f>
        <v>39.064583532113744</v>
      </c>
      <c r="L227" s="182">
        <f>L173/RES_summary!L$19</f>
        <v>38.36110082364079</v>
      </c>
      <c r="M227" s="182">
        <f>M173/RES_summary!M$19</f>
        <v>38.597169054932259</v>
      </c>
      <c r="N227" s="182">
        <f>N173/RES_summary!N$19</f>
        <v>38.54366066855804</v>
      </c>
      <c r="O227" s="182">
        <f>O173/RES_summary!O$19</f>
        <v>38.446766074860783</v>
      </c>
      <c r="P227" s="182">
        <f>P173/RES_summary!P$19</f>
        <v>38.153955371277576</v>
      </c>
      <c r="Q227" s="182">
        <f>Q173/RES_summary!Q$19</f>
        <v>37.266539970443752</v>
      </c>
    </row>
    <row r="228" spans="1:17" ht="12" customHeight="1" x14ac:dyDescent="0.25">
      <c r="A228" s="147" t="s">
        <v>59</v>
      </c>
      <c r="B228" s="181">
        <f>B174/RES_summary!B$19</f>
        <v>2.8021107806790333</v>
      </c>
      <c r="C228" s="181">
        <f>C174/RES_summary!C$19</f>
        <v>2.781706196961959</v>
      </c>
      <c r="D228" s="181">
        <f>D174/RES_summary!D$19</f>
        <v>2.773667899739173</v>
      </c>
      <c r="E228" s="181">
        <f>E174/RES_summary!E$19</f>
        <v>2.7647103972228448</v>
      </c>
      <c r="F228" s="181">
        <f>F174/RES_summary!F$19</f>
        <v>2.7530289220300324</v>
      </c>
      <c r="G228" s="181">
        <f>G174/RES_summary!G$19</f>
        <v>2.7477345380077409</v>
      </c>
      <c r="H228" s="181">
        <f>H174/RES_summary!H$19</f>
        <v>2.7352238236592901</v>
      </c>
      <c r="I228" s="181">
        <f>I174/RES_summary!I$19</f>
        <v>2.7009927656587585</v>
      </c>
      <c r="J228" s="181">
        <f>J174/RES_summary!J$19</f>
        <v>2.7181489762244411</v>
      </c>
      <c r="K228" s="181">
        <f>K174/RES_summary!K$19</f>
        <v>2.6974698362438807</v>
      </c>
      <c r="L228" s="181">
        <f>L174/RES_summary!L$19</f>
        <v>2.6700266212731312</v>
      </c>
      <c r="M228" s="181">
        <f>M174/RES_summary!M$19</f>
        <v>2.6486674313881724</v>
      </c>
      <c r="N228" s="181">
        <f>N174/RES_summary!N$19</f>
        <v>2.627093103546954</v>
      </c>
      <c r="O228" s="181">
        <f>O174/RES_summary!O$19</f>
        <v>2.6120787835257606</v>
      </c>
      <c r="P228" s="181">
        <f>P174/RES_summary!P$19</f>
        <v>2.5888603343338041</v>
      </c>
      <c r="Q228" s="181">
        <f>Q174/RES_summary!Q$19</f>
        <v>2.529374646732129</v>
      </c>
    </row>
    <row r="229" spans="1:17" ht="12" customHeight="1" x14ac:dyDescent="0.25">
      <c r="A229" s="163" t="s">
        <v>142</v>
      </c>
      <c r="B229" s="180">
        <f>B175/RES_summary!B$19</f>
        <v>39.803243826113238</v>
      </c>
      <c r="C229" s="180">
        <f>C175/RES_summary!C$19</f>
        <v>39.047283152464928</v>
      </c>
      <c r="D229" s="180">
        <f>D175/RES_summary!D$19</f>
        <v>38.810655472876562</v>
      </c>
      <c r="E229" s="180">
        <f>E175/RES_summary!E$19</f>
        <v>37.46530291934279</v>
      </c>
      <c r="F229" s="180">
        <f>F175/RES_summary!F$19</f>
        <v>37.284607316674887</v>
      </c>
      <c r="G229" s="180">
        <f>G175/RES_summary!G$19</f>
        <v>37.753145335372068</v>
      </c>
      <c r="H229" s="180">
        <f>H175/RES_summary!H$19</f>
        <v>38.04066933759141</v>
      </c>
      <c r="I229" s="180">
        <f>I175/RES_summary!I$19</f>
        <v>36.870289206809751</v>
      </c>
      <c r="J229" s="180">
        <f>J175/RES_summary!J$19</f>
        <v>37.538634518970213</v>
      </c>
      <c r="K229" s="180">
        <f>K175/RES_summary!K$19</f>
        <v>39.708703391919791</v>
      </c>
      <c r="L229" s="180">
        <f>L175/RES_summary!L$19</f>
        <v>41.32412368068325</v>
      </c>
      <c r="M229" s="180">
        <f>M175/RES_summary!M$19</f>
        <v>41.367078573369902</v>
      </c>
      <c r="N229" s="180">
        <f>N175/RES_summary!N$19</f>
        <v>42.789768166581773</v>
      </c>
      <c r="O229" s="180">
        <f>O175/RES_summary!O$19</f>
        <v>42.426731329378207</v>
      </c>
      <c r="P229" s="180">
        <f>P175/RES_summary!P$19</f>
        <v>42.071852905375835</v>
      </c>
      <c r="Q229" s="180">
        <f>Q175/RES_summary!Q$19</f>
        <v>41.007027841636855</v>
      </c>
    </row>
    <row r="230" spans="1:17" ht="12" customHeight="1" x14ac:dyDescent="0.25">
      <c r="A230" s="161" t="s">
        <v>141</v>
      </c>
      <c r="B230" s="179">
        <f>B176/RES_summary!B$19</f>
        <v>38.625030224180456</v>
      </c>
      <c r="C230" s="179">
        <f>C176/RES_summary!C$19</f>
        <v>37.924261034181121</v>
      </c>
      <c r="D230" s="179">
        <f>D176/RES_summary!D$19</f>
        <v>37.703257825328826</v>
      </c>
      <c r="E230" s="179">
        <f>E176/RES_summary!E$19</f>
        <v>36.483483024630743</v>
      </c>
      <c r="F230" s="179">
        <f>F176/RES_summary!F$19</f>
        <v>36.309175507036834</v>
      </c>
      <c r="G230" s="179">
        <f>G176/RES_summary!G$19</f>
        <v>36.72556533984114</v>
      </c>
      <c r="H230" s="179">
        <f>H176/RES_summary!H$19</f>
        <v>36.97182622749137</v>
      </c>
      <c r="I230" s="179">
        <f>I176/RES_summary!I$19</f>
        <v>35.921123340993958</v>
      </c>
      <c r="J230" s="179">
        <f>J176/RES_summary!J$19</f>
        <v>36.502920043297536</v>
      </c>
      <c r="K230" s="179">
        <f>K176/RES_summary!K$19</f>
        <v>38.435302888972146</v>
      </c>
      <c r="L230" s="179">
        <f>L176/RES_summary!L$19</f>
        <v>39.861737933887262</v>
      </c>
      <c r="M230" s="179">
        <f>M176/RES_summary!M$19</f>
        <v>39.879038147420758</v>
      </c>
      <c r="N230" s="179">
        <f>N176/RES_summary!N$19</f>
        <v>41.137884453470399</v>
      </c>
      <c r="O230" s="179">
        <f>O176/RES_summary!O$19</f>
        <v>40.796136979965667</v>
      </c>
      <c r="P230" s="179">
        <f>P176/RES_summary!P$19</f>
        <v>40.453527949171566</v>
      </c>
      <c r="Q230" s="179">
        <f>Q176/RES_summary!Q$19</f>
        <v>39.435699704204708</v>
      </c>
    </row>
    <row r="231" spans="1:17" ht="12" customHeight="1" x14ac:dyDescent="0.25">
      <c r="A231" s="148" t="s">
        <v>60</v>
      </c>
      <c r="B231" s="177">
        <f>B177/RES_summary!B$19</f>
        <v>35.822919443501419</v>
      </c>
      <c r="C231" s="177">
        <f>C177/RES_summary!C$19</f>
        <v>35.142554837219144</v>
      </c>
      <c r="D231" s="177">
        <f>D177/RES_summary!D$19</f>
        <v>34.929589925589646</v>
      </c>
      <c r="E231" s="177">
        <f>E177/RES_summary!E$19</f>
        <v>33.718772627407894</v>
      </c>
      <c r="F231" s="177">
        <f>F177/RES_summary!F$19</f>
        <v>33.556146585006807</v>
      </c>
      <c r="G231" s="177">
        <f>G177/RES_summary!G$19</f>
        <v>33.977830801833385</v>
      </c>
      <c r="H231" s="177">
        <f>H177/RES_summary!H$19</f>
        <v>34.23660240383208</v>
      </c>
      <c r="I231" s="177">
        <f>I177/RES_summary!I$19</f>
        <v>33.220130575335205</v>
      </c>
      <c r="J231" s="177">
        <f>J177/RES_summary!J$19</f>
        <v>33.784771067073102</v>
      </c>
      <c r="K231" s="177">
        <f>K177/RES_summary!K$19</f>
        <v>35.73783305272827</v>
      </c>
      <c r="L231" s="177">
        <f>L177/RES_summary!L$19</f>
        <v>37.191711312614132</v>
      </c>
      <c r="M231" s="177">
        <f>M177/RES_summary!M$19</f>
        <v>37.230370716032596</v>
      </c>
      <c r="N231" s="177">
        <f>N177/RES_summary!N$19</f>
        <v>38.510791349923444</v>
      </c>
      <c r="O231" s="177">
        <f>O177/RES_summary!O$19</f>
        <v>38.184058196439899</v>
      </c>
      <c r="P231" s="177">
        <f>P177/RES_summary!P$19</f>
        <v>37.864667614837757</v>
      </c>
      <c r="Q231" s="177">
        <f>Q177/RES_summary!Q$19</f>
        <v>36.906325057472571</v>
      </c>
    </row>
    <row r="232" spans="1:17" ht="12" customHeight="1" x14ac:dyDescent="0.25">
      <c r="A232" s="159" t="s">
        <v>59</v>
      </c>
      <c r="B232" s="176">
        <f>B178/RES_summary!B$19</f>
        <v>2.8021107806790329</v>
      </c>
      <c r="C232" s="176">
        <f>C178/RES_summary!C$19</f>
        <v>2.781706196961959</v>
      </c>
      <c r="D232" s="176">
        <f>D178/RES_summary!D$19</f>
        <v>2.7736678997391735</v>
      </c>
      <c r="E232" s="176">
        <f>E178/RES_summary!E$19</f>
        <v>2.7647103972228453</v>
      </c>
      <c r="F232" s="176">
        <f>F178/RES_summary!F$19</f>
        <v>2.7530289220300315</v>
      </c>
      <c r="G232" s="176">
        <f>G178/RES_summary!G$19</f>
        <v>2.7477345380077431</v>
      </c>
      <c r="H232" s="176">
        <f>H178/RES_summary!H$19</f>
        <v>2.7352238236592896</v>
      </c>
      <c r="I232" s="176">
        <f>I178/RES_summary!I$19</f>
        <v>2.7009927656587589</v>
      </c>
      <c r="J232" s="176">
        <f>J178/RES_summary!J$19</f>
        <v>2.7181489762244397</v>
      </c>
      <c r="K232" s="176">
        <f>K178/RES_summary!K$19</f>
        <v>2.6974698362438829</v>
      </c>
      <c r="L232" s="176">
        <f>L178/RES_summary!L$19</f>
        <v>2.6700266212731298</v>
      </c>
      <c r="M232" s="176">
        <f>M178/RES_summary!M$19</f>
        <v>2.6486674313881711</v>
      </c>
      <c r="N232" s="176">
        <f>N178/RES_summary!N$19</f>
        <v>2.627093103546954</v>
      </c>
      <c r="O232" s="176">
        <f>O178/RES_summary!O$19</f>
        <v>2.6120787835257606</v>
      </c>
      <c r="P232" s="176">
        <f>P178/RES_summary!P$19</f>
        <v>2.5888603343338041</v>
      </c>
      <c r="Q232" s="176">
        <f>Q178/RES_summary!Q$19</f>
        <v>2.5293746467321294</v>
      </c>
    </row>
    <row r="233" spans="1:17" ht="12" customHeight="1" x14ac:dyDescent="0.25">
      <c r="A233" s="158" t="s">
        <v>62</v>
      </c>
      <c r="B233" s="178">
        <f>B179/RES_summary!B$19</f>
        <v>10.304146642118278</v>
      </c>
      <c r="C233" s="178">
        <f>C179/RES_summary!C$19</f>
        <v>10.213056461463351</v>
      </c>
      <c r="D233" s="178">
        <f>D179/RES_summary!D$19</f>
        <v>10.21500792038017</v>
      </c>
      <c r="E233" s="178">
        <f>E179/RES_summary!E$19</f>
        <v>10.232746514656851</v>
      </c>
      <c r="F233" s="178">
        <f>F179/RES_summary!F$19</f>
        <v>10.195314095288154</v>
      </c>
      <c r="G233" s="178">
        <f>G179/RES_summary!G$19</f>
        <v>10.394829498443274</v>
      </c>
      <c r="H233" s="178">
        <f>H179/RES_summary!H$19</f>
        <v>10.52146517782962</v>
      </c>
      <c r="I233" s="178">
        <f>I179/RES_summary!I$19</f>
        <v>10.467800182263716</v>
      </c>
      <c r="J233" s="178">
        <f>J179/RES_summary!J$19</f>
        <v>10.653482421246959</v>
      </c>
      <c r="K233" s="178">
        <f>K179/RES_summary!K$19</f>
        <v>11.357076067609919</v>
      </c>
      <c r="L233" s="178">
        <f>L179/RES_summary!L$19</f>
        <v>11.955992722685815</v>
      </c>
      <c r="M233" s="178">
        <f>M179/RES_summary!M$19</f>
        <v>12.017742113804291</v>
      </c>
      <c r="N233" s="178">
        <f>N179/RES_summary!N$19</f>
        <v>12.568895588590598</v>
      </c>
      <c r="O233" s="178">
        <f>O179/RES_summary!O$19</f>
        <v>12.455413464550226</v>
      </c>
      <c r="P233" s="178">
        <f>P179/RES_summary!P$19</f>
        <v>12.342642512419291</v>
      </c>
      <c r="Q233" s="178">
        <f>Q179/RES_summary!Q$19</f>
        <v>12.148695119183044</v>
      </c>
    </row>
    <row r="234" spans="1:17" ht="12" customHeight="1" x14ac:dyDescent="0.25">
      <c r="A234" s="23" t="s">
        <v>57</v>
      </c>
      <c r="B234" s="177">
        <f>B180/RES_summary!B$19</f>
        <v>18.509703704632653</v>
      </c>
      <c r="C234" s="177">
        <f>C180/RES_summary!C$19</f>
        <v>18.470530917907308</v>
      </c>
      <c r="D234" s="177">
        <f>D180/RES_summary!D$19</f>
        <v>18.227960146621328</v>
      </c>
      <c r="E234" s="177">
        <f>E180/RES_summary!E$19</f>
        <v>20.711318712584252</v>
      </c>
      <c r="F234" s="177">
        <f>F180/RES_summary!F$19</f>
        <v>15.770268680105501</v>
      </c>
      <c r="G234" s="177">
        <f>G180/RES_summary!G$19</f>
        <v>18.091258233693374</v>
      </c>
      <c r="H234" s="177">
        <f>H180/RES_summary!H$19</f>
        <v>18.075410022480014</v>
      </c>
      <c r="I234" s="177">
        <f>I180/RES_summary!I$19</f>
        <v>17.953525072191852</v>
      </c>
      <c r="J234" s="177">
        <f>J180/RES_summary!J$19</f>
        <v>17.822867531101917</v>
      </c>
      <c r="K234" s="177">
        <f>K180/RES_summary!K$19</f>
        <v>17.658145916244639</v>
      </c>
      <c r="L234" s="177">
        <f>L180/RES_summary!L$19</f>
        <v>17.516805797842139</v>
      </c>
      <c r="M234" s="177">
        <f>M180/RES_summary!M$19</f>
        <v>17.205544825692467</v>
      </c>
      <c r="N234" s="177">
        <f>N180/RES_summary!N$19</f>
        <v>17.012797364327913</v>
      </c>
      <c r="O234" s="177">
        <f>O180/RES_summary!O$19</f>
        <v>16.859509468339553</v>
      </c>
      <c r="P234" s="177">
        <f>P180/RES_summary!P$19</f>
        <v>16.774845049607467</v>
      </c>
      <c r="Q234" s="177">
        <f>Q180/RES_summary!Q$19</f>
        <v>16.362184263573369</v>
      </c>
    </row>
    <row r="235" spans="1:17" ht="12" customHeight="1" x14ac:dyDescent="0.25">
      <c r="A235" s="29" t="s">
        <v>140</v>
      </c>
      <c r="B235" s="176">
        <f>B181/RES_summary!B$19</f>
        <v>10.251663114438468</v>
      </c>
      <c r="C235" s="176">
        <f>C181/RES_summary!C$19</f>
        <v>10.105081830333935</v>
      </c>
      <c r="D235" s="176">
        <f>D181/RES_summary!D$19</f>
        <v>10.111765553440922</v>
      </c>
      <c r="E235" s="176">
        <f>E181/RES_summary!E$19</f>
        <v>10.084783776796046</v>
      </c>
      <c r="F235" s="176">
        <f>F181/RES_summary!F$19</f>
        <v>10.11697952267223</v>
      </c>
      <c r="G235" s="176">
        <f>G181/RES_summary!G$19</f>
        <v>10.275417208491755</v>
      </c>
      <c r="H235" s="176">
        <f>H181/RES_summary!H$19</f>
        <v>10.4825387800862</v>
      </c>
      <c r="I235" s="176">
        <f>I181/RES_summary!I$19</f>
        <v>10.404544679132528</v>
      </c>
      <c r="J235" s="176">
        <f>J181/RES_summary!J$19</f>
        <v>10.549667028717566</v>
      </c>
      <c r="K235" s="176">
        <f>K181/RES_summary!K$19</f>
        <v>11.245986681224188</v>
      </c>
      <c r="L235" s="176">
        <f>L181/RES_summary!L$19</f>
        <v>11.894371348241462</v>
      </c>
      <c r="M235" s="176">
        <f>M181/RES_summary!M$19</f>
        <v>11.971208050461815</v>
      </c>
      <c r="N235" s="176">
        <f>N181/RES_summary!N$19</f>
        <v>12.538137839828002</v>
      </c>
      <c r="O235" s="176">
        <f>O181/RES_summary!O$19</f>
        <v>12.407865263266958</v>
      </c>
      <c r="P235" s="176">
        <f>P181/RES_summary!P$19</f>
        <v>12.294467934763881</v>
      </c>
      <c r="Q235" s="176">
        <f>Q181/RES_summary!Q$19</f>
        <v>12.086254404077277</v>
      </c>
    </row>
    <row r="237" spans="1:17" ht="12" customHeight="1" x14ac:dyDescent="0.25">
      <c r="A237" s="152" t="s">
        <v>71</v>
      </c>
      <c r="B237" s="184">
        <f>B183/RES_summary!B$19</f>
        <v>189.89722814181027</v>
      </c>
      <c r="C237" s="184">
        <f>C183/RES_summary!C$19</f>
        <v>205.87224401529821</v>
      </c>
      <c r="D237" s="184">
        <f>D183/RES_summary!D$19</f>
        <v>202.78060242503111</v>
      </c>
      <c r="E237" s="184">
        <f>E183/RES_summary!E$19</f>
        <v>208.57499922062448</v>
      </c>
      <c r="F237" s="184">
        <f>F183/RES_summary!F$19</f>
        <v>194.52735206046094</v>
      </c>
      <c r="G237" s="184">
        <f>G183/RES_summary!G$19</f>
        <v>192.63484509759095</v>
      </c>
      <c r="H237" s="184">
        <f>H183/RES_summary!H$19</f>
        <v>193.81272059021606</v>
      </c>
      <c r="I237" s="184">
        <f>I183/RES_summary!I$19</f>
        <v>190.6643187470319</v>
      </c>
      <c r="J237" s="184">
        <f>J183/RES_summary!J$19</f>
        <v>183.90948420415253</v>
      </c>
      <c r="K237" s="184">
        <f>K183/RES_summary!K$19</f>
        <v>197.22867443393116</v>
      </c>
      <c r="L237" s="184">
        <f>L183/RES_summary!L$19</f>
        <v>219.26449500559502</v>
      </c>
      <c r="M237" s="184">
        <f>M183/RES_summary!M$19</f>
        <v>190.51835392022977</v>
      </c>
      <c r="N237" s="184">
        <f>N183/RES_summary!N$19</f>
        <v>207.75663591294298</v>
      </c>
      <c r="O237" s="184">
        <f>O183/RES_summary!O$19</f>
        <v>196.44561584107598</v>
      </c>
      <c r="P237" s="184">
        <f>P183/RES_summary!P$19</f>
        <v>196.11556032393824</v>
      </c>
      <c r="Q237" s="184">
        <f>Q183/RES_summary!Q$19</f>
        <v>190.92148903164386</v>
      </c>
    </row>
    <row r="238" spans="1:17" ht="12" customHeight="1" x14ac:dyDescent="0.25">
      <c r="A238" s="158" t="s">
        <v>65</v>
      </c>
      <c r="B238" s="178">
        <f>B184/RES_summary!B$19</f>
        <v>151.96074890909745</v>
      </c>
      <c r="C238" s="178">
        <f>C184/RES_summary!C$19</f>
        <v>168.4486702531384</v>
      </c>
      <c r="D238" s="178">
        <f>D184/RES_summary!D$19</f>
        <v>165.35128658536385</v>
      </c>
      <c r="E238" s="178">
        <f>E184/RES_summary!E$19</f>
        <v>171.96824506657933</v>
      </c>
      <c r="F238" s="178">
        <f>F184/RES_summary!F$19</f>
        <v>157.83615283259445</v>
      </c>
      <c r="G238" s="178">
        <f>G184/RES_summary!G$19</f>
        <v>155.1897899666545</v>
      </c>
      <c r="H238" s="178">
        <f>H184/RES_summary!H$19</f>
        <v>155.67692063916459</v>
      </c>
      <c r="I238" s="178">
        <f>I184/RES_summary!I$19</f>
        <v>153.15285840613097</v>
      </c>
      <c r="J238" s="178">
        <f>J184/RES_summary!J$19</f>
        <v>145.41397250869153</v>
      </c>
      <c r="K238" s="178">
        <f>K184/RES_summary!K$19</f>
        <v>156.30431872571845</v>
      </c>
      <c r="L238" s="178">
        <f>L184/RES_summary!L$19</f>
        <v>176.27246039686287</v>
      </c>
      <c r="M238" s="178">
        <f>M184/RES_summary!M$19</f>
        <v>147.15876015248551</v>
      </c>
      <c r="N238" s="178">
        <f>N184/RES_summary!N$19</f>
        <v>162.57796242644503</v>
      </c>
      <c r="O238" s="178">
        <f>O184/RES_summary!O$19</f>
        <v>151.39517306370976</v>
      </c>
      <c r="P238" s="178">
        <f>P184/RES_summary!P$19</f>
        <v>151.24449017567127</v>
      </c>
      <c r="Q238" s="178">
        <f>Q184/RES_summary!Q$19</f>
        <v>146.89792608271381</v>
      </c>
    </row>
    <row r="239" spans="1:17" ht="12" customHeight="1" x14ac:dyDescent="0.25">
      <c r="A239" s="23" t="s">
        <v>60</v>
      </c>
      <c r="B239" s="176">
        <f>B185/RES_summary!B$19</f>
        <v>151.96074890909745</v>
      </c>
      <c r="C239" s="176">
        <f>C185/RES_summary!C$19</f>
        <v>168.4486702531384</v>
      </c>
      <c r="D239" s="176">
        <f>D185/RES_summary!D$19</f>
        <v>165.35128658536385</v>
      </c>
      <c r="E239" s="176">
        <f>E185/RES_summary!E$19</f>
        <v>171.96824506657933</v>
      </c>
      <c r="F239" s="176">
        <f>F185/RES_summary!F$19</f>
        <v>157.83615283259445</v>
      </c>
      <c r="G239" s="176">
        <f>G185/RES_summary!G$19</f>
        <v>155.1897899666545</v>
      </c>
      <c r="H239" s="176">
        <f>H185/RES_summary!H$19</f>
        <v>155.67692063916459</v>
      </c>
      <c r="I239" s="176">
        <f>I185/RES_summary!I$19</f>
        <v>153.15285840613097</v>
      </c>
      <c r="J239" s="176">
        <f>J185/RES_summary!J$19</f>
        <v>145.41397250869153</v>
      </c>
      <c r="K239" s="176">
        <f>K185/RES_summary!K$19</f>
        <v>156.30431872571845</v>
      </c>
      <c r="L239" s="176">
        <f>L185/RES_summary!L$19</f>
        <v>176.27246039686287</v>
      </c>
      <c r="M239" s="176">
        <f>M185/RES_summary!M$19</f>
        <v>147.15876015248551</v>
      </c>
      <c r="N239" s="176">
        <f>N185/RES_summary!N$19</f>
        <v>162.57796242644503</v>
      </c>
      <c r="O239" s="176">
        <f>O185/RES_summary!O$19</f>
        <v>151.39517306370976</v>
      </c>
      <c r="P239" s="176">
        <f>P185/RES_summary!P$19</f>
        <v>151.24449017567127</v>
      </c>
      <c r="Q239" s="176">
        <f>Q185/RES_summary!Q$19</f>
        <v>146.89792608271381</v>
      </c>
    </row>
    <row r="240" spans="1:17" ht="12" customHeight="1" x14ac:dyDescent="0.25">
      <c r="A240" s="158" t="s">
        <v>112</v>
      </c>
      <c r="B240" s="178">
        <f>B186/RES_summary!B$19</f>
        <v>0.32354871705595317</v>
      </c>
      <c r="C240" s="178">
        <f>C186/RES_summary!C$19</f>
        <v>0.33969314281751706</v>
      </c>
      <c r="D240" s="178">
        <f>D186/RES_summary!D$19</f>
        <v>0.34710488129949718</v>
      </c>
      <c r="E240" s="178">
        <f>E186/RES_summary!E$19</f>
        <v>0.34761764741344936</v>
      </c>
      <c r="F240" s="178">
        <f>F186/RES_summary!F$19</f>
        <v>0.3450339581001341</v>
      </c>
      <c r="G240" s="178">
        <f>G186/RES_summary!G$19</f>
        <v>0.34909084543250196</v>
      </c>
      <c r="H240" s="178">
        <f>H186/RES_summary!H$19</f>
        <v>0.37887205629101278</v>
      </c>
      <c r="I240" s="178">
        <f>I186/RES_summary!I$19</f>
        <v>0.41691983907526486</v>
      </c>
      <c r="J240" s="178">
        <f>J186/RES_summary!J$19</f>
        <v>0.46486126319768123</v>
      </c>
      <c r="K240" s="178">
        <f>K186/RES_summary!K$19</f>
        <v>0.47778399619797046</v>
      </c>
      <c r="L240" s="178">
        <f>L186/RES_summary!L$19</f>
        <v>0.52958447734168901</v>
      </c>
      <c r="M240" s="178">
        <f>M186/RES_summary!M$19</f>
        <v>0.59107731651571238</v>
      </c>
      <c r="N240" s="178">
        <f>N186/RES_summary!N$19</f>
        <v>0.60690952464356485</v>
      </c>
      <c r="O240" s="178">
        <f>O186/RES_summary!O$19</f>
        <v>0.65200783724320954</v>
      </c>
      <c r="P240" s="178">
        <f>P186/RES_summary!P$19</f>
        <v>0.6331724829532942</v>
      </c>
      <c r="Q240" s="178">
        <f>Q186/RES_summary!Q$19</f>
        <v>0.62955842656294547</v>
      </c>
    </row>
    <row r="241" spans="1:17" ht="12" customHeight="1" x14ac:dyDescent="0.25">
      <c r="A241" s="23" t="s">
        <v>60</v>
      </c>
      <c r="B241" s="177">
        <f>B187/RES_summary!B$19</f>
        <v>0.32354871705595317</v>
      </c>
      <c r="C241" s="177">
        <f>C187/RES_summary!C$19</f>
        <v>0.33969314281751706</v>
      </c>
      <c r="D241" s="177">
        <f>D187/RES_summary!D$19</f>
        <v>0.34710488129949718</v>
      </c>
      <c r="E241" s="177">
        <f>E187/RES_summary!E$19</f>
        <v>0.34761764741344936</v>
      </c>
      <c r="F241" s="177">
        <f>F187/RES_summary!F$19</f>
        <v>0.3450339581001341</v>
      </c>
      <c r="G241" s="177">
        <f>G187/RES_summary!G$19</f>
        <v>0.34909084543250196</v>
      </c>
      <c r="H241" s="177">
        <f>H187/RES_summary!H$19</f>
        <v>0.37887205629101278</v>
      </c>
      <c r="I241" s="177">
        <f>I187/RES_summary!I$19</f>
        <v>0.41691983907526486</v>
      </c>
      <c r="J241" s="177">
        <f>J187/RES_summary!J$19</f>
        <v>0.46486126319768123</v>
      </c>
      <c r="K241" s="177">
        <f>K187/RES_summary!K$19</f>
        <v>0.47778399619797046</v>
      </c>
      <c r="L241" s="177">
        <f>L187/RES_summary!L$19</f>
        <v>0.52958447734168901</v>
      </c>
      <c r="M241" s="177">
        <f>M187/RES_summary!M$19</f>
        <v>0.59107731651571238</v>
      </c>
      <c r="N241" s="177">
        <f>N187/RES_summary!N$19</f>
        <v>0.60690952464356485</v>
      </c>
      <c r="O241" s="177">
        <f>O187/RES_summary!O$19</f>
        <v>0.65200783724320954</v>
      </c>
      <c r="P241" s="177">
        <f>P187/RES_summary!P$19</f>
        <v>0.6331724829532942</v>
      </c>
      <c r="Q241" s="177">
        <f>Q187/RES_summary!Q$19</f>
        <v>0.62955842656294547</v>
      </c>
    </row>
    <row r="242" spans="1:17" ht="12" customHeight="1" x14ac:dyDescent="0.25">
      <c r="A242" s="158" t="s">
        <v>63</v>
      </c>
      <c r="B242" s="178">
        <f>B188/RES_summary!B$19</f>
        <v>29.318839487099513</v>
      </c>
      <c r="C242" s="178">
        <f>C188/RES_summary!C$19</f>
        <v>28.873610340094146</v>
      </c>
      <c r="D242" s="178">
        <f>D188/RES_summary!D$19</f>
        <v>28.830166799223999</v>
      </c>
      <c r="E242" s="178">
        <f>E188/RES_summary!E$19</f>
        <v>27.975268461886259</v>
      </c>
      <c r="F242" s="178">
        <f>F188/RES_summary!F$19</f>
        <v>28.020003510856984</v>
      </c>
      <c r="G242" s="178">
        <f>G188/RES_summary!G$19</f>
        <v>28.574914939941824</v>
      </c>
      <c r="H242" s="178">
        <f>H188/RES_summary!H$19</f>
        <v>29.005215680134221</v>
      </c>
      <c r="I242" s="178">
        <f>I188/RES_summary!I$19</f>
        <v>28.352184115688203</v>
      </c>
      <c r="J242" s="178">
        <f>J188/RES_summary!J$19</f>
        <v>29.109429944954847</v>
      </c>
      <c r="K242" s="178">
        <f>K188/RES_summary!K$19</f>
        <v>30.926391028478331</v>
      </c>
      <c r="L242" s="178">
        <f>L188/RES_summary!L$19</f>
        <v>32.358801565480654</v>
      </c>
      <c r="M242" s="178">
        <f>M188/RES_summary!M$19</f>
        <v>32.571585939636762</v>
      </c>
      <c r="N242" s="178">
        <f>N188/RES_summary!N$19</f>
        <v>33.863957456520389</v>
      </c>
      <c r="O242" s="178">
        <f>O188/RES_summary!O$19</f>
        <v>33.780935529694183</v>
      </c>
      <c r="P242" s="178">
        <f>P188/RES_summary!P$19</f>
        <v>33.684807746285941</v>
      </c>
      <c r="Q242" s="178">
        <f>Q188/RES_summary!Q$19</f>
        <v>33.004409277139558</v>
      </c>
    </row>
    <row r="243" spans="1:17" ht="12" customHeight="1" x14ac:dyDescent="0.25">
      <c r="A243" s="167" t="s">
        <v>144</v>
      </c>
      <c r="B243" s="183">
        <f>B189/RES_summary!B$19</f>
        <v>28.016375492095595</v>
      </c>
      <c r="C243" s="183">
        <f>C189/RES_summary!C$19</f>
        <v>27.930252224616158</v>
      </c>
      <c r="D243" s="183">
        <f>D189/RES_summary!D$19</f>
        <v>27.866786963556013</v>
      </c>
      <c r="E243" s="183">
        <f>E189/RES_summary!E$19</f>
        <v>27.789023768398977</v>
      </c>
      <c r="F243" s="183">
        <f>F189/RES_summary!F$19</f>
        <v>27.709497157131104</v>
      </c>
      <c r="G243" s="183">
        <f>G189/RES_summary!G$19</f>
        <v>27.739196226110959</v>
      </c>
      <c r="H243" s="183">
        <f>H189/RES_summary!H$19</f>
        <v>27.661071826317972</v>
      </c>
      <c r="I243" s="183">
        <f>I189/RES_summary!I$19</f>
        <v>27.654406424642588</v>
      </c>
      <c r="J243" s="183">
        <f>J189/RES_summary!J$19</f>
        <v>27.677042465575866</v>
      </c>
      <c r="K243" s="183">
        <f>K189/RES_summary!K$19</f>
        <v>27.481300707277214</v>
      </c>
      <c r="L243" s="183">
        <f>L189/RES_summary!L$19</f>
        <v>27.105802957010379</v>
      </c>
      <c r="M243" s="183">
        <f>M189/RES_summary!M$19</f>
        <v>27.410889062146186</v>
      </c>
      <c r="N243" s="183">
        <f>N189/RES_summary!N$19</f>
        <v>27.50538146174399</v>
      </c>
      <c r="O243" s="183">
        <f>O189/RES_summary!O$19</f>
        <v>27.480312973443272</v>
      </c>
      <c r="P243" s="183">
        <f>P189/RES_summary!P$19</f>
        <v>27.27923949622506</v>
      </c>
      <c r="Q243" s="183">
        <f>Q189/RES_summary!Q$19</f>
        <v>26.681593996382428</v>
      </c>
    </row>
    <row r="244" spans="1:17" ht="12" customHeight="1" x14ac:dyDescent="0.25">
      <c r="A244" s="167" t="s">
        <v>143</v>
      </c>
      <c r="B244" s="183">
        <f>B190/RES_summary!B$19</f>
        <v>28.016848723565314</v>
      </c>
      <c r="C244" s="183">
        <f>C190/RES_summary!C$19</f>
        <v>28.091696136695159</v>
      </c>
      <c r="D244" s="183">
        <f>D190/RES_summary!D$19</f>
        <v>28.035117327588807</v>
      </c>
      <c r="E244" s="183">
        <f>E190/RES_summary!E$19</f>
        <v>27.96883763534213</v>
      </c>
      <c r="F244" s="183">
        <f>F190/RES_summary!F$19</f>
        <v>27.967567663674973</v>
      </c>
      <c r="G244" s="183">
        <f>G190/RES_summary!G$19</f>
        <v>28.159893285045563</v>
      </c>
      <c r="H244" s="183">
        <f>H190/RES_summary!H$19</f>
        <v>28.137623213458053</v>
      </c>
      <c r="I244" s="183">
        <f>I190/RES_summary!I$19</f>
        <v>27.968502133929736</v>
      </c>
      <c r="J244" s="183">
        <f>J190/RES_summary!J$19</f>
        <v>27.967780328174602</v>
      </c>
      <c r="K244" s="183">
        <f>K190/RES_summary!K$19</f>
        <v>27.684106408732248</v>
      </c>
      <c r="L244" s="183">
        <f>L190/RES_summary!L$19</f>
        <v>27.284918910304338</v>
      </c>
      <c r="M244" s="183">
        <f>M190/RES_summary!M$19</f>
        <v>27.459563615469072</v>
      </c>
      <c r="N244" s="183">
        <f>N190/RES_summary!N$19</f>
        <v>27.434080357018587</v>
      </c>
      <c r="O244" s="183">
        <f>O190/RES_summary!O$19</f>
        <v>27.373291500038519</v>
      </c>
      <c r="P244" s="183">
        <f>P190/RES_summary!P$19</f>
        <v>27.179063855615297</v>
      </c>
      <c r="Q244" s="183">
        <f>Q190/RES_summary!Q$19</f>
        <v>26.57722202454088</v>
      </c>
    </row>
    <row r="245" spans="1:17" ht="12" customHeight="1" x14ac:dyDescent="0.25">
      <c r="A245" s="166" t="s">
        <v>57</v>
      </c>
      <c r="B245" s="182">
        <f>B191/RES_summary!B$19</f>
        <v>25.214737942886284</v>
      </c>
      <c r="C245" s="182">
        <f>C191/RES_summary!C$19</f>
        <v>25.309989939733203</v>
      </c>
      <c r="D245" s="182">
        <f>D191/RES_summary!D$19</f>
        <v>25.261449427849634</v>
      </c>
      <c r="E245" s="182">
        <f>E191/RES_summary!E$19</f>
        <v>25.204127238119284</v>
      </c>
      <c r="F245" s="182">
        <f>F191/RES_summary!F$19</f>
        <v>25.214538741644937</v>
      </c>
      <c r="G245" s="182">
        <f>G191/RES_summary!G$19</f>
        <v>25.412158747037818</v>
      </c>
      <c r="H245" s="182">
        <f>H191/RES_summary!H$19</f>
        <v>25.402399389798759</v>
      </c>
      <c r="I245" s="182">
        <f>I191/RES_summary!I$19</f>
        <v>25.267509368270979</v>
      </c>
      <c r="J245" s="182">
        <f>J191/RES_summary!J$19</f>
        <v>25.249631351950161</v>
      </c>
      <c r="K245" s="182">
        <f>K191/RES_summary!K$19</f>
        <v>24.986636572488361</v>
      </c>
      <c r="L245" s="182">
        <f>L191/RES_summary!L$19</f>
        <v>24.614892289031214</v>
      </c>
      <c r="M245" s="182">
        <f>M191/RES_summary!M$19</f>
        <v>24.810896184080896</v>
      </c>
      <c r="N245" s="182">
        <f>N191/RES_summary!N$19</f>
        <v>24.806987253471636</v>
      </c>
      <c r="O245" s="182">
        <f>O191/RES_summary!O$19</f>
        <v>24.761212716512762</v>
      </c>
      <c r="P245" s="182">
        <f>P191/RES_summary!P$19</f>
        <v>24.590203521281492</v>
      </c>
      <c r="Q245" s="182">
        <f>Q191/RES_summary!Q$19</f>
        <v>24.047847377808754</v>
      </c>
    </row>
    <row r="246" spans="1:17" ht="12" customHeight="1" x14ac:dyDescent="0.25">
      <c r="A246" s="147" t="s">
        <v>59</v>
      </c>
      <c r="B246" s="181">
        <f>B192/RES_summary!B$19</f>
        <v>2.8021107806790324</v>
      </c>
      <c r="C246" s="181">
        <f>C192/RES_summary!C$19</f>
        <v>2.781706196961959</v>
      </c>
      <c r="D246" s="181">
        <f>D192/RES_summary!D$19</f>
        <v>2.7736678997391726</v>
      </c>
      <c r="E246" s="181">
        <f>E192/RES_summary!E$19</f>
        <v>2.7647103972228448</v>
      </c>
      <c r="F246" s="181">
        <f>F192/RES_summary!F$19</f>
        <v>2.753028922030031</v>
      </c>
      <c r="G246" s="181">
        <f>G192/RES_summary!G$19</f>
        <v>2.7477345380077418</v>
      </c>
      <c r="H246" s="181">
        <f>H192/RES_summary!H$19</f>
        <v>2.7352238236592905</v>
      </c>
      <c r="I246" s="181">
        <f>I192/RES_summary!I$19</f>
        <v>2.700992765658758</v>
      </c>
      <c r="J246" s="181">
        <f>J192/RES_summary!J$19</f>
        <v>2.7181489762244411</v>
      </c>
      <c r="K246" s="181">
        <f>K192/RES_summary!K$19</f>
        <v>2.6974698362438807</v>
      </c>
      <c r="L246" s="181">
        <f>L192/RES_summary!L$19</f>
        <v>2.6700266212731312</v>
      </c>
      <c r="M246" s="181">
        <f>M192/RES_summary!M$19</f>
        <v>2.6486674313881728</v>
      </c>
      <c r="N246" s="181">
        <f>N192/RES_summary!N$19</f>
        <v>2.6270931035469558</v>
      </c>
      <c r="O246" s="181">
        <f>O192/RES_summary!O$19</f>
        <v>2.6120787835257615</v>
      </c>
      <c r="P246" s="181">
        <f>P192/RES_summary!P$19</f>
        <v>2.5888603343338032</v>
      </c>
      <c r="Q246" s="181">
        <f>Q192/RES_summary!Q$19</f>
        <v>2.5293746467321285</v>
      </c>
    </row>
    <row r="247" spans="1:17" ht="12" customHeight="1" x14ac:dyDescent="0.25">
      <c r="A247" s="163" t="s">
        <v>142</v>
      </c>
      <c r="B247" s="180">
        <f>B193/RES_summary!B$19</f>
        <v>29.327615535786833</v>
      </c>
      <c r="C247" s="180">
        <f>C193/RES_summary!C$19</f>
        <v>28.880475180982824</v>
      </c>
      <c r="D247" s="180">
        <f>D193/RES_summary!D$19</f>
        <v>28.837441174764809</v>
      </c>
      <c r="E247" s="180">
        <f>E193/RES_summary!E$19</f>
        <v>27.976639631844947</v>
      </c>
      <c r="F247" s="180">
        <f>F193/RES_summary!F$19</f>
        <v>28.022443952385451</v>
      </c>
      <c r="G247" s="180">
        <f>G193/RES_summary!G$19</f>
        <v>28.580819746980396</v>
      </c>
      <c r="H247" s="180">
        <f>H193/RES_summary!H$19</f>
        <v>29.014488207561911</v>
      </c>
      <c r="I247" s="180">
        <f>I193/RES_summary!I$19</f>
        <v>28.355937039057036</v>
      </c>
      <c r="J247" s="180">
        <f>J193/RES_summary!J$19</f>
        <v>29.12323089289907</v>
      </c>
      <c r="K247" s="180">
        <f>K193/RES_summary!K$19</f>
        <v>30.96781430645326</v>
      </c>
      <c r="L247" s="180">
        <f>L193/RES_summary!L$19</f>
        <v>32.423882140574527</v>
      </c>
      <c r="M247" s="180">
        <f>M193/RES_summary!M$19</f>
        <v>32.625665415467921</v>
      </c>
      <c r="N247" s="180">
        <f>N193/RES_summary!N$19</f>
        <v>33.919487996182305</v>
      </c>
      <c r="O247" s="180">
        <f>O193/RES_summary!O$19</f>
        <v>33.831514001681398</v>
      </c>
      <c r="P247" s="180">
        <f>P193/RES_summary!P$19</f>
        <v>33.736948417892151</v>
      </c>
      <c r="Q247" s="180">
        <f>Q193/RES_summary!Q$19</f>
        <v>33.050907924805465</v>
      </c>
    </row>
    <row r="248" spans="1:17" ht="12" customHeight="1" x14ac:dyDescent="0.25">
      <c r="A248" s="161" t="s">
        <v>141</v>
      </c>
      <c r="B248" s="179">
        <f>B194/RES_summary!B$19</f>
        <v>29.196964762886818</v>
      </c>
      <c r="C248" s="179">
        <f>C194/RES_summary!C$19</f>
        <v>28.795168904145218</v>
      </c>
      <c r="D248" s="179">
        <f>D194/RES_summary!D$19</f>
        <v>28.750683958082231</v>
      </c>
      <c r="E248" s="179">
        <f>E194/RES_summary!E$19</f>
        <v>27.971103059812719</v>
      </c>
      <c r="F248" s="179">
        <f>F194/RES_summary!F$19</f>
        <v>28.007554127194421</v>
      </c>
      <c r="G248" s="179">
        <f>G194/RES_summary!G$19</f>
        <v>28.641388364886843</v>
      </c>
      <c r="H248" s="179">
        <f>H194/RES_summary!H$19</f>
        <v>29.135488809232829</v>
      </c>
      <c r="I248" s="179">
        <f>I194/RES_summary!I$19</f>
        <v>28.528550978101919</v>
      </c>
      <c r="J248" s="179">
        <f>J194/RES_summary!J$19</f>
        <v>29.164862237973047</v>
      </c>
      <c r="K248" s="179">
        <f>K194/RES_summary!K$19</f>
        <v>30.79577157294943</v>
      </c>
      <c r="L248" s="179">
        <f>L194/RES_summary!L$19</f>
        <v>32.08402003591177</v>
      </c>
      <c r="M248" s="179">
        <f>M194/RES_summary!M$19</f>
        <v>32.228992199398441</v>
      </c>
      <c r="N248" s="179">
        <f>N194/RES_summary!N$19</f>
        <v>33.319377847327651</v>
      </c>
      <c r="O248" s="179">
        <f>O194/RES_summary!O$19</f>
        <v>33.193418533865874</v>
      </c>
      <c r="P248" s="179">
        <f>P194/RES_summary!P$19</f>
        <v>33.0669962396207</v>
      </c>
      <c r="Q248" s="179">
        <f>Q194/RES_summary!Q$19</f>
        <v>32.377818720469314</v>
      </c>
    </row>
    <row r="249" spans="1:17" ht="12" customHeight="1" x14ac:dyDescent="0.25">
      <c r="A249" s="148" t="s">
        <v>60</v>
      </c>
      <c r="B249" s="177">
        <f>B195/RES_summary!B$19</f>
        <v>26.394853982207785</v>
      </c>
      <c r="C249" s="177">
        <f>C195/RES_summary!C$19</f>
        <v>26.013462707183262</v>
      </c>
      <c r="D249" s="177">
        <f>D195/RES_summary!D$19</f>
        <v>25.977016058343054</v>
      </c>
      <c r="E249" s="177">
        <f>E195/RES_summary!E$19</f>
        <v>25.206392662589881</v>
      </c>
      <c r="F249" s="177">
        <f>F195/RES_summary!F$19</f>
        <v>25.254525205164395</v>
      </c>
      <c r="G249" s="177">
        <f>G195/RES_summary!G$19</f>
        <v>25.893653826879103</v>
      </c>
      <c r="H249" s="177">
        <f>H195/RES_summary!H$19</f>
        <v>26.400264985573536</v>
      </c>
      <c r="I249" s="177">
        <f>I195/RES_summary!I$19</f>
        <v>25.827558212443165</v>
      </c>
      <c r="J249" s="177">
        <f>J195/RES_summary!J$19</f>
        <v>26.446713261748613</v>
      </c>
      <c r="K249" s="177">
        <f>K195/RES_summary!K$19</f>
        <v>28.098301736705551</v>
      </c>
      <c r="L249" s="177">
        <f>L195/RES_summary!L$19</f>
        <v>29.413993414638639</v>
      </c>
      <c r="M249" s="177">
        <f>M195/RES_summary!M$19</f>
        <v>29.580324768010279</v>
      </c>
      <c r="N249" s="177">
        <f>N195/RES_summary!N$19</f>
        <v>30.692284743780693</v>
      </c>
      <c r="O249" s="177">
        <f>O195/RES_summary!O$19</f>
        <v>30.581339750340113</v>
      </c>
      <c r="P249" s="177">
        <f>P195/RES_summary!P$19</f>
        <v>30.478135905286898</v>
      </c>
      <c r="Q249" s="177">
        <f>Q195/RES_summary!Q$19</f>
        <v>29.848444073737177</v>
      </c>
    </row>
    <row r="250" spans="1:17" ht="12" customHeight="1" x14ac:dyDescent="0.25">
      <c r="A250" s="159" t="s">
        <v>59</v>
      </c>
      <c r="B250" s="176">
        <f>B196/RES_summary!B$19</f>
        <v>2.8021107806790329</v>
      </c>
      <c r="C250" s="176">
        <f>C196/RES_summary!C$19</f>
        <v>2.781706196961959</v>
      </c>
      <c r="D250" s="176">
        <f>D196/RES_summary!D$19</f>
        <v>2.7736678997391735</v>
      </c>
      <c r="E250" s="176">
        <f>E196/RES_summary!E$19</f>
        <v>2.7647103972228453</v>
      </c>
      <c r="F250" s="176">
        <f>F196/RES_summary!F$19</f>
        <v>2.7530289220300315</v>
      </c>
      <c r="G250" s="176">
        <f>G196/RES_summary!G$19</f>
        <v>2.7477345380077431</v>
      </c>
      <c r="H250" s="176">
        <f>H196/RES_summary!H$19</f>
        <v>2.735223823659291</v>
      </c>
      <c r="I250" s="176">
        <f>I196/RES_summary!I$19</f>
        <v>2.7009927656587589</v>
      </c>
      <c r="J250" s="176">
        <f>J196/RES_summary!J$19</f>
        <v>2.7181489762244389</v>
      </c>
      <c r="K250" s="176">
        <f>K196/RES_summary!K$19</f>
        <v>2.6974698362438829</v>
      </c>
      <c r="L250" s="176">
        <f>L196/RES_summary!L$19</f>
        <v>2.6700266212731303</v>
      </c>
      <c r="M250" s="176">
        <f>M196/RES_summary!M$19</f>
        <v>2.6486674313881711</v>
      </c>
      <c r="N250" s="176">
        <f>N196/RES_summary!N$19</f>
        <v>2.627093103546954</v>
      </c>
      <c r="O250" s="176">
        <f>O196/RES_summary!O$19</f>
        <v>2.6120787835257602</v>
      </c>
      <c r="P250" s="176">
        <f>P196/RES_summary!P$19</f>
        <v>2.5888603343338041</v>
      </c>
      <c r="Q250" s="176">
        <f>Q196/RES_summary!Q$19</f>
        <v>2.5293746467321294</v>
      </c>
    </row>
    <row r="251" spans="1:17" ht="12" customHeight="1" x14ac:dyDescent="0.25">
      <c r="A251" s="158" t="s">
        <v>62</v>
      </c>
      <c r="B251" s="178">
        <f>B197/RES_summary!B$19</f>
        <v>8.2940910285573377</v>
      </c>
      <c r="C251" s="178">
        <f>C197/RES_summary!C$19</f>
        <v>8.2102702792481086</v>
      </c>
      <c r="D251" s="178">
        <f>D197/RES_summary!D$19</f>
        <v>8.2520441591437592</v>
      </c>
      <c r="E251" s="178">
        <f>E197/RES_summary!E$19</f>
        <v>8.2838680447454411</v>
      </c>
      <c r="F251" s="178">
        <f>F197/RES_summary!F$19</f>
        <v>8.3261617589093788</v>
      </c>
      <c r="G251" s="178">
        <f>G197/RES_summary!G$19</f>
        <v>8.5210493455621581</v>
      </c>
      <c r="H251" s="178">
        <f>H197/RES_summary!H$19</f>
        <v>8.7517122146262381</v>
      </c>
      <c r="I251" s="178">
        <f>I197/RES_summary!I$19</f>
        <v>8.7423563861374767</v>
      </c>
      <c r="J251" s="178">
        <f>J197/RES_summary!J$19</f>
        <v>8.9212204873084548</v>
      </c>
      <c r="K251" s="178">
        <f>K197/RES_summary!K$19</f>
        <v>9.5201806835364025</v>
      </c>
      <c r="L251" s="178">
        <f>L197/RES_summary!L$19</f>
        <v>10.103648565909843</v>
      </c>
      <c r="M251" s="178">
        <f>M197/RES_summary!M$19</f>
        <v>10.196930511591757</v>
      </c>
      <c r="N251" s="178">
        <f>N197/RES_summary!N$19</f>
        <v>10.707806505333965</v>
      </c>
      <c r="O251" s="178">
        <f>O197/RES_summary!O$19</f>
        <v>10.617499410428819</v>
      </c>
      <c r="P251" s="178">
        <f>P197/RES_summary!P$19</f>
        <v>10.553089919027745</v>
      </c>
      <c r="Q251" s="178">
        <f>Q197/RES_summary!Q$19</f>
        <v>10.389595245227545</v>
      </c>
    </row>
    <row r="252" spans="1:17" ht="12" customHeight="1" x14ac:dyDescent="0.25">
      <c r="A252" s="23" t="s">
        <v>57</v>
      </c>
      <c r="B252" s="177">
        <f>B198/RES_summary!B$19</f>
        <v>7.8802307593895655</v>
      </c>
      <c r="C252" s="177">
        <f>C198/RES_summary!C$19</f>
        <v>8.1698851019650256</v>
      </c>
      <c r="D252" s="177">
        <f>D198/RES_summary!D$19</f>
        <v>8.092851109503636</v>
      </c>
      <c r="E252" s="177">
        <f>E198/RES_summary!E$19</f>
        <v>9.2611444510924112</v>
      </c>
      <c r="F252" s="177">
        <f>F198/RES_summary!F$19</f>
        <v>7.0844476388398876</v>
      </c>
      <c r="G252" s="177">
        <f>G198/RES_summary!G$19</f>
        <v>8.194720632611606</v>
      </c>
      <c r="H252" s="177">
        <f>H198/RES_summary!H$19</f>
        <v>8.3767015919168735</v>
      </c>
      <c r="I252" s="177">
        <f>I198/RES_summary!I$19</f>
        <v>8.3723258127156797</v>
      </c>
      <c r="J252" s="177">
        <f>J198/RES_summary!J$19</f>
        <v>8.3626786982802201</v>
      </c>
      <c r="K252" s="177">
        <f>K198/RES_summary!K$19</f>
        <v>8.3015742364948686</v>
      </c>
      <c r="L252" s="177">
        <f>L198/RES_summary!L$19</f>
        <v>8.299158352781637</v>
      </c>
      <c r="M252" s="177">
        <f>M198/RES_summary!M$19</f>
        <v>8.1630940633400257</v>
      </c>
      <c r="N252" s="177">
        <f>N198/RES_summary!N$19</f>
        <v>8.0791547144346154</v>
      </c>
      <c r="O252" s="177">
        <f>O198/RES_summary!O$19</f>
        <v>8.0634373140962765</v>
      </c>
      <c r="P252" s="177">
        <f>P198/RES_summary!P$19</f>
        <v>8.0244546995802857</v>
      </c>
      <c r="Q252" s="177">
        <f>Q198/RES_summary!Q$19</f>
        <v>7.8686023936619716</v>
      </c>
    </row>
    <row r="253" spans="1:17" ht="12" customHeight="1" x14ac:dyDescent="0.25">
      <c r="A253" s="29" t="s">
        <v>140</v>
      </c>
      <c r="B253" s="176">
        <f>B199/RES_summary!B$19</f>
        <v>8.2967381184169238</v>
      </c>
      <c r="C253" s="176">
        <f>C199/RES_summary!C$19</f>
        <v>8.2107983553134058</v>
      </c>
      <c r="D253" s="176">
        <f>D199/RES_summary!D$19</f>
        <v>8.2540952717401019</v>
      </c>
      <c r="E253" s="176">
        <f>E199/RES_summary!E$19</f>
        <v>8.2700684077339748</v>
      </c>
      <c r="F253" s="176">
        <f>F199/RES_summary!F$19</f>
        <v>8.3436092812930962</v>
      </c>
      <c r="G253" s="176">
        <f>G199/RES_summary!G$19</f>
        <v>8.5261124287440886</v>
      </c>
      <c r="H253" s="176">
        <f>H199/RES_summary!H$19</f>
        <v>8.7536446900358182</v>
      </c>
      <c r="I253" s="176">
        <f>I199/RES_summary!I$19</f>
        <v>8.7454832002322878</v>
      </c>
      <c r="J253" s="176">
        <f>J199/RES_summary!J$19</f>
        <v>8.929308382460345</v>
      </c>
      <c r="K253" s="176">
        <f>K199/RES_summary!K$19</f>
        <v>9.54166501011896</v>
      </c>
      <c r="L253" s="176">
        <f>L199/RES_summary!L$19</f>
        <v>10.123644772507959</v>
      </c>
      <c r="M253" s="176">
        <f>M199/RES_summary!M$19</f>
        <v>10.215173817933053</v>
      </c>
      <c r="N253" s="176">
        <f>N199/RES_summary!N$19</f>
        <v>10.726000294361949</v>
      </c>
      <c r="O253" s="176">
        <f>O199/RES_summary!O$19</f>
        <v>10.645073981587553</v>
      </c>
      <c r="P253" s="176">
        <f>P199/RES_summary!P$19</f>
        <v>10.580574207644833</v>
      </c>
      <c r="Q253" s="176">
        <f>Q199/RES_summary!Q$19</f>
        <v>10.426954448261888</v>
      </c>
    </row>
    <row r="255" spans="1:17" ht="12" customHeight="1" x14ac:dyDescent="0.25">
      <c r="A255" s="152" t="s">
        <v>195</v>
      </c>
      <c r="B255" s="184">
        <f>B201/RES_summary!B$19</f>
        <v>9.159758581208842E-2</v>
      </c>
      <c r="C255" s="184">
        <f>C201/RES_summary!C$19</f>
        <v>0.12447384605504005</v>
      </c>
      <c r="D255" s="184">
        <f>D201/RES_summary!D$19</f>
        <v>0.12522081774573451</v>
      </c>
      <c r="E255" s="184">
        <f>E201/RES_summary!E$19</f>
        <v>0.14094909151947363</v>
      </c>
      <c r="F255" s="184">
        <f>F201/RES_summary!F$19</f>
        <v>0.12767680258423916</v>
      </c>
      <c r="G255" s="184">
        <f>G201/RES_summary!G$19</f>
        <v>0.14283841259208271</v>
      </c>
      <c r="H255" s="184">
        <f>H201/RES_summary!H$19</f>
        <v>0.10221214599877965</v>
      </c>
      <c r="I255" s="184">
        <f>I201/RES_summary!I$19</f>
        <v>0.11810697664488599</v>
      </c>
      <c r="J255" s="184">
        <f>J201/RES_summary!J$19</f>
        <v>0.15792810403951085</v>
      </c>
      <c r="K255" s="184">
        <f>K201/RES_summary!K$19</f>
        <v>0.1791798831462057</v>
      </c>
      <c r="L255" s="184">
        <f>L201/RES_summary!L$19</f>
        <v>0.1510502837343895</v>
      </c>
      <c r="M255" s="184">
        <f>M201/RES_summary!M$19</f>
        <v>0.12120670494171738</v>
      </c>
      <c r="N255" s="184">
        <f>N201/RES_summary!N$19</f>
        <v>9.1340957945095655E-2</v>
      </c>
      <c r="O255" s="184">
        <f>O201/RES_summary!O$19</f>
        <v>9.5322951791242144E-2</v>
      </c>
      <c r="P255" s="184">
        <f>P201/RES_summary!P$19</f>
        <v>9.3126941301015898E-2</v>
      </c>
      <c r="Q255" s="184">
        <f>Q201/RES_summary!Q$19</f>
        <v>9.5094402896218289E-2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6.4870260602849519E-2</v>
      </c>
      <c r="C260" s="178">
        <f>C206/RES_summary!C$19</f>
        <v>7.0308456163562696E-2</v>
      </c>
      <c r="D260" s="178">
        <f>D206/RES_summary!D$19</f>
        <v>7.2539867760554294E-2</v>
      </c>
      <c r="E260" s="178">
        <f>E206/RES_summary!E$19</f>
        <v>7.5428401540579615E-2</v>
      </c>
      <c r="F260" s="178">
        <f>F206/RES_summary!F$19</f>
        <v>7.8028843850639212E-2</v>
      </c>
      <c r="G260" s="178">
        <f>G206/RES_summary!G$19</f>
        <v>8.0039502215896258E-2</v>
      </c>
      <c r="H260" s="178">
        <f>H206/RES_summary!H$19</f>
        <v>8.11580613757973E-2</v>
      </c>
      <c r="I260" s="178">
        <f>I206/RES_summary!I$19</f>
        <v>8.392715630705784E-2</v>
      </c>
      <c r="J260" s="178">
        <f>J206/RES_summary!J$19</f>
        <v>0.10012864210524396</v>
      </c>
      <c r="K260" s="178">
        <f>K206/RES_summary!K$19</f>
        <v>0.1096737070447731</v>
      </c>
      <c r="L260" s="178">
        <f>L206/RES_summary!L$19</f>
        <v>0.10743166374659713</v>
      </c>
      <c r="M260" s="178">
        <f>M206/RES_summary!M$19</f>
        <v>8.64540674247119E-2</v>
      </c>
      <c r="N260" s="178">
        <f>N206/RES_summary!N$19</f>
        <v>6.4771646181154205E-2</v>
      </c>
      <c r="O260" s="178">
        <f>O206/RES_summary!O$19</f>
        <v>5.4409265888415999E-2</v>
      </c>
      <c r="P260" s="178">
        <f>P206/RES_summary!P$19</f>
        <v>5.2146947451106346E-2</v>
      </c>
      <c r="Q260" s="178">
        <f>Q206/RES_summary!Q$19</f>
        <v>4.0808308098421404E-2</v>
      </c>
    </row>
    <row r="261" spans="1:17" ht="12" customHeight="1" x14ac:dyDescent="0.25">
      <c r="A261" s="167" t="s">
        <v>144</v>
      </c>
      <c r="B261" s="183">
        <f>B207/RES_summary!B$19</f>
        <v>11.038727663471189</v>
      </c>
      <c r="C261" s="183">
        <f>C207/RES_summary!C$19</f>
        <v>10.861910477859984</v>
      </c>
      <c r="D261" s="183">
        <f>D207/RES_summary!D$19</f>
        <v>10.730859366463932</v>
      </c>
      <c r="E261" s="183">
        <f>E207/RES_summary!E$19</f>
        <v>10.596194446065979</v>
      </c>
      <c r="F261" s="183">
        <f>F207/RES_summary!F$19</f>
        <v>10.454361445128349</v>
      </c>
      <c r="G261" s="183">
        <f>G207/RES_summary!G$19</f>
        <v>10.36031112646549</v>
      </c>
      <c r="H261" s="183">
        <f>H207/RES_summary!H$19</f>
        <v>10.235101614006577</v>
      </c>
      <c r="I261" s="183">
        <f>I207/RES_summary!I$19</f>
        <v>10.12970111168552</v>
      </c>
      <c r="J261" s="183">
        <f>J207/RES_summary!J$19</f>
        <v>10.012311490747379</v>
      </c>
      <c r="K261" s="183">
        <f>K207/RES_summary!K$19</f>
        <v>9.8616756656644249</v>
      </c>
      <c r="L261" s="183">
        <f>L207/RES_summary!L$19</f>
        <v>9.6840846694196845</v>
      </c>
      <c r="M261" s="183">
        <f>M207/RES_summary!M$19</f>
        <v>9.7436790160495743</v>
      </c>
      <c r="N261" s="183">
        <f>N207/RES_summary!N$19</f>
        <v>9.7301710683356433</v>
      </c>
      <c r="O261" s="183">
        <f>O207/RES_summary!O$19</f>
        <v>9.7057104707713222</v>
      </c>
      <c r="P261" s="183">
        <f>P207/RES_summary!P$19</f>
        <v>9.6317917462110163</v>
      </c>
      <c r="Q261" s="183">
        <f>Q207/RES_summary!Q$19</f>
        <v>9.407767781984063</v>
      </c>
    </row>
    <row r="262" spans="1:17" ht="12" customHeight="1" x14ac:dyDescent="0.25">
      <c r="A262" s="167" t="s">
        <v>143</v>
      </c>
      <c r="B262" s="183">
        <f>B208/RES_summary!B$19</f>
        <v>9.9348548971241701</v>
      </c>
      <c r="C262" s="183">
        <f>C208/RES_summary!C$19</f>
        <v>9.7757194300740728</v>
      </c>
      <c r="D262" s="183">
        <f>D208/RES_summary!D$19</f>
        <v>9.6577734298177376</v>
      </c>
      <c r="E262" s="183">
        <f>E208/RES_summary!E$19</f>
        <v>9.536575001459374</v>
      </c>
      <c r="F262" s="183">
        <f>F208/RES_summary!F$19</f>
        <v>9.4089253006151132</v>
      </c>
      <c r="G262" s="183">
        <f>G208/RES_summary!G$19</f>
        <v>9.3242800138184805</v>
      </c>
      <c r="H262" s="183">
        <f>H208/RES_summary!H$19</f>
        <v>9.2115914526058482</v>
      </c>
      <c r="I262" s="183">
        <f>I208/RES_summary!I$19</f>
        <v>9.1268607016284662</v>
      </c>
      <c r="J262" s="183">
        <f>J208/RES_summary!J$19</f>
        <v>9.0110803416726775</v>
      </c>
      <c r="K262" s="183">
        <f>K208/RES_summary!K$19</f>
        <v>8.8755080990980879</v>
      </c>
      <c r="L262" s="183">
        <f>L208/RES_summary!L$19</f>
        <v>8.7156762024775993</v>
      </c>
      <c r="M262" s="183">
        <f>M208/RES_summary!M$19</f>
        <v>8.7693111144444682</v>
      </c>
      <c r="N262" s="183">
        <f>N208/RES_summary!N$19</f>
        <v>8.7571539615019898</v>
      </c>
      <c r="O262" s="183">
        <f>O208/RES_summary!O$19</f>
        <v>8.7351394236940596</v>
      </c>
      <c r="P262" s="183">
        <f>P208/RES_summary!P$19</f>
        <v>8.668612571589799</v>
      </c>
      <c r="Q262" s="183">
        <f>Q208/RES_summary!Q$19</f>
        <v>8.4669910037855498</v>
      </c>
    </row>
    <row r="263" spans="1:17" ht="12" customHeight="1" x14ac:dyDescent="0.25">
      <c r="A263" s="166" t="s">
        <v>57</v>
      </c>
      <c r="B263" s="182">
        <f>B209/RES_summary!B$19</f>
        <v>9.9348548971241701</v>
      </c>
      <c r="C263" s="182">
        <f>C209/RES_summary!C$19</f>
        <v>9.7757194300740728</v>
      </c>
      <c r="D263" s="182">
        <f>D209/RES_summary!D$19</f>
        <v>9.6577734298177376</v>
      </c>
      <c r="E263" s="182">
        <f>E209/RES_summary!E$19</f>
        <v>9.536575001459374</v>
      </c>
      <c r="F263" s="182">
        <f>F209/RES_summary!F$19</f>
        <v>9.4089253006151132</v>
      </c>
      <c r="G263" s="182">
        <f>G209/RES_summary!G$19</f>
        <v>9.3242800138184805</v>
      </c>
      <c r="H263" s="182">
        <f>H209/RES_summary!H$19</f>
        <v>9.2115914526058482</v>
      </c>
      <c r="I263" s="182">
        <f>I209/RES_summary!I$19</f>
        <v>9.1268607016284662</v>
      </c>
      <c r="J263" s="182">
        <f>J209/RES_summary!J$19</f>
        <v>9.0110803416726775</v>
      </c>
      <c r="K263" s="182">
        <f>K209/RES_summary!K$19</f>
        <v>8.8755080990980879</v>
      </c>
      <c r="L263" s="182">
        <f>L209/RES_summary!L$19</f>
        <v>8.7156762024775993</v>
      </c>
      <c r="M263" s="182">
        <f>M209/RES_summary!M$19</f>
        <v>8.7693111144444682</v>
      </c>
      <c r="N263" s="182">
        <f>N209/RES_summary!N$19</f>
        <v>8.7571539615019898</v>
      </c>
      <c r="O263" s="182">
        <f>O209/RES_summary!O$19</f>
        <v>8.7351394236940596</v>
      </c>
      <c r="P263" s="182">
        <f>P209/RES_summary!P$19</f>
        <v>8.668612571589799</v>
      </c>
      <c r="Q263" s="182">
        <f>Q209/RES_summary!Q$19</f>
        <v>8.4669910037855498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2.6727325209238897E-2</v>
      </c>
      <c r="C269" s="178">
        <f>C215/RES_summary!C$19</f>
        <v>5.4165389891477372E-2</v>
      </c>
      <c r="D269" s="178">
        <f>D215/RES_summary!D$19</f>
        <v>5.2680949985180213E-2</v>
      </c>
      <c r="E269" s="178">
        <f>E215/RES_summary!E$19</f>
        <v>6.5520689978894028E-2</v>
      </c>
      <c r="F269" s="178">
        <f>F215/RES_summary!F$19</f>
        <v>4.9647958733599951E-2</v>
      </c>
      <c r="G269" s="178">
        <f>G215/RES_summary!G$19</f>
        <v>6.2798910376186456E-2</v>
      </c>
      <c r="H269" s="178">
        <f>H215/RES_summary!H$19</f>
        <v>2.1054084622982343E-2</v>
      </c>
      <c r="I269" s="178">
        <f>I215/RES_summary!I$19</f>
        <v>3.4179820337828147E-2</v>
      </c>
      <c r="J269" s="178">
        <f>J215/RES_summary!J$19</f>
        <v>5.7799461934266889E-2</v>
      </c>
      <c r="K269" s="178">
        <f>K215/RES_summary!K$19</f>
        <v>6.9506176101432629E-2</v>
      </c>
      <c r="L269" s="178">
        <f>L215/RES_summary!L$19</f>
        <v>4.3618619987792359E-2</v>
      </c>
      <c r="M269" s="178">
        <f>M215/RES_summary!M$19</f>
        <v>3.475263751700549E-2</v>
      </c>
      <c r="N269" s="178">
        <f>N215/RES_summary!N$19</f>
        <v>2.656931176394146E-2</v>
      </c>
      <c r="O269" s="178">
        <f>O215/RES_summary!O$19</f>
        <v>4.0913685902826132E-2</v>
      </c>
      <c r="P269" s="178">
        <f>P215/RES_summary!P$19</f>
        <v>4.0979993849909545E-2</v>
      </c>
      <c r="Q269" s="178">
        <f>Q215/RES_summary!Q$19</f>
        <v>5.4286094797796898E-2</v>
      </c>
    </row>
    <row r="270" spans="1:17" ht="12" customHeight="1" x14ac:dyDescent="0.25">
      <c r="A270" s="23" t="s">
        <v>57</v>
      </c>
      <c r="B270" s="177">
        <f>B216/RES_summary!B$19</f>
        <v>4.2054211331171922</v>
      </c>
      <c r="C270" s="177">
        <f>C216/RES_summary!C$19</f>
        <v>4.1965210411564211</v>
      </c>
      <c r="D270" s="177">
        <f>D216/RES_summary!D$19</f>
        <v>4.1414087463233447</v>
      </c>
      <c r="E270" s="177">
        <f>E216/RES_summary!E$19</f>
        <v>4.7056300197192158</v>
      </c>
      <c r="F270" s="177">
        <f>F216/RES_summary!F$19</f>
        <v>3.5830190607347743</v>
      </c>
      <c r="G270" s="177">
        <f>G216/RES_summary!G$19</f>
        <v>4.1103499502054532</v>
      </c>
      <c r="H270" s="177">
        <f>H216/RES_summary!H$19</f>
        <v>4.1067492225318878</v>
      </c>
      <c r="I270" s="177">
        <f>I216/RES_summary!I$19</f>
        <v>4.0790568534950733</v>
      </c>
      <c r="J270" s="177">
        <f>J216/RES_summary!J$19</f>
        <v>4.0493713440310177</v>
      </c>
      <c r="K270" s="177">
        <f>K216/RES_summary!K$19</f>
        <v>4.0119464467308736</v>
      </c>
      <c r="L270" s="177">
        <f>L216/RES_summary!L$19</f>
        <v>3.979833846206728</v>
      </c>
      <c r="M270" s="177">
        <f>M216/RES_summary!M$19</f>
        <v>3.9091150766855711</v>
      </c>
      <c r="N270" s="177">
        <f>N216/RES_summary!N$19</f>
        <v>3.865322682149599</v>
      </c>
      <c r="O270" s="177">
        <f>O216/RES_summary!O$19</f>
        <v>3.8304955359387627</v>
      </c>
      <c r="P270" s="177">
        <f>P216/RES_summary!P$19</f>
        <v>3.8112597047530969</v>
      </c>
      <c r="Q270" s="177">
        <f>Q216/RES_summary!Q$19</f>
        <v>3.717502807393243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17.400353143399958</v>
      </c>
      <c r="D275" s="168">
        <f t="shared" ref="D275:Q275" si="74">SUM(D276,D278,D280,D289)</f>
        <v>16.867692989288614</v>
      </c>
      <c r="E275" s="168">
        <f t="shared" si="74"/>
        <v>12.935642433287635</v>
      </c>
      <c r="F275" s="168">
        <f t="shared" si="74"/>
        <v>16.594373641506827</v>
      </c>
      <c r="G275" s="168">
        <f t="shared" si="74"/>
        <v>14.731595134372132</v>
      </c>
      <c r="H275" s="168">
        <f t="shared" si="74"/>
        <v>11.362748816398557</v>
      </c>
      <c r="I275" s="168">
        <f t="shared" si="74"/>
        <v>9.7366630379497607</v>
      </c>
      <c r="J275" s="168">
        <f t="shared" si="74"/>
        <v>2.3835183694575113</v>
      </c>
      <c r="K275" s="168">
        <f t="shared" si="74"/>
        <v>4.1316699652311941</v>
      </c>
      <c r="L275" s="168">
        <f t="shared" si="74"/>
        <v>15.389398028063894</v>
      </c>
      <c r="M275" s="168">
        <f t="shared" si="74"/>
        <v>11.784853717718304</v>
      </c>
      <c r="N275" s="168">
        <f t="shared" si="74"/>
        <v>3.0602995756414799</v>
      </c>
      <c r="O275" s="168">
        <f t="shared" si="74"/>
        <v>7.2650102646974144</v>
      </c>
      <c r="P275" s="168">
        <f t="shared" si="74"/>
        <v>13.675993152249543</v>
      </c>
      <c r="Q275" s="168">
        <f t="shared" si="74"/>
        <v>15.257514215400226</v>
      </c>
    </row>
    <row r="276" spans="1:17" ht="12" customHeight="1" x14ac:dyDescent="0.25">
      <c r="A276" s="158" t="s">
        <v>65</v>
      </c>
      <c r="B276" s="157"/>
      <c r="C276" s="157">
        <f>C277</f>
        <v>14.208238361986814</v>
      </c>
      <c r="D276" s="157">
        <f t="shared" ref="D276:Q276" si="75">D277</f>
        <v>13.765923680309164</v>
      </c>
      <c r="E276" s="157">
        <f t="shared" si="75"/>
        <v>10.710832001825304</v>
      </c>
      <c r="F276" s="157">
        <f t="shared" si="75"/>
        <v>13.560376362735681</v>
      </c>
      <c r="G276" s="157">
        <f t="shared" si="75"/>
        <v>11.969385730935116</v>
      </c>
      <c r="H276" s="157">
        <f t="shared" si="75"/>
        <v>9.2360493309016771</v>
      </c>
      <c r="I276" s="157">
        <f t="shared" si="75"/>
        <v>7.9358643623775258</v>
      </c>
      <c r="J276" s="157">
        <f t="shared" si="75"/>
        <v>1.8760065049195698</v>
      </c>
      <c r="K276" s="157">
        <f t="shared" si="75"/>
        <v>3.3276242941030145</v>
      </c>
      <c r="L276" s="157">
        <f t="shared" si="75"/>
        <v>12.588653860960456</v>
      </c>
      <c r="M276" s="157">
        <f t="shared" si="75"/>
        <v>9.3060675835253974</v>
      </c>
      <c r="N276" s="157">
        <f t="shared" si="75"/>
        <v>2.4465464246549269</v>
      </c>
      <c r="O276" s="157">
        <f t="shared" si="75"/>
        <v>5.7325296257048919</v>
      </c>
      <c r="P276" s="157">
        <f t="shared" si="75"/>
        <v>10.803766430342053</v>
      </c>
      <c r="Q276" s="157">
        <f t="shared" si="75"/>
        <v>12.011777174121505</v>
      </c>
    </row>
    <row r="277" spans="1:17" ht="12" customHeight="1" x14ac:dyDescent="0.25">
      <c r="A277" s="23" t="s">
        <v>60</v>
      </c>
      <c r="B277" s="57"/>
      <c r="C277" s="57">
        <f>RES_hhdet_in_fec!C$163</f>
        <v>14.208238361986814</v>
      </c>
      <c r="D277" s="57">
        <f>RES_hhdet_in_fec!D$163</f>
        <v>13.765923680309164</v>
      </c>
      <c r="E277" s="57">
        <f>RES_hhdet_in_fec!E$163</f>
        <v>10.710832001825304</v>
      </c>
      <c r="F277" s="57">
        <f>RES_hhdet_in_fec!F$163</f>
        <v>13.560376362735681</v>
      </c>
      <c r="G277" s="57">
        <f>RES_hhdet_in_fec!G$163</f>
        <v>11.969385730935116</v>
      </c>
      <c r="H277" s="57">
        <f>RES_hhdet_in_fec!H$163</f>
        <v>9.2360493309016771</v>
      </c>
      <c r="I277" s="57">
        <f>RES_hhdet_in_fec!I$163</f>
        <v>7.9358643623775258</v>
      </c>
      <c r="J277" s="57">
        <f>RES_hhdet_in_fec!J$163</f>
        <v>1.8760065049195698</v>
      </c>
      <c r="K277" s="57">
        <f>RES_hhdet_in_fec!K$163</f>
        <v>3.3276242941030145</v>
      </c>
      <c r="L277" s="57">
        <f>RES_hhdet_in_fec!L$163</f>
        <v>12.588653860960456</v>
      </c>
      <c r="M277" s="57">
        <f>RES_hhdet_in_fec!M$163</f>
        <v>9.3060675835253974</v>
      </c>
      <c r="N277" s="57">
        <f>RES_hhdet_in_fec!N$163</f>
        <v>2.4465464246549269</v>
      </c>
      <c r="O277" s="57">
        <f>RES_hhdet_in_fec!O$163</f>
        <v>5.7325296257048919</v>
      </c>
      <c r="P277" s="57">
        <f>RES_hhdet_in_fec!P$163</f>
        <v>10.803766430342053</v>
      </c>
      <c r="Q277" s="57">
        <f>RES_hhdet_in_fec!Q$163</f>
        <v>12.011777174121505</v>
      </c>
    </row>
    <row r="278" spans="1:17" ht="12" customHeight="1" x14ac:dyDescent="0.25">
      <c r="A278" s="158" t="s">
        <v>112</v>
      </c>
      <c r="B278" s="157"/>
      <c r="C278" s="157">
        <f>C279</f>
        <v>2.9948711817246489E-2</v>
      </c>
      <c r="D278" s="157">
        <f t="shared" ref="D278:Q278" si="76">D279</f>
        <v>1.9205929724903589E-2</v>
      </c>
      <c r="E278" s="157">
        <f t="shared" si="76"/>
        <v>1.7042643966322497E-2</v>
      </c>
      <c r="F278" s="157">
        <f t="shared" si="76"/>
        <v>1.118663276848886E-2</v>
      </c>
      <c r="G278" s="157">
        <f t="shared" si="76"/>
        <v>9.3528347263110122E-3</v>
      </c>
      <c r="H278" s="157">
        <f t="shared" si="76"/>
        <v>2.2626909782370305E-2</v>
      </c>
      <c r="I278" s="157">
        <f t="shared" si="76"/>
        <v>2.4314610811040367E-2</v>
      </c>
      <c r="J278" s="157">
        <f t="shared" si="76"/>
        <v>5.2564185441317267E-2</v>
      </c>
      <c r="K278" s="157">
        <f t="shared" si="76"/>
        <v>2.7338272749286255E-2</v>
      </c>
      <c r="L278" s="157">
        <f t="shared" si="76"/>
        <v>4.3005283971725067E-2</v>
      </c>
      <c r="M278" s="157">
        <f t="shared" si="76"/>
        <v>3.3550369827144128E-2</v>
      </c>
      <c r="N278" s="157">
        <f t="shared" si="76"/>
        <v>1.0615408676028693E-2</v>
      </c>
      <c r="O278" s="157">
        <f t="shared" si="76"/>
        <v>2.0924798495186532E-2</v>
      </c>
      <c r="P278" s="157">
        <f t="shared" si="76"/>
        <v>1.6409765466860033E-2</v>
      </c>
      <c r="Q278" s="157">
        <f t="shared" si="76"/>
        <v>1.7330525514850786E-2</v>
      </c>
    </row>
    <row r="279" spans="1:17" ht="12" customHeight="1" x14ac:dyDescent="0.25">
      <c r="A279" s="23" t="s">
        <v>60</v>
      </c>
      <c r="B279" s="156"/>
      <c r="C279" s="156">
        <f>RES_hhdet_in_fec!C$165</f>
        <v>2.9948711817246489E-2</v>
      </c>
      <c r="D279" s="156">
        <f>RES_hhdet_in_fec!D$165</f>
        <v>1.9205929724903589E-2</v>
      </c>
      <c r="E279" s="156">
        <f>RES_hhdet_in_fec!E$165</f>
        <v>1.7042643966322497E-2</v>
      </c>
      <c r="F279" s="156">
        <f>RES_hhdet_in_fec!F$165</f>
        <v>1.118663276848886E-2</v>
      </c>
      <c r="G279" s="156">
        <f>RES_hhdet_in_fec!G$165</f>
        <v>9.3528347263110122E-3</v>
      </c>
      <c r="H279" s="156">
        <f>RES_hhdet_in_fec!H$165</f>
        <v>2.2626909782370305E-2</v>
      </c>
      <c r="I279" s="156">
        <f>RES_hhdet_in_fec!I$165</f>
        <v>2.4314610811040367E-2</v>
      </c>
      <c r="J279" s="156">
        <f>RES_hhdet_in_fec!J$165</f>
        <v>5.2564185441317267E-2</v>
      </c>
      <c r="K279" s="156">
        <f>RES_hhdet_in_fec!K$165</f>
        <v>2.7338272749286255E-2</v>
      </c>
      <c r="L279" s="156">
        <f>RES_hhdet_in_fec!L$165</f>
        <v>4.3005283971725067E-2</v>
      </c>
      <c r="M279" s="156">
        <f>RES_hhdet_in_fec!M$165</f>
        <v>3.3550369827144128E-2</v>
      </c>
      <c r="N279" s="156">
        <f>RES_hhdet_in_fec!N$165</f>
        <v>1.0615408676028693E-2</v>
      </c>
      <c r="O279" s="156">
        <f>RES_hhdet_in_fec!O$165</f>
        <v>2.0924798495186532E-2</v>
      </c>
      <c r="P279" s="156">
        <f>RES_hhdet_in_fec!P$165</f>
        <v>1.6409765466860033E-2</v>
      </c>
      <c r="Q279" s="156">
        <f>RES_hhdet_in_fec!Q$165</f>
        <v>1.7330525514850786E-2</v>
      </c>
    </row>
    <row r="280" spans="1:17" ht="12" customHeight="1" x14ac:dyDescent="0.25">
      <c r="A280" s="158" t="s">
        <v>63</v>
      </c>
      <c r="B280" s="157"/>
      <c r="C280" s="157">
        <f>SUM(C281:C282,C285:C286)</f>
        <v>2.513153993475334</v>
      </c>
      <c r="D280" s="157">
        <f t="shared" ref="D280:Q280" si="77">SUM(D281:D282,D285:D286)</f>
        <v>2.4447924485394972</v>
      </c>
      <c r="E280" s="157">
        <f t="shared" si="77"/>
        <v>1.7378632604389235</v>
      </c>
      <c r="F280" s="157">
        <f t="shared" si="77"/>
        <v>2.3738431837942739</v>
      </c>
      <c r="G280" s="157">
        <f t="shared" si="77"/>
        <v>2.159172041037682</v>
      </c>
      <c r="H280" s="157">
        <f t="shared" si="77"/>
        <v>1.6449917361174748</v>
      </c>
      <c r="I280" s="157">
        <f t="shared" si="77"/>
        <v>1.3816286869594472</v>
      </c>
      <c r="J280" s="157">
        <f t="shared" si="77"/>
        <v>0.35363368598736955</v>
      </c>
      <c r="K280" s="157">
        <f t="shared" si="77"/>
        <v>0.60337103513532686</v>
      </c>
      <c r="L280" s="157">
        <f t="shared" si="77"/>
        <v>2.1340044955236963</v>
      </c>
      <c r="M280" s="157">
        <f t="shared" si="77"/>
        <v>1.8902763143969132</v>
      </c>
      <c r="N280" s="157">
        <f t="shared" si="77"/>
        <v>0.4650277269039611</v>
      </c>
      <c r="O280" s="157">
        <f t="shared" si="77"/>
        <v>1.1663126337764911</v>
      </c>
      <c r="P280" s="157">
        <f t="shared" si="77"/>
        <v>2.2047998522948835</v>
      </c>
      <c r="Q280" s="157">
        <f t="shared" si="77"/>
        <v>2.4883027558550315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2.4730954111787637</v>
      </c>
      <c r="D285" s="162">
        <f>RES_hhdet_in_fec!D$171</f>
        <v>2.42498024847812</v>
      </c>
      <c r="E285" s="162">
        <f>RES_hhdet_in_fec!E$171</f>
        <v>1.7240023118329157</v>
      </c>
      <c r="F285" s="162">
        <f>RES_hhdet_in_fec!F$171</f>
        <v>2.3552570021624395</v>
      </c>
      <c r="G285" s="162">
        <f>RES_hhdet_in_fec!G$171</f>
        <v>2.0165621341325628</v>
      </c>
      <c r="H285" s="162">
        <f>RES_hhdet_in_fec!H$171</f>
        <v>1.4474736459246964</v>
      </c>
      <c r="I285" s="162">
        <f>RES_hhdet_in_fec!I$171</f>
        <v>1.3653713804582097</v>
      </c>
      <c r="J285" s="162">
        <f>RES_hhdet_in_fec!J$171</f>
        <v>0.133087569569704</v>
      </c>
      <c r="K285" s="162">
        <f>RES_hhdet_in_fec!K$171</f>
        <v>0.5941930045379501</v>
      </c>
      <c r="L285" s="162">
        <f>RES_hhdet_in_fec!L$171</f>
        <v>1.934108195468325</v>
      </c>
      <c r="M285" s="162">
        <f>RES_hhdet_in_fec!M$171</f>
        <v>1.755567074085093</v>
      </c>
      <c r="N285" s="162">
        <f>RES_hhdet_in_fec!N$171</f>
        <v>0.4366970857024281</v>
      </c>
      <c r="O285" s="162">
        <f>RES_hhdet_in_fec!O$171</f>
        <v>1.0823823195120668</v>
      </c>
      <c r="P285" s="162">
        <f>RES_hhdet_in_fec!P$171</f>
        <v>2.048689803431059</v>
      </c>
      <c r="Q285" s="162">
        <f>RES_hhdet_in_fec!Q$171</f>
        <v>2.3143326589975723</v>
      </c>
    </row>
    <row r="286" spans="1:17" ht="12" customHeight="1" x14ac:dyDescent="0.25">
      <c r="A286" s="161" t="s">
        <v>141</v>
      </c>
      <c r="B286" s="160"/>
      <c r="C286" s="160">
        <f>SUM(C287:C288)</f>
        <v>4.0058582296570028E-2</v>
      </c>
      <c r="D286" s="160">
        <f t="shared" ref="D286:Q286" si="79">SUM(D287:D288)</f>
        <v>1.9812200061377017E-2</v>
      </c>
      <c r="E286" s="160">
        <f t="shared" si="79"/>
        <v>1.3860948606007634E-2</v>
      </c>
      <c r="F286" s="160">
        <f t="shared" si="79"/>
        <v>1.8586181631834429E-2</v>
      </c>
      <c r="G286" s="160">
        <f t="shared" si="79"/>
        <v>0.14260990690511924</v>
      </c>
      <c r="H286" s="160">
        <f t="shared" si="79"/>
        <v>0.19751809019277849</v>
      </c>
      <c r="I286" s="160">
        <f t="shared" si="79"/>
        <v>1.6257306501237523E-2</v>
      </c>
      <c r="J286" s="160">
        <f t="shared" si="79"/>
        <v>0.22054611641766558</v>
      </c>
      <c r="K286" s="160">
        <f t="shared" si="79"/>
        <v>9.1780305973767854E-3</v>
      </c>
      <c r="L286" s="160">
        <f t="shared" si="79"/>
        <v>0.19989630005537118</v>
      </c>
      <c r="M286" s="160">
        <f t="shared" si="79"/>
        <v>0.13470924031182019</v>
      </c>
      <c r="N286" s="160">
        <f t="shared" si="79"/>
        <v>2.8330641201532988E-2</v>
      </c>
      <c r="O286" s="160">
        <f t="shared" si="79"/>
        <v>8.3930314264424294E-2</v>
      </c>
      <c r="P286" s="160">
        <f t="shared" si="79"/>
        <v>0.15611004886382432</v>
      </c>
      <c r="Q286" s="160">
        <f t="shared" si="79"/>
        <v>0.17397009685745896</v>
      </c>
    </row>
    <row r="287" spans="1:17" ht="12" customHeight="1" x14ac:dyDescent="0.25">
      <c r="A287" s="148" t="s">
        <v>60</v>
      </c>
      <c r="B287" s="156"/>
      <c r="C287" s="156">
        <f>RES_hhdet_in_fec!C$173</f>
        <v>3.7120325793287168E-2</v>
      </c>
      <c r="D287" s="156">
        <f>RES_hhdet_in_fec!D$173</f>
        <v>1.8354700988272115E-2</v>
      </c>
      <c r="E287" s="156">
        <f>RES_hhdet_in_fec!E$173</f>
        <v>1.2810568939665767E-2</v>
      </c>
      <c r="F287" s="156">
        <f>RES_hhdet_in_fec!F$173</f>
        <v>1.717694292376663E-2</v>
      </c>
      <c r="G287" s="156">
        <f>RES_hhdet_in_fec!G$173</f>
        <v>0.1319401142677771</v>
      </c>
      <c r="H287" s="156">
        <f>RES_hhdet_in_fec!H$173</f>
        <v>0.18290544480775689</v>
      </c>
      <c r="I287" s="156">
        <f>RES_hhdet_in_fec!I$173</f>
        <v>1.5034881833943567E-2</v>
      </c>
      <c r="J287" s="156">
        <f>RES_hhdet_in_fec!J$173</f>
        <v>0.2041233973628642</v>
      </c>
      <c r="K287" s="156">
        <f>RES_hhdet_in_fec!K$173</f>
        <v>8.5338972399771045E-3</v>
      </c>
      <c r="L287" s="156">
        <f>RES_hhdet_in_fec!L$173</f>
        <v>0.18650680751676038</v>
      </c>
      <c r="M287" s="156">
        <f>RES_hhdet_in_fec!M$173</f>
        <v>0.125762184562833</v>
      </c>
      <c r="N287" s="156">
        <f>RES_hhdet_in_fec!N$173</f>
        <v>2.6521427307615024E-2</v>
      </c>
      <c r="O287" s="156">
        <f>RES_hhdet_in_fec!O$173</f>
        <v>7.8556457585483977E-2</v>
      </c>
      <c r="P287" s="156">
        <f>RES_hhdet_in_fec!P$173</f>
        <v>0.14611964422464765</v>
      </c>
      <c r="Q287" s="156">
        <f>RES_hhdet_in_fec!Q$173</f>
        <v>0.16281179218475469</v>
      </c>
    </row>
    <row r="288" spans="1:17" ht="12" customHeight="1" x14ac:dyDescent="0.25">
      <c r="A288" s="159" t="s">
        <v>59</v>
      </c>
      <c r="B288" s="57"/>
      <c r="C288" s="57">
        <f>RES_hhdet_in_fec!C$174</f>
        <v>2.9382565032828613E-3</v>
      </c>
      <c r="D288" s="57">
        <f>RES_hhdet_in_fec!D$174</f>
        <v>1.4574990731049025E-3</v>
      </c>
      <c r="E288" s="57">
        <f>RES_hhdet_in_fec!E$174</f>
        <v>1.050379666341867E-3</v>
      </c>
      <c r="F288" s="57">
        <f>RES_hhdet_in_fec!F$174</f>
        <v>1.4092387080677979E-3</v>
      </c>
      <c r="G288" s="57">
        <f>RES_hhdet_in_fec!G$174</f>
        <v>1.0669792637342147E-2</v>
      </c>
      <c r="H288" s="57">
        <f>RES_hhdet_in_fec!H$174</f>
        <v>1.4612645385021591E-2</v>
      </c>
      <c r="I288" s="57">
        <f>RES_hhdet_in_fec!I$174</f>
        <v>1.2224246672939551E-3</v>
      </c>
      <c r="J288" s="57">
        <f>RES_hhdet_in_fec!J$174</f>
        <v>1.6422719054801374E-2</v>
      </c>
      <c r="K288" s="57">
        <f>RES_hhdet_in_fec!K$174</f>
        <v>6.4413335739968121E-4</v>
      </c>
      <c r="L288" s="57">
        <f>RES_hhdet_in_fec!L$174</f>
        <v>1.3389492538610796E-2</v>
      </c>
      <c r="M288" s="57">
        <f>RES_hhdet_in_fec!M$174</f>
        <v>8.9470557489871993E-3</v>
      </c>
      <c r="N288" s="57">
        <f>RES_hhdet_in_fec!N$174</f>
        <v>1.8092138939179657E-3</v>
      </c>
      <c r="O288" s="57">
        <f>RES_hhdet_in_fec!O$174</f>
        <v>5.3738566789403109E-3</v>
      </c>
      <c r="P288" s="57">
        <f>RES_hhdet_in_fec!P$174</f>
        <v>9.9904046391766678E-3</v>
      </c>
      <c r="Q288" s="57">
        <f>RES_hhdet_in_fec!Q$174</f>
        <v>1.1158304672704263E-2</v>
      </c>
    </row>
    <row r="289" spans="1:17" ht="12" customHeight="1" x14ac:dyDescent="0.25">
      <c r="A289" s="158" t="s">
        <v>62</v>
      </c>
      <c r="B289" s="157"/>
      <c r="C289" s="157">
        <f>SUM(C290:C291)</f>
        <v>0.64901207612056233</v>
      </c>
      <c r="D289" s="157">
        <f t="shared" ref="D289:Q289" si="80">SUM(D290:D291)</f>
        <v>0.63777093071505053</v>
      </c>
      <c r="E289" s="157">
        <f t="shared" si="80"/>
        <v>0.46990452705708591</v>
      </c>
      <c r="F289" s="157">
        <f t="shared" si="80"/>
        <v>0.64896746220838208</v>
      </c>
      <c r="G289" s="157">
        <f t="shared" si="80"/>
        <v>0.59368452767302338</v>
      </c>
      <c r="H289" s="157">
        <f t="shared" si="80"/>
        <v>0.45908083959703444</v>
      </c>
      <c r="I289" s="157">
        <f t="shared" si="80"/>
        <v>0.39485537780174684</v>
      </c>
      <c r="J289" s="157">
        <f t="shared" si="80"/>
        <v>0.10131399310925462</v>
      </c>
      <c r="K289" s="157">
        <f t="shared" si="80"/>
        <v>0.17333636324356697</v>
      </c>
      <c r="L289" s="157">
        <f t="shared" si="80"/>
        <v>0.62373438760801825</v>
      </c>
      <c r="M289" s="157">
        <f t="shared" si="80"/>
        <v>0.55495944996884816</v>
      </c>
      <c r="N289" s="157">
        <f t="shared" si="80"/>
        <v>0.13811001540656312</v>
      </c>
      <c r="O289" s="157">
        <f t="shared" si="80"/>
        <v>0.34524320672084519</v>
      </c>
      <c r="P289" s="157">
        <f t="shared" si="80"/>
        <v>0.65101710414574621</v>
      </c>
      <c r="Q289" s="157">
        <f t="shared" si="80"/>
        <v>0.74010375990883881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0.64901207612056233</v>
      </c>
      <c r="D291" s="57">
        <f>RES_hhdet_in_fec!D$177</f>
        <v>0.63777093071505053</v>
      </c>
      <c r="E291" s="57">
        <f>RES_hhdet_in_fec!E$177</f>
        <v>0.46990452705708591</v>
      </c>
      <c r="F291" s="57">
        <f>RES_hhdet_in_fec!F$177</f>
        <v>0.64896746220838208</v>
      </c>
      <c r="G291" s="57">
        <f>RES_hhdet_in_fec!G$177</f>
        <v>0.59368452767302338</v>
      </c>
      <c r="H291" s="57">
        <f>RES_hhdet_in_fec!H$177</f>
        <v>0.45908083959703444</v>
      </c>
      <c r="I291" s="57">
        <f>RES_hhdet_in_fec!I$177</f>
        <v>0.39485537780174684</v>
      </c>
      <c r="J291" s="57">
        <f>RES_hhdet_in_fec!J$177</f>
        <v>0.10131399310925462</v>
      </c>
      <c r="K291" s="57">
        <f>RES_hhdet_in_fec!K$177</f>
        <v>0.17333636324356697</v>
      </c>
      <c r="L291" s="57">
        <f>RES_hhdet_in_fec!L$177</f>
        <v>0.62373438760801825</v>
      </c>
      <c r="M291" s="57">
        <f>RES_hhdet_in_fec!M$177</f>
        <v>0.55495944996884816</v>
      </c>
      <c r="N291" s="57">
        <f>RES_hhdet_in_fec!N$177</f>
        <v>0.13811001540656312</v>
      </c>
      <c r="O291" s="57">
        <f>RES_hhdet_in_fec!O$177</f>
        <v>0.34524320672084519</v>
      </c>
      <c r="P291" s="57">
        <f>RES_hhdet_in_fec!P$177</f>
        <v>0.65101710414574621</v>
      </c>
      <c r="Q291" s="57">
        <f>RES_hhdet_in_fec!Q$177</f>
        <v>0.74010375990883881</v>
      </c>
    </row>
    <row r="293" spans="1:17" ht="12" customHeight="1" x14ac:dyDescent="0.25">
      <c r="A293" s="152" t="s">
        <v>192</v>
      </c>
      <c r="B293" s="168"/>
      <c r="C293" s="168">
        <f>SUM(C294,C296,C298,C307)</f>
        <v>14.1651658487344</v>
      </c>
      <c r="D293" s="168">
        <f t="shared" ref="D293:Q293" si="81">SUM(D294,D296,D298,D307)</f>
        <v>13.811499701852339</v>
      </c>
      <c r="E293" s="168">
        <f t="shared" si="81"/>
        <v>10.673664728790046</v>
      </c>
      <c r="F293" s="168">
        <f t="shared" si="81"/>
        <v>13.765663577164457</v>
      </c>
      <c r="G293" s="168">
        <f t="shared" si="81"/>
        <v>12.280975945421252</v>
      </c>
      <c r="H293" s="168">
        <f t="shared" si="81"/>
        <v>9.5431684201832656</v>
      </c>
      <c r="I293" s="168">
        <f t="shared" si="81"/>
        <v>8.2458973584114883</v>
      </c>
      <c r="J293" s="168">
        <f t="shared" si="81"/>
        <v>2.0926707738111676</v>
      </c>
      <c r="K293" s="168">
        <f t="shared" si="81"/>
        <v>3.5716868234543044</v>
      </c>
      <c r="L293" s="168">
        <f t="shared" si="81"/>
        <v>13.252425216737512</v>
      </c>
      <c r="M293" s="168">
        <f t="shared" si="81"/>
        <v>10.191207805864307</v>
      </c>
      <c r="N293" s="168">
        <f t="shared" si="81"/>
        <v>2.6643241611230217</v>
      </c>
      <c r="O293" s="168">
        <f t="shared" si="81"/>
        <v>6.3341939398417937</v>
      </c>
      <c r="P293" s="168">
        <f t="shared" si="81"/>
        <v>11.902105023375636</v>
      </c>
      <c r="Q293" s="168">
        <f t="shared" si="81"/>
        <v>13.312062655938547</v>
      </c>
    </row>
    <row r="294" spans="1:17" ht="12" customHeight="1" x14ac:dyDescent="0.25">
      <c r="A294" s="158" t="s">
        <v>65</v>
      </c>
      <c r="B294" s="157"/>
      <c r="C294" s="157">
        <f>C295</f>
        <v>11.647352279525796</v>
      </c>
      <c r="D294" s="157">
        <f t="shared" ref="D294:Q294" si="82">D295</f>
        <v>11.35833556993131</v>
      </c>
      <c r="E294" s="157">
        <f t="shared" si="82"/>
        <v>8.8948334452115123</v>
      </c>
      <c r="F294" s="157">
        <f t="shared" si="82"/>
        <v>11.335074649515521</v>
      </c>
      <c r="G294" s="157">
        <f t="shared" si="82"/>
        <v>10.051084590102041</v>
      </c>
      <c r="H294" s="157">
        <f t="shared" si="82"/>
        <v>7.7878300725015253</v>
      </c>
      <c r="I294" s="157">
        <f t="shared" si="82"/>
        <v>6.7381192030240635</v>
      </c>
      <c r="J294" s="157">
        <f t="shared" si="82"/>
        <v>1.5819021264416206</v>
      </c>
      <c r="K294" s="157">
        <f t="shared" si="82"/>
        <v>2.8566049036699921</v>
      </c>
      <c r="L294" s="157">
        <f t="shared" si="82"/>
        <v>10.846579414225012</v>
      </c>
      <c r="M294" s="157">
        <f t="shared" si="82"/>
        <v>8.0625101681064173</v>
      </c>
      <c r="N294" s="157">
        <f t="shared" si="82"/>
        <v>2.1298154174350752</v>
      </c>
      <c r="O294" s="157">
        <f t="shared" si="82"/>
        <v>5.0100066681095603</v>
      </c>
      <c r="P294" s="157">
        <f t="shared" si="82"/>
        <v>9.4776327443988553</v>
      </c>
      <c r="Q294" s="157">
        <f t="shared" si="82"/>
        <v>10.571536186114431</v>
      </c>
    </row>
    <row r="295" spans="1:17" ht="12" customHeight="1" x14ac:dyDescent="0.25">
      <c r="A295" s="23" t="s">
        <v>60</v>
      </c>
      <c r="B295" s="57"/>
      <c r="C295" s="57">
        <f>RES_hhdet_in_tes!C$163</f>
        <v>11.647352279525796</v>
      </c>
      <c r="D295" s="57">
        <f>RES_hhdet_in_tes!D$163</f>
        <v>11.35833556993131</v>
      </c>
      <c r="E295" s="57">
        <f>RES_hhdet_in_tes!E$163</f>
        <v>8.8948334452115123</v>
      </c>
      <c r="F295" s="57">
        <f>RES_hhdet_in_tes!F$163</f>
        <v>11.335074649515521</v>
      </c>
      <c r="G295" s="57">
        <f>RES_hhdet_in_tes!G$163</f>
        <v>10.051084590102041</v>
      </c>
      <c r="H295" s="57">
        <f>RES_hhdet_in_tes!H$163</f>
        <v>7.7878300725015253</v>
      </c>
      <c r="I295" s="57">
        <f>RES_hhdet_in_tes!I$163</f>
        <v>6.7381192030240635</v>
      </c>
      <c r="J295" s="57">
        <f>RES_hhdet_in_tes!J$163</f>
        <v>1.5819021264416206</v>
      </c>
      <c r="K295" s="57">
        <f>RES_hhdet_in_tes!K$163</f>
        <v>2.8566049036699921</v>
      </c>
      <c r="L295" s="57">
        <f>RES_hhdet_in_tes!L$163</f>
        <v>10.846579414225012</v>
      </c>
      <c r="M295" s="57">
        <f>RES_hhdet_in_tes!M$163</f>
        <v>8.0625101681064173</v>
      </c>
      <c r="N295" s="57">
        <f>RES_hhdet_in_tes!N$163</f>
        <v>2.1298154174350752</v>
      </c>
      <c r="O295" s="57">
        <f>RES_hhdet_in_tes!O$163</f>
        <v>5.0100066681095603</v>
      </c>
      <c r="P295" s="57">
        <f>RES_hhdet_in_tes!P$163</f>
        <v>9.4776327443988553</v>
      </c>
      <c r="Q295" s="57">
        <f>RES_hhdet_in_tes!Q$163</f>
        <v>10.571536186114431</v>
      </c>
    </row>
    <row r="296" spans="1:17" ht="12" customHeight="1" x14ac:dyDescent="0.25">
      <c r="A296" s="158" t="s">
        <v>112</v>
      </c>
      <c r="B296" s="157"/>
      <c r="C296" s="157">
        <f>C297</f>
        <v>5.8695982202554571E-2</v>
      </c>
      <c r="D296" s="157">
        <f t="shared" ref="D296:Q296" si="83">D297</f>
        <v>3.8596016001240095E-2</v>
      </c>
      <c r="E296" s="157">
        <f t="shared" si="83"/>
        <v>3.5387951823130252E-2</v>
      </c>
      <c r="F296" s="157">
        <f t="shared" si="83"/>
        <v>2.403056303788088E-2</v>
      </c>
      <c r="G296" s="157">
        <f t="shared" si="83"/>
        <v>2.0705050411872618E-2</v>
      </c>
      <c r="H296" s="157">
        <f t="shared" si="83"/>
        <v>5.2406753218870394E-2</v>
      </c>
      <c r="I296" s="157">
        <f t="shared" si="83"/>
        <v>5.9549620898391858E-2</v>
      </c>
      <c r="J296" s="157">
        <f t="shared" si="83"/>
        <v>0.13491355858129558</v>
      </c>
      <c r="K296" s="157">
        <f t="shared" si="83"/>
        <v>7.4746380008129429E-2</v>
      </c>
      <c r="L296" s="157">
        <f t="shared" si="83"/>
        <v>0.12668985321143583</v>
      </c>
      <c r="M296" s="157">
        <f t="shared" si="83"/>
        <v>0.10570241419509692</v>
      </c>
      <c r="N296" s="157">
        <f t="shared" si="83"/>
        <v>3.5071111194094506E-2</v>
      </c>
      <c r="O296" s="157">
        <f t="shared" si="83"/>
        <v>7.2070025961088899E-2</v>
      </c>
      <c r="P296" s="157">
        <f t="shared" si="83"/>
        <v>5.861647208305773E-2</v>
      </c>
      <c r="Q296" s="157">
        <f t="shared" si="83"/>
        <v>6.4045845371816859E-2</v>
      </c>
    </row>
    <row r="297" spans="1:17" ht="12" customHeight="1" x14ac:dyDescent="0.25">
      <c r="A297" s="23" t="s">
        <v>60</v>
      </c>
      <c r="B297" s="156"/>
      <c r="C297" s="156">
        <f>RES_hhdet_in_tes!C$165</f>
        <v>5.8695982202554571E-2</v>
      </c>
      <c r="D297" s="156">
        <f>RES_hhdet_in_tes!D$165</f>
        <v>3.8596016001240095E-2</v>
      </c>
      <c r="E297" s="156">
        <f>RES_hhdet_in_tes!E$165</f>
        <v>3.5387951823130252E-2</v>
      </c>
      <c r="F297" s="156">
        <f>RES_hhdet_in_tes!F$165</f>
        <v>2.403056303788088E-2</v>
      </c>
      <c r="G297" s="156">
        <f>RES_hhdet_in_tes!G$165</f>
        <v>2.0705050411872618E-2</v>
      </c>
      <c r="H297" s="156">
        <f>RES_hhdet_in_tes!H$165</f>
        <v>5.2406753218870394E-2</v>
      </c>
      <c r="I297" s="156">
        <f>RES_hhdet_in_tes!I$165</f>
        <v>5.9549620898391858E-2</v>
      </c>
      <c r="J297" s="156">
        <f>RES_hhdet_in_tes!J$165</f>
        <v>0.13491355858129558</v>
      </c>
      <c r="K297" s="156">
        <f>RES_hhdet_in_tes!K$165</f>
        <v>7.4746380008129429E-2</v>
      </c>
      <c r="L297" s="156">
        <f>RES_hhdet_in_tes!L$165</f>
        <v>0.12668985321143583</v>
      </c>
      <c r="M297" s="156">
        <f>RES_hhdet_in_tes!M$165</f>
        <v>0.10570241419509692</v>
      </c>
      <c r="N297" s="156">
        <f>RES_hhdet_in_tes!N$165</f>
        <v>3.5071111194094506E-2</v>
      </c>
      <c r="O297" s="156">
        <f>RES_hhdet_in_tes!O$165</f>
        <v>7.2070025961088899E-2</v>
      </c>
      <c r="P297" s="156">
        <f>RES_hhdet_in_tes!P$165</f>
        <v>5.861647208305773E-2</v>
      </c>
      <c r="Q297" s="156">
        <f>RES_hhdet_in_tes!Q$165</f>
        <v>6.4045845371816859E-2</v>
      </c>
    </row>
    <row r="298" spans="1:17" ht="12" customHeight="1" x14ac:dyDescent="0.25">
      <c r="A298" s="158" t="s">
        <v>63</v>
      </c>
      <c r="B298" s="157"/>
      <c r="C298" s="157">
        <f>SUM(C299:C300,C303:C304)</f>
        <v>1.914578168787878</v>
      </c>
      <c r="D298" s="157">
        <f t="shared" ref="D298:Q298" si="84">SUM(D299:D300,D303:D304)</f>
        <v>1.8769572514189945</v>
      </c>
      <c r="E298" s="157">
        <f t="shared" si="84"/>
        <v>1.3453663439282968</v>
      </c>
      <c r="F298" s="157">
        <f t="shared" si="84"/>
        <v>1.853903832161675</v>
      </c>
      <c r="G298" s="157">
        <f t="shared" si="84"/>
        <v>1.701222548784235</v>
      </c>
      <c r="H298" s="157">
        <f t="shared" si="84"/>
        <v>1.3081031404269248</v>
      </c>
      <c r="I298" s="157">
        <f t="shared" si="84"/>
        <v>1.1066279665062158</v>
      </c>
      <c r="J298" s="157">
        <f t="shared" si="84"/>
        <v>0.2876756790261436</v>
      </c>
      <c r="K298" s="157">
        <f t="shared" si="84"/>
        <v>0.48939625569363027</v>
      </c>
      <c r="L298" s="157">
        <f t="shared" si="84"/>
        <v>1.7361298773785925</v>
      </c>
      <c r="M298" s="157">
        <f t="shared" si="84"/>
        <v>1.5400549258387835</v>
      </c>
      <c r="N298" s="157">
        <f t="shared" si="84"/>
        <v>0.37929291742178284</v>
      </c>
      <c r="O298" s="157">
        <f t="shared" si="84"/>
        <v>0.95200149566582126</v>
      </c>
      <c r="P298" s="157">
        <f t="shared" si="84"/>
        <v>1.8002420887401125</v>
      </c>
      <c r="Q298" s="157">
        <f t="shared" si="84"/>
        <v>2.0337284436732235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1.8833520837814739</v>
      </c>
      <c r="D303" s="162">
        <f>RES_hhdet_in_tes!D$171</f>
        <v>1.8613897749134596</v>
      </c>
      <c r="E303" s="162">
        <f>RES_hhdet_in_tes!E$171</f>
        <v>1.3343751886412389</v>
      </c>
      <c r="F303" s="162">
        <f>RES_hhdet_in_tes!F$171</f>
        <v>1.8390385255381672</v>
      </c>
      <c r="G303" s="162">
        <f>RES_hhdet_in_tes!G$171</f>
        <v>1.5865995379682427</v>
      </c>
      <c r="H303" s="162">
        <f>RES_hhdet_in_tes!H$171</f>
        <v>1.1485210491815911</v>
      </c>
      <c r="I303" s="162">
        <f>RES_hhdet_in_tes!I$171</f>
        <v>1.0933839285631859</v>
      </c>
      <c r="J303" s="162">
        <f>RES_hhdet_in_tes!J$171</f>
        <v>0.10757005038889163</v>
      </c>
      <c r="K303" s="162">
        <f>RES_hhdet_in_tes!K$171</f>
        <v>0.48188516939854753</v>
      </c>
      <c r="L303" s="162">
        <f>RES_hhdet_in_tes!L$171</f>
        <v>1.5722047944640345</v>
      </c>
      <c r="M303" s="162">
        <f>RES_hhdet_in_tes!M$171</f>
        <v>1.4291672169975638</v>
      </c>
      <c r="N303" s="162">
        <f>RES_hhdet_in_tes!N$171</f>
        <v>0.35592217452220332</v>
      </c>
      <c r="O303" s="162">
        <f>RES_hhdet_in_tes!O$171</f>
        <v>0.88266466322920156</v>
      </c>
      <c r="P303" s="162">
        <f>RES_hhdet_in_tes!P$171</f>
        <v>1.6711753331374353</v>
      </c>
      <c r="Q303" s="162">
        <f>RES_hhdet_in_tes!Q$171</f>
        <v>1.8891745348714704</v>
      </c>
    </row>
    <row r="304" spans="1:17" ht="12" customHeight="1" x14ac:dyDescent="0.25">
      <c r="A304" s="161" t="s">
        <v>141</v>
      </c>
      <c r="B304" s="160"/>
      <c r="C304" s="160">
        <f>SUM(C305:C306)</f>
        <v>3.1226085006404107E-2</v>
      </c>
      <c r="D304" s="160">
        <f t="shared" ref="D304:Q304" si="86">SUM(D305:D306)</f>
        <v>1.5567476505535026E-2</v>
      </c>
      <c r="E304" s="160">
        <f t="shared" si="86"/>
        <v>1.0991155287057779E-2</v>
      </c>
      <c r="F304" s="160">
        <f t="shared" si="86"/>
        <v>1.4865306623507742E-2</v>
      </c>
      <c r="G304" s="160">
        <f t="shared" si="86"/>
        <v>0.11462301081599223</v>
      </c>
      <c r="H304" s="160">
        <f t="shared" si="86"/>
        <v>0.15958209124533362</v>
      </c>
      <c r="I304" s="160">
        <f t="shared" si="86"/>
        <v>1.3244037943029762E-2</v>
      </c>
      <c r="J304" s="160">
        <f t="shared" si="86"/>
        <v>0.18010562863725199</v>
      </c>
      <c r="K304" s="160">
        <f t="shared" si="86"/>
        <v>7.5110862950827501E-3</v>
      </c>
      <c r="L304" s="160">
        <f t="shared" si="86"/>
        <v>0.16392508291455807</v>
      </c>
      <c r="M304" s="160">
        <f t="shared" si="86"/>
        <v>0.11088770884121961</v>
      </c>
      <c r="N304" s="160">
        <f t="shared" si="86"/>
        <v>2.3370742899579515E-2</v>
      </c>
      <c r="O304" s="160">
        <f t="shared" si="86"/>
        <v>6.9336832436619728E-2</v>
      </c>
      <c r="P304" s="160">
        <f t="shared" si="86"/>
        <v>0.12906675560267716</v>
      </c>
      <c r="Q304" s="160">
        <f t="shared" si="86"/>
        <v>0.14455390880175334</v>
      </c>
    </row>
    <row r="305" spans="1:17" ht="12" customHeight="1" x14ac:dyDescent="0.25">
      <c r="A305" s="148" t="s">
        <v>60</v>
      </c>
      <c r="B305" s="156"/>
      <c r="C305" s="156">
        <f>RES_hhdet_in_tes!C$173</f>
        <v>2.8209544472874853E-2</v>
      </c>
      <c r="D305" s="156">
        <f>RES_hhdet_in_tes!D$173</f>
        <v>1.4065633630203776E-2</v>
      </c>
      <c r="E305" s="156">
        <f>RES_hhdet_in_tes!E$173</f>
        <v>9.9047711986419637E-3</v>
      </c>
      <c r="F305" s="156">
        <f>RES_hhdet_in_tes!F$173</f>
        <v>1.3404107302656482E-2</v>
      </c>
      <c r="G305" s="156">
        <f>RES_hhdet_in_tes!G$173</f>
        <v>0.10362656044644042</v>
      </c>
      <c r="H305" s="156">
        <f>RES_hhdet_in_tes!H$173</f>
        <v>0.14460061141976482</v>
      </c>
      <c r="I305" s="156">
        <f>RES_hhdet_in_tes!I$173</f>
        <v>1.1990134416710057E-2</v>
      </c>
      <c r="J305" s="156">
        <f>RES_hhdet_in_tes!J$173</f>
        <v>0.16331988399364453</v>
      </c>
      <c r="K305" s="156">
        <f>RES_hhdet_in_tes!K$173</f>
        <v>6.8531736115048708E-3</v>
      </c>
      <c r="L305" s="156">
        <f>RES_hhdet_in_tes!L$173</f>
        <v>0.15028326574868006</v>
      </c>
      <c r="M305" s="156">
        <f>RES_hhdet_in_tes!M$173</f>
        <v>0.1017746512211779</v>
      </c>
      <c r="N305" s="156">
        <f>RES_hhdet_in_tes!N$173</f>
        <v>2.1528057907753397E-2</v>
      </c>
      <c r="O305" s="156">
        <f>RES_hhdet_in_tes!O$173</f>
        <v>6.3880531852821984E-2</v>
      </c>
      <c r="P305" s="156">
        <f>RES_hhdet_in_tes!P$173</f>
        <v>0.11896194288731579</v>
      </c>
      <c r="Q305" s="156">
        <f>RES_hhdet_in_tes!Q$173</f>
        <v>0.13326127061738946</v>
      </c>
    </row>
    <row r="306" spans="1:17" ht="12" customHeight="1" x14ac:dyDescent="0.25">
      <c r="A306" s="159" t="s">
        <v>59</v>
      </c>
      <c r="B306" s="57"/>
      <c r="C306" s="57">
        <f>RES_hhdet_in_tes!C$174</f>
        <v>3.016540533529254E-3</v>
      </c>
      <c r="D306" s="57">
        <f>RES_hhdet_in_tes!D$174</f>
        <v>1.50184287533125E-3</v>
      </c>
      <c r="E306" s="57">
        <f>RES_hhdet_in_tes!E$174</f>
        <v>1.086384088415816E-3</v>
      </c>
      <c r="F306" s="57">
        <f>RES_hhdet_in_tes!F$174</f>
        <v>1.4611993208512599E-3</v>
      </c>
      <c r="G306" s="57">
        <f>RES_hhdet_in_tes!G$174</f>
        <v>1.0996450369551809E-2</v>
      </c>
      <c r="H306" s="57">
        <f>RES_hhdet_in_tes!H$174</f>
        <v>1.4981479825568805E-2</v>
      </c>
      <c r="I306" s="57">
        <f>RES_hhdet_in_tes!I$174</f>
        <v>1.2539035263197064E-3</v>
      </c>
      <c r="J306" s="57">
        <f>RES_hhdet_in_tes!J$174</f>
        <v>1.6785744643607454E-2</v>
      </c>
      <c r="K306" s="57">
        <f>RES_hhdet_in_tes!K$174</f>
        <v>6.5791268357787949E-4</v>
      </c>
      <c r="L306" s="57">
        <f>RES_hhdet_in_tes!L$174</f>
        <v>1.364181716587801E-2</v>
      </c>
      <c r="M306" s="57">
        <f>RES_hhdet_in_tes!M$174</f>
        <v>9.1130576200417028E-3</v>
      </c>
      <c r="N306" s="57">
        <f>RES_hhdet_in_tes!N$174</f>
        <v>1.8426849918261182E-3</v>
      </c>
      <c r="O306" s="57">
        <f>RES_hhdet_in_tes!O$174</f>
        <v>5.4563005837977435E-3</v>
      </c>
      <c r="P306" s="57">
        <f>RES_hhdet_in_tes!P$174</f>
        <v>1.0104812715361374E-2</v>
      </c>
      <c r="Q306" s="57">
        <f>RES_hhdet_in_tes!Q$174</f>
        <v>1.1292638184363879E-2</v>
      </c>
    </row>
    <row r="307" spans="1:17" ht="12" customHeight="1" x14ac:dyDescent="0.25">
      <c r="A307" s="158" t="s">
        <v>62</v>
      </c>
      <c r="B307" s="157"/>
      <c r="C307" s="157">
        <f>SUM(C308:C309)</f>
        <v>0.54453941821817198</v>
      </c>
      <c r="D307" s="157">
        <f t="shared" ref="D307:Q307" si="87">SUM(D308:D309)</f>
        <v>0.53761086450079509</v>
      </c>
      <c r="E307" s="157">
        <f t="shared" si="87"/>
        <v>0.39807698782710588</v>
      </c>
      <c r="F307" s="157">
        <f t="shared" si="87"/>
        <v>0.55265453244937857</v>
      </c>
      <c r="G307" s="157">
        <f t="shared" si="87"/>
        <v>0.50796375612310274</v>
      </c>
      <c r="H307" s="157">
        <f t="shared" si="87"/>
        <v>0.39482845403594519</v>
      </c>
      <c r="I307" s="157">
        <f t="shared" si="87"/>
        <v>0.34160056798281691</v>
      </c>
      <c r="J307" s="157">
        <f t="shared" si="87"/>
        <v>8.8179409762108169E-2</v>
      </c>
      <c r="K307" s="157">
        <f t="shared" si="87"/>
        <v>0.15093928408255211</v>
      </c>
      <c r="L307" s="157">
        <f t="shared" si="87"/>
        <v>0.54302607192247143</v>
      </c>
      <c r="M307" s="157">
        <f t="shared" si="87"/>
        <v>0.4829402977240107</v>
      </c>
      <c r="N307" s="157">
        <f t="shared" si="87"/>
        <v>0.12014471507206911</v>
      </c>
      <c r="O307" s="157">
        <f t="shared" si="87"/>
        <v>0.30011575010532326</v>
      </c>
      <c r="P307" s="157">
        <f t="shared" si="87"/>
        <v>0.56561371815360961</v>
      </c>
      <c r="Q307" s="157">
        <f t="shared" si="87"/>
        <v>0.64275218077907592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0.54453941821817198</v>
      </c>
      <c r="D309" s="57">
        <f>RES_hhdet_in_tes!D$177</f>
        <v>0.53761086450079509</v>
      </c>
      <c r="E309" s="57">
        <f>RES_hhdet_in_tes!E$177</f>
        <v>0.39807698782710588</v>
      </c>
      <c r="F309" s="57">
        <f>RES_hhdet_in_tes!F$177</f>
        <v>0.55265453244937857</v>
      </c>
      <c r="G309" s="57">
        <f>RES_hhdet_in_tes!G$177</f>
        <v>0.50796375612310274</v>
      </c>
      <c r="H309" s="57">
        <f>RES_hhdet_in_tes!H$177</f>
        <v>0.39482845403594519</v>
      </c>
      <c r="I309" s="57">
        <f>RES_hhdet_in_tes!I$177</f>
        <v>0.34160056798281691</v>
      </c>
      <c r="J309" s="57">
        <f>RES_hhdet_in_tes!J$177</f>
        <v>8.8179409762108169E-2</v>
      </c>
      <c r="K309" s="57">
        <f>RES_hhdet_in_tes!K$177</f>
        <v>0.15093928408255211</v>
      </c>
      <c r="L309" s="57">
        <f>RES_hhdet_in_tes!L$177</f>
        <v>0.54302607192247143</v>
      </c>
      <c r="M309" s="57">
        <f>RES_hhdet_in_tes!M$177</f>
        <v>0.4829402977240107</v>
      </c>
      <c r="N309" s="57">
        <f>RES_hhdet_in_tes!N$177</f>
        <v>0.12014471507206911</v>
      </c>
      <c r="O309" s="57">
        <f>RES_hhdet_in_tes!O$177</f>
        <v>0.30011575010532326</v>
      </c>
      <c r="P309" s="57">
        <f>RES_hhdet_in_tes!P$177</f>
        <v>0.56561371815360961</v>
      </c>
      <c r="Q309" s="57">
        <f>RES_hhdet_in_tes!Q$177</f>
        <v>0.64275218077907592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0.81407346919894663</v>
      </c>
      <c r="D311" s="175">
        <f t="shared" si="88"/>
        <v>0.81881379454931802</v>
      </c>
      <c r="E311" s="175">
        <f t="shared" si="88"/>
        <v>0.82513603663960433</v>
      </c>
      <c r="F311" s="175">
        <f t="shared" si="88"/>
        <v>0.82953800333463423</v>
      </c>
      <c r="G311" s="175">
        <f t="shared" si="88"/>
        <v>0.83364875516887971</v>
      </c>
      <c r="H311" s="175">
        <f t="shared" si="88"/>
        <v>0.8398644178784187</v>
      </c>
      <c r="I311" s="175">
        <f t="shared" si="88"/>
        <v>0.84689151984331368</v>
      </c>
      <c r="J311" s="175">
        <f t="shared" si="88"/>
        <v>0.87797551746473823</v>
      </c>
      <c r="K311" s="175">
        <f t="shared" si="88"/>
        <v>0.86446566485482701</v>
      </c>
      <c r="L311" s="175">
        <f t="shared" si="88"/>
        <v>0.86113993494551067</v>
      </c>
      <c r="M311" s="175">
        <f t="shared" si="88"/>
        <v>0.86477168490789325</v>
      </c>
      <c r="N311" s="175">
        <f t="shared" si="88"/>
        <v>0.87060893721966537</v>
      </c>
      <c r="O311" s="175">
        <f t="shared" si="88"/>
        <v>0.87187680527050304</v>
      </c>
      <c r="P311" s="175">
        <f t="shared" si="88"/>
        <v>0.87029182384592507</v>
      </c>
      <c r="Q311" s="175">
        <f t="shared" si="88"/>
        <v>0.87249223353185335</v>
      </c>
    </row>
    <row r="312" spans="1:17" ht="12" customHeight="1" x14ac:dyDescent="0.25">
      <c r="A312" s="158" t="s">
        <v>65</v>
      </c>
      <c r="B312" s="169"/>
      <c r="C312" s="169">
        <f t="shared" si="88"/>
        <v>0.81976047858878154</v>
      </c>
      <c r="D312" s="169">
        <f t="shared" si="88"/>
        <v>0.82510522604293679</v>
      </c>
      <c r="E312" s="169">
        <f t="shared" si="88"/>
        <v>0.83045214822673763</v>
      </c>
      <c r="F312" s="169">
        <f t="shared" si="88"/>
        <v>0.8358967587850028</v>
      </c>
      <c r="G312" s="169">
        <f t="shared" si="88"/>
        <v>0.83973269940869333</v>
      </c>
      <c r="H312" s="169">
        <f t="shared" si="88"/>
        <v>0.84319927205729117</v>
      </c>
      <c r="I312" s="169">
        <f t="shared" si="88"/>
        <v>0.84907187110811122</v>
      </c>
      <c r="J312" s="169">
        <f t="shared" si="88"/>
        <v>0.84322848683802498</v>
      </c>
      <c r="K312" s="169">
        <f t="shared" si="88"/>
        <v>0.85845175151902497</v>
      </c>
      <c r="L312" s="169">
        <f t="shared" si="88"/>
        <v>0.86161550980936008</v>
      </c>
      <c r="M312" s="169">
        <f t="shared" si="88"/>
        <v>0.86637133200918726</v>
      </c>
      <c r="N312" s="169">
        <f t="shared" si="88"/>
        <v>0.87053954749110263</v>
      </c>
      <c r="O312" s="169">
        <f t="shared" si="88"/>
        <v>0.87396088554771534</v>
      </c>
      <c r="P312" s="169">
        <f t="shared" si="88"/>
        <v>0.87725265124033125</v>
      </c>
      <c r="Q312" s="169">
        <f t="shared" si="88"/>
        <v>0.88009759362586504</v>
      </c>
    </row>
    <row r="313" spans="1:17" ht="12" customHeight="1" x14ac:dyDescent="0.25">
      <c r="A313" s="23" t="s">
        <v>60</v>
      </c>
      <c r="B313" s="65"/>
      <c r="C313" s="65">
        <f t="shared" si="88"/>
        <v>0.81976047858878154</v>
      </c>
      <c r="D313" s="65">
        <f t="shared" si="88"/>
        <v>0.82510522604293679</v>
      </c>
      <c r="E313" s="65">
        <f t="shared" si="88"/>
        <v>0.83045214822673763</v>
      </c>
      <c r="F313" s="65">
        <f t="shared" si="88"/>
        <v>0.8358967587850028</v>
      </c>
      <c r="G313" s="65">
        <f t="shared" si="88"/>
        <v>0.83973269940869333</v>
      </c>
      <c r="H313" s="65">
        <f t="shared" si="88"/>
        <v>0.84319927205729117</v>
      </c>
      <c r="I313" s="65">
        <f t="shared" si="88"/>
        <v>0.84907187110811122</v>
      </c>
      <c r="J313" s="65">
        <f t="shared" si="88"/>
        <v>0.84322848683802498</v>
      </c>
      <c r="K313" s="65">
        <f t="shared" si="88"/>
        <v>0.85845175151902497</v>
      </c>
      <c r="L313" s="65">
        <f t="shared" si="88"/>
        <v>0.86161550980936008</v>
      </c>
      <c r="M313" s="65">
        <f t="shared" si="88"/>
        <v>0.86637133200918726</v>
      </c>
      <c r="N313" s="65">
        <f t="shared" si="88"/>
        <v>0.87053954749110263</v>
      </c>
      <c r="O313" s="65">
        <f t="shared" si="88"/>
        <v>0.87396088554771534</v>
      </c>
      <c r="P313" s="65">
        <f t="shared" si="88"/>
        <v>0.87725265124033125</v>
      </c>
      <c r="Q313" s="65">
        <f t="shared" si="88"/>
        <v>0.88009759362586504</v>
      </c>
    </row>
    <row r="314" spans="1:17" ht="12" customHeight="1" x14ac:dyDescent="0.25">
      <c r="A314" s="158" t="s">
        <v>112</v>
      </c>
      <c r="B314" s="169"/>
      <c r="C314" s="169">
        <f t="shared" si="88"/>
        <v>1.9598833686313502</v>
      </c>
      <c r="D314" s="169">
        <f t="shared" si="88"/>
        <v>2.0095885257350563</v>
      </c>
      <c r="E314" s="169">
        <f t="shared" si="88"/>
        <v>2.0764355514942059</v>
      </c>
      <c r="F314" s="169">
        <f t="shared" si="88"/>
        <v>2.1481498083651704</v>
      </c>
      <c r="G314" s="169">
        <f t="shared" si="88"/>
        <v>2.2137727242871104</v>
      </c>
      <c r="H314" s="169">
        <f t="shared" si="88"/>
        <v>2.3161250795149666</v>
      </c>
      <c r="I314" s="169">
        <f t="shared" si="88"/>
        <v>2.4491291002425823</v>
      </c>
      <c r="J314" s="169">
        <f t="shared" si="88"/>
        <v>2.566644140845924</v>
      </c>
      <c r="K314" s="169">
        <f t="shared" si="88"/>
        <v>2.7341295733499074</v>
      </c>
      <c r="L314" s="169">
        <f t="shared" si="88"/>
        <v>2.9459136531857655</v>
      </c>
      <c r="M314" s="169">
        <f t="shared" si="88"/>
        <v>3.1505588385370866</v>
      </c>
      <c r="N314" s="169">
        <f t="shared" si="88"/>
        <v>3.3037928415597166</v>
      </c>
      <c r="O314" s="169">
        <f t="shared" si="88"/>
        <v>3.4442399040386285</v>
      </c>
      <c r="P314" s="169">
        <f t="shared" si="88"/>
        <v>3.5720481320367004</v>
      </c>
      <c r="Q314" s="169">
        <f t="shared" si="88"/>
        <v>3.6955512582082415</v>
      </c>
    </row>
    <row r="315" spans="1:17" ht="12" customHeight="1" x14ac:dyDescent="0.25">
      <c r="A315" s="23" t="s">
        <v>60</v>
      </c>
      <c r="B315" s="73"/>
      <c r="C315" s="73">
        <f t="shared" si="88"/>
        <v>1.9598833686313502</v>
      </c>
      <c r="D315" s="73">
        <f t="shared" si="88"/>
        <v>2.0095885257350563</v>
      </c>
      <c r="E315" s="73">
        <f t="shared" si="88"/>
        <v>2.0764355514942059</v>
      </c>
      <c r="F315" s="73">
        <f t="shared" si="88"/>
        <v>2.1481498083651704</v>
      </c>
      <c r="G315" s="73">
        <f t="shared" si="88"/>
        <v>2.2137727242871104</v>
      </c>
      <c r="H315" s="73">
        <f t="shared" si="88"/>
        <v>2.3161250795149666</v>
      </c>
      <c r="I315" s="73">
        <f t="shared" si="88"/>
        <v>2.4491291002425823</v>
      </c>
      <c r="J315" s="73">
        <f t="shared" si="88"/>
        <v>2.566644140845924</v>
      </c>
      <c r="K315" s="73">
        <f t="shared" si="88"/>
        <v>2.7341295733499074</v>
      </c>
      <c r="L315" s="73">
        <f t="shared" si="88"/>
        <v>2.9459136531857655</v>
      </c>
      <c r="M315" s="73">
        <f t="shared" si="88"/>
        <v>3.1505588385370866</v>
      </c>
      <c r="N315" s="73">
        <f t="shared" si="88"/>
        <v>3.3037928415597166</v>
      </c>
      <c r="O315" s="73">
        <f t="shared" si="88"/>
        <v>3.4442399040386285</v>
      </c>
      <c r="P315" s="73">
        <f t="shared" si="88"/>
        <v>3.5720481320367004</v>
      </c>
      <c r="Q315" s="73">
        <f t="shared" si="88"/>
        <v>3.6955512582082415</v>
      </c>
    </row>
    <row r="316" spans="1:17" ht="12" customHeight="1" x14ac:dyDescent="0.25">
      <c r="A316" s="158" t="s">
        <v>63</v>
      </c>
      <c r="B316" s="169"/>
      <c r="C316" s="169">
        <f t="shared" si="88"/>
        <v>0.76182286233096652</v>
      </c>
      <c r="D316" s="169">
        <f t="shared" si="88"/>
        <v>0.76773684921199603</v>
      </c>
      <c r="E316" s="169">
        <f t="shared" si="88"/>
        <v>0.77414971278494271</v>
      </c>
      <c r="F316" s="169">
        <f t="shared" si="88"/>
        <v>0.78097148321249055</v>
      </c>
      <c r="G316" s="169">
        <f t="shared" si="88"/>
        <v>0.78790504714327447</v>
      </c>
      <c r="H316" s="169">
        <f t="shared" si="88"/>
        <v>0.79520347227659771</v>
      </c>
      <c r="I316" s="169">
        <f t="shared" si="88"/>
        <v>0.80095902535258878</v>
      </c>
      <c r="J316" s="169">
        <f t="shared" si="88"/>
        <v>0.81348494338974908</v>
      </c>
      <c r="K316" s="169">
        <f t="shared" si="88"/>
        <v>0.81110332978424493</v>
      </c>
      <c r="L316" s="169">
        <f t="shared" si="88"/>
        <v>0.81355492972030352</v>
      </c>
      <c r="M316" s="169">
        <f t="shared" si="88"/>
        <v>0.81472476489773571</v>
      </c>
      <c r="N316" s="169">
        <f t="shared" si="88"/>
        <v>0.81563505889642474</v>
      </c>
      <c r="O316" s="169">
        <f t="shared" si="88"/>
        <v>0.81624897827203013</v>
      </c>
      <c r="P316" s="169">
        <f t="shared" si="88"/>
        <v>0.81651043602271478</v>
      </c>
      <c r="Q316" s="169">
        <f t="shared" si="88"/>
        <v>0.81731551310941386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0.7615363625958137</v>
      </c>
      <c r="D321" s="171">
        <f t="shared" si="88"/>
        <v>0.76758966432062237</v>
      </c>
      <c r="E321" s="171">
        <f t="shared" si="88"/>
        <v>0.77399849146522604</v>
      </c>
      <c r="F321" s="171">
        <f t="shared" si="88"/>
        <v>0.78082286724959737</v>
      </c>
      <c r="G321" s="171">
        <f t="shared" si="88"/>
        <v>0.78678435497388166</v>
      </c>
      <c r="H321" s="171">
        <f t="shared" si="88"/>
        <v>0.79346594835436612</v>
      </c>
      <c r="I321" s="171">
        <f t="shared" si="88"/>
        <v>0.80079599163434445</v>
      </c>
      <c r="J321" s="171">
        <f t="shared" si="88"/>
        <v>0.80826519513944772</v>
      </c>
      <c r="K321" s="171">
        <f t="shared" si="88"/>
        <v>0.81099098393671909</v>
      </c>
      <c r="L321" s="171">
        <f t="shared" si="88"/>
        <v>0.81288358021943063</v>
      </c>
      <c r="M321" s="171">
        <f t="shared" si="88"/>
        <v>0.81407725064698466</v>
      </c>
      <c r="N321" s="171">
        <f t="shared" si="88"/>
        <v>0.81503217258640925</v>
      </c>
      <c r="O321" s="171">
        <f t="shared" si="88"/>
        <v>0.81548326069027344</v>
      </c>
      <c r="P321" s="171">
        <f t="shared" si="88"/>
        <v>0.81572882841444394</v>
      </c>
      <c r="Q321" s="171">
        <f t="shared" si="88"/>
        <v>0.81629342589398768</v>
      </c>
    </row>
    <row r="322" spans="1:17" ht="12" customHeight="1" x14ac:dyDescent="0.25">
      <c r="A322" s="161" t="s">
        <v>141</v>
      </c>
      <c r="B322" s="170"/>
      <c r="C322" s="170">
        <f t="shared" si="88"/>
        <v>0.77951048729644645</v>
      </c>
      <c r="D322" s="170">
        <f t="shared" si="88"/>
        <v>0.78575203446905995</v>
      </c>
      <c r="E322" s="170">
        <f t="shared" si="88"/>
        <v>0.79295837532317059</v>
      </c>
      <c r="F322" s="170">
        <f t="shared" si="88"/>
        <v>0.79980422649300009</v>
      </c>
      <c r="G322" s="170">
        <f t="shared" si="88"/>
        <v>0.80375209060512776</v>
      </c>
      <c r="H322" s="170">
        <f t="shared" si="88"/>
        <v>0.80793658489498776</v>
      </c>
      <c r="I322" s="170">
        <f t="shared" si="88"/>
        <v>0.81465142716117289</v>
      </c>
      <c r="J322" s="170">
        <f t="shared" si="88"/>
        <v>0.81663477717363997</v>
      </c>
      <c r="K322" s="170">
        <f t="shared" si="88"/>
        <v>0.81837668935528807</v>
      </c>
      <c r="L322" s="170">
        <f t="shared" si="88"/>
        <v>0.82005061058734408</v>
      </c>
      <c r="M322" s="170">
        <f t="shared" si="88"/>
        <v>0.82316334487924259</v>
      </c>
      <c r="N322" s="170">
        <f t="shared" si="88"/>
        <v>0.82492813111179808</v>
      </c>
      <c r="O322" s="170">
        <f t="shared" si="88"/>
        <v>0.82612382718087429</v>
      </c>
      <c r="P322" s="170">
        <f t="shared" si="88"/>
        <v>0.82676776121736295</v>
      </c>
      <c r="Q322" s="170">
        <f t="shared" si="88"/>
        <v>0.83091238904231024</v>
      </c>
    </row>
    <row r="323" spans="1:17" ht="12" customHeight="1" x14ac:dyDescent="0.25">
      <c r="A323" s="148" t="s">
        <v>60</v>
      </c>
      <c r="B323" s="73"/>
      <c r="C323" s="73">
        <f t="shared" si="88"/>
        <v>0.75994873078339908</v>
      </c>
      <c r="D323" s="73">
        <f t="shared" si="88"/>
        <v>0.76632322363579375</v>
      </c>
      <c r="E323" s="73">
        <f t="shared" si="88"/>
        <v>0.77317184313129994</v>
      </c>
      <c r="F323" s="73">
        <f t="shared" si="88"/>
        <v>0.78035465112421609</v>
      </c>
      <c r="G323" s="73">
        <f t="shared" si="88"/>
        <v>0.78540602319114772</v>
      </c>
      <c r="H323" s="73">
        <f t="shared" si="88"/>
        <v>0.79057576209252578</v>
      </c>
      <c r="I323" s="73">
        <f t="shared" si="88"/>
        <v>0.79748777204490406</v>
      </c>
      <c r="J323" s="73">
        <f t="shared" si="88"/>
        <v>0.80010369268602533</v>
      </c>
      <c r="K323" s="73">
        <f t="shared" si="88"/>
        <v>0.80305321458537471</v>
      </c>
      <c r="L323" s="73">
        <f t="shared" si="88"/>
        <v>0.8057789833498431</v>
      </c>
      <c r="M323" s="73">
        <f t="shared" si="88"/>
        <v>0.80926274917186647</v>
      </c>
      <c r="N323" s="73">
        <f t="shared" si="88"/>
        <v>0.81172320245268648</v>
      </c>
      <c r="O323" s="73">
        <f t="shared" si="88"/>
        <v>0.81317989400563451</v>
      </c>
      <c r="P323" s="73">
        <f t="shared" si="88"/>
        <v>0.814140655204587</v>
      </c>
      <c r="Q323" s="73">
        <f t="shared" si="88"/>
        <v>0.81849888653131431</v>
      </c>
    </row>
    <row r="324" spans="1:17" ht="12" customHeight="1" x14ac:dyDescent="0.25">
      <c r="A324" s="159" t="s">
        <v>59</v>
      </c>
      <c r="B324" s="65"/>
      <c r="C324" s="65">
        <f t="shared" si="88"/>
        <v>1.0266430211790316</v>
      </c>
      <c r="D324" s="65">
        <f t="shared" si="88"/>
        <v>1.0304245834831869</v>
      </c>
      <c r="E324" s="65">
        <f t="shared" si="88"/>
        <v>1.0342775314752053</v>
      </c>
      <c r="F324" s="65">
        <f t="shared" si="88"/>
        <v>1.0368714061613487</v>
      </c>
      <c r="G324" s="65">
        <f t="shared" si="88"/>
        <v>1.0306151903146108</v>
      </c>
      <c r="H324" s="65">
        <f t="shared" si="88"/>
        <v>1.0252407713202485</v>
      </c>
      <c r="I324" s="65">
        <f t="shared" si="88"/>
        <v>1.0257511647694701</v>
      </c>
      <c r="J324" s="65">
        <f t="shared" si="88"/>
        <v>1.0221050842795698</v>
      </c>
      <c r="K324" s="65">
        <f t="shared" si="88"/>
        <v>1.0213920394277116</v>
      </c>
      <c r="L324" s="65">
        <f t="shared" si="88"/>
        <v>1.0188449731414089</v>
      </c>
      <c r="M324" s="65">
        <f t="shared" si="88"/>
        <v>1.0185537986698356</v>
      </c>
      <c r="N324" s="65">
        <f t="shared" si="88"/>
        <v>1.0185003542260382</v>
      </c>
      <c r="O324" s="65">
        <f t="shared" si="88"/>
        <v>1.0153416642428377</v>
      </c>
      <c r="P324" s="65">
        <f t="shared" si="88"/>
        <v>1.0114517960299689</v>
      </c>
      <c r="Q324" s="65">
        <f t="shared" si="88"/>
        <v>1.0120388818552541</v>
      </c>
    </row>
    <row r="325" spans="1:17" ht="12" customHeight="1" x14ac:dyDescent="0.25">
      <c r="A325" s="158" t="s">
        <v>62</v>
      </c>
      <c r="B325" s="169"/>
      <c r="C325" s="169">
        <f t="shared" si="88"/>
        <v>0.83902817567452592</v>
      </c>
      <c r="D325" s="169">
        <f t="shared" si="88"/>
        <v>0.84295291398440053</v>
      </c>
      <c r="E325" s="169">
        <f t="shared" si="88"/>
        <v>0.84714439828911436</v>
      </c>
      <c r="F325" s="169">
        <f t="shared" si="88"/>
        <v>0.85159051051456625</v>
      </c>
      <c r="G325" s="169">
        <f t="shared" si="88"/>
        <v>0.85561225271288854</v>
      </c>
      <c r="H325" s="169">
        <f t="shared" si="88"/>
        <v>0.86004123888618877</v>
      </c>
      <c r="I325" s="169">
        <f t="shared" si="88"/>
        <v>0.86512831580156757</v>
      </c>
      <c r="J325" s="169">
        <f t="shared" si="88"/>
        <v>0.8703576579694926</v>
      </c>
      <c r="K325" s="169">
        <f t="shared" si="88"/>
        <v>0.87078834041566244</v>
      </c>
      <c r="L325" s="169">
        <f t="shared" si="88"/>
        <v>0.8706046719741426</v>
      </c>
      <c r="M325" s="169">
        <f t="shared" si="88"/>
        <v>0.87022628004824465</v>
      </c>
      <c r="N325" s="169">
        <f t="shared" si="88"/>
        <v>0.86992036543035334</v>
      </c>
      <c r="O325" s="169">
        <f t="shared" si="88"/>
        <v>0.86928792301477253</v>
      </c>
      <c r="P325" s="169">
        <f t="shared" si="88"/>
        <v>0.8688154497811521</v>
      </c>
      <c r="Q325" s="169">
        <f t="shared" si="88"/>
        <v>0.8684622556953987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0.83902817567452592</v>
      </c>
      <c r="D327" s="65">
        <f t="shared" si="89"/>
        <v>0.84295291398440053</v>
      </c>
      <c r="E327" s="65">
        <f t="shared" si="89"/>
        <v>0.84714439828911436</v>
      </c>
      <c r="F327" s="65">
        <f t="shared" si="89"/>
        <v>0.85159051051456625</v>
      </c>
      <c r="G327" s="65">
        <f t="shared" si="89"/>
        <v>0.85561225271288854</v>
      </c>
      <c r="H327" s="65">
        <f t="shared" si="89"/>
        <v>0.86004123888618877</v>
      </c>
      <c r="I327" s="65">
        <f t="shared" si="89"/>
        <v>0.86512831580156757</v>
      </c>
      <c r="J327" s="65">
        <f t="shared" si="89"/>
        <v>0.8703576579694926</v>
      </c>
      <c r="K327" s="65">
        <f t="shared" si="89"/>
        <v>0.87078834041566244</v>
      </c>
      <c r="L327" s="65">
        <f t="shared" si="89"/>
        <v>0.8706046719741426</v>
      </c>
      <c r="M327" s="65">
        <f t="shared" si="89"/>
        <v>0.87022628004824465</v>
      </c>
      <c r="N327" s="65">
        <f t="shared" si="89"/>
        <v>0.86992036543035334</v>
      </c>
      <c r="O327" s="65">
        <f t="shared" si="89"/>
        <v>0.86928792301477253</v>
      </c>
      <c r="P327" s="65">
        <f t="shared" si="89"/>
        <v>0.8688154497811521</v>
      </c>
      <c r="Q327" s="65">
        <f t="shared" si="89"/>
        <v>0.8684622556953987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22354.738295378418</v>
      </c>
      <c r="D347" s="168">
        <f t="shared" si="97"/>
        <v>22109.048249344771</v>
      </c>
      <c r="E347" s="168">
        <f t="shared" si="97"/>
        <v>23004.245323221265</v>
      </c>
      <c r="F347" s="168">
        <f t="shared" si="97"/>
        <v>21511.917593575607</v>
      </c>
      <c r="G347" s="168">
        <f t="shared" si="97"/>
        <v>21279.093674613108</v>
      </c>
      <c r="H347" s="168">
        <f t="shared" si="97"/>
        <v>21746.926559363215</v>
      </c>
      <c r="I347" s="168">
        <f t="shared" si="97"/>
        <v>21595.559450653011</v>
      </c>
      <c r="J347" s="168">
        <f t="shared" si="97"/>
        <v>20996.971591594258</v>
      </c>
      <c r="K347" s="168">
        <f t="shared" si="97"/>
        <v>22819.505684519376</v>
      </c>
      <c r="L347" s="168">
        <f t="shared" si="97"/>
        <v>25177.084248446339</v>
      </c>
      <c r="M347" s="168">
        <f t="shared" si="97"/>
        <v>21971.904820620617</v>
      </c>
      <c r="N347" s="168">
        <f t="shared" si="97"/>
        <v>24201.434107213197</v>
      </c>
      <c r="O347" s="168">
        <f t="shared" si="97"/>
        <v>22941.878023608107</v>
      </c>
      <c r="P347" s="168">
        <f t="shared" si="97"/>
        <v>22886.875568810367</v>
      </c>
      <c r="Q347" s="168">
        <f t="shared" si="97"/>
        <v>22270.181809406004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18253.735864036003</v>
      </c>
      <c r="D348" s="157">
        <f t="shared" si="98"/>
        <v>18043.455678143029</v>
      </c>
      <c r="E348" s="157">
        <f t="shared" si="98"/>
        <v>19047.728650240406</v>
      </c>
      <c r="F348" s="157">
        <f t="shared" si="98"/>
        <v>17578.831545855941</v>
      </c>
      <c r="G348" s="157">
        <f t="shared" si="98"/>
        <v>17289.212598700782</v>
      </c>
      <c r="H348" s="157">
        <f t="shared" si="98"/>
        <v>17676.681034073594</v>
      </c>
      <c r="I348" s="157">
        <f t="shared" si="98"/>
        <v>17601.454416371547</v>
      </c>
      <c r="J348" s="157">
        <f t="shared" si="98"/>
        <v>16526.180705881241</v>
      </c>
      <c r="K348" s="157">
        <f t="shared" si="98"/>
        <v>18378.704527281734</v>
      </c>
      <c r="L348" s="157">
        <f t="shared" si="98"/>
        <v>20595.061499738524</v>
      </c>
      <c r="M348" s="157">
        <f t="shared" si="98"/>
        <v>17350.408931428919</v>
      </c>
      <c r="N348" s="157">
        <f t="shared" si="98"/>
        <v>19347.756852893413</v>
      </c>
      <c r="O348" s="157">
        <f t="shared" si="98"/>
        <v>18102.520250894515</v>
      </c>
      <c r="P348" s="157">
        <f t="shared" si="98"/>
        <v>18080.18293172785</v>
      </c>
      <c r="Q348" s="157">
        <f t="shared" si="98"/>
        <v>17532.637213718106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18253.735864036003</v>
      </c>
      <c r="D349" s="57">
        <f t="shared" ref="D349:Q349" si="99">IF(D277=0,0,D277/0.086*1000000/D$49)</f>
        <v>18043.455678143029</v>
      </c>
      <c r="E349" s="57">
        <f t="shared" si="99"/>
        <v>19047.728650240406</v>
      </c>
      <c r="F349" s="57">
        <f t="shared" si="99"/>
        <v>17578.831545855941</v>
      </c>
      <c r="G349" s="57">
        <f t="shared" si="99"/>
        <v>17289.212598700782</v>
      </c>
      <c r="H349" s="57">
        <f t="shared" si="99"/>
        <v>17676.681034073594</v>
      </c>
      <c r="I349" s="57">
        <f t="shared" si="99"/>
        <v>17601.454416371547</v>
      </c>
      <c r="J349" s="57">
        <f t="shared" si="99"/>
        <v>16526.180705881241</v>
      </c>
      <c r="K349" s="57">
        <f t="shared" si="99"/>
        <v>18378.704527281734</v>
      </c>
      <c r="L349" s="57">
        <f t="shared" si="99"/>
        <v>20595.061499738524</v>
      </c>
      <c r="M349" s="57">
        <f t="shared" si="99"/>
        <v>17350.408931428919</v>
      </c>
      <c r="N349" s="57">
        <f t="shared" si="99"/>
        <v>19347.756852893413</v>
      </c>
      <c r="O349" s="57">
        <f t="shared" si="99"/>
        <v>18102.520250894515</v>
      </c>
      <c r="P349" s="57">
        <f t="shared" si="99"/>
        <v>18080.18293172785</v>
      </c>
      <c r="Q349" s="57">
        <f t="shared" si="99"/>
        <v>17532.637213718106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38.475978587376851</v>
      </c>
      <c r="D350" s="157">
        <f t="shared" si="100"/>
        <v>25.173853189707991</v>
      </c>
      <c r="E350" s="157">
        <f t="shared" si="100"/>
        <v>30.307977727392839</v>
      </c>
      <c r="F350" s="157">
        <f t="shared" si="100"/>
        <v>14.501657457164102</v>
      </c>
      <c r="G350" s="157">
        <f t="shared" si="100"/>
        <v>13.509728203158955</v>
      </c>
      <c r="H350" s="157">
        <f t="shared" si="100"/>
        <v>43.305167900253323</v>
      </c>
      <c r="I350" s="157">
        <f t="shared" si="100"/>
        <v>53.928909857794558</v>
      </c>
      <c r="J350" s="157">
        <f t="shared" si="100"/>
        <v>463.05022129862186</v>
      </c>
      <c r="K350" s="157">
        <f t="shared" si="100"/>
        <v>150.99121557555733</v>
      </c>
      <c r="L350" s="157">
        <f t="shared" si="100"/>
        <v>70.356725825792367</v>
      </c>
      <c r="M350" s="157">
        <f t="shared" si="100"/>
        <v>62.551945929572135</v>
      </c>
      <c r="N350" s="157">
        <f t="shared" si="100"/>
        <v>83.948681246409123</v>
      </c>
      <c r="O350" s="157">
        <f t="shared" si="100"/>
        <v>66.077563176731729</v>
      </c>
      <c r="P350" s="157">
        <f t="shared" si="100"/>
        <v>27.461863732478566</v>
      </c>
      <c r="Q350" s="157">
        <f t="shared" si="100"/>
        <v>25.295991772939832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38.475978587376851</v>
      </c>
      <c r="D351" s="156">
        <f t="shared" ref="D351:Q351" si="101">IF(D279=0,0,D279/0.086*1000000/D$49)</f>
        <v>25.173853189707991</v>
      </c>
      <c r="E351" s="156">
        <f t="shared" si="101"/>
        <v>30.307977727392839</v>
      </c>
      <c r="F351" s="156">
        <f t="shared" si="101"/>
        <v>14.501657457164102</v>
      </c>
      <c r="G351" s="156">
        <f t="shared" si="101"/>
        <v>13.509728203158955</v>
      </c>
      <c r="H351" s="156">
        <f t="shared" si="101"/>
        <v>43.305167900253323</v>
      </c>
      <c r="I351" s="156">
        <f t="shared" si="101"/>
        <v>53.928909857794558</v>
      </c>
      <c r="J351" s="156">
        <f t="shared" si="101"/>
        <v>463.05022129862186</v>
      </c>
      <c r="K351" s="156">
        <f t="shared" si="101"/>
        <v>150.99121557555733</v>
      </c>
      <c r="L351" s="156">
        <f t="shared" si="101"/>
        <v>70.356725825792367</v>
      </c>
      <c r="M351" s="156">
        <f t="shared" si="101"/>
        <v>62.551945929572135</v>
      </c>
      <c r="N351" s="156">
        <f t="shared" si="101"/>
        <v>83.948681246409123</v>
      </c>
      <c r="O351" s="156">
        <f t="shared" si="101"/>
        <v>66.077563176731729</v>
      </c>
      <c r="P351" s="156">
        <f t="shared" si="101"/>
        <v>27.461863732478566</v>
      </c>
      <c r="Q351" s="156">
        <f t="shared" si="101"/>
        <v>25.295991772939832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3228.7218171451859</v>
      </c>
      <c r="D352" s="157">
        <f t="shared" ref="D352:Q352" si="102">IF(D280=0,0,D280/0.086*1000000/SUM(D$53:D$56))</f>
        <v>3204.4710701527351</v>
      </c>
      <c r="E352" s="157">
        <f t="shared" si="102"/>
        <v>3090.5486903745191</v>
      </c>
      <c r="F352" s="157">
        <f t="shared" si="102"/>
        <v>3077.3031904093377</v>
      </c>
      <c r="G352" s="157">
        <f t="shared" si="102"/>
        <v>3118.8220760727963</v>
      </c>
      <c r="H352" s="157">
        <f t="shared" si="102"/>
        <v>3148.3151703994636</v>
      </c>
      <c r="I352" s="157">
        <f t="shared" si="102"/>
        <v>3064.4014619451345</v>
      </c>
      <c r="J352" s="157">
        <f t="shared" si="102"/>
        <v>3115.2419690382103</v>
      </c>
      <c r="K352" s="157">
        <f t="shared" si="102"/>
        <v>3332.4609375895507</v>
      </c>
      <c r="L352" s="157">
        <f t="shared" si="102"/>
        <v>3491.2353863605113</v>
      </c>
      <c r="M352" s="157">
        <f t="shared" si="102"/>
        <v>3524.2670176006068</v>
      </c>
      <c r="N352" s="157">
        <f t="shared" si="102"/>
        <v>3677.5281675926412</v>
      </c>
      <c r="O352" s="157">
        <f t="shared" si="102"/>
        <v>3683.0508432334345</v>
      </c>
      <c r="P352" s="157">
        <f t="shared" si="102"/>
        <v>3689.7488403103089</v>
      </c>
      <c r="Q352" s="157">
        <f t="shared" si="102"/>
        <v>3631.9779216593665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3230.0919221746472</v>
      </c>
      <c r="D357" s="162">
        <f t="shared" ref="D357:Q357" si="106">IF(D285=0,0,D285/0.086*1000000/D$55)</f>
        <v>3205.1654134828445</v>
      </c>
      <c r="E357" s="162">
        <f t="shared" si="106"/>
        <v>3091.1571713350618</v>
      </c>
      <c r="F357" s="162">
        <f t="shared" si="106"/>
        <v>3077.9016672690186</v>
      </c>
      <c r="G357" s="162">
        <f t="shared" si="106"/>
        <v>3122.7707878299643</v>
      </c>
      <c r="H357" s="162">
        <f t="shared" si="106"/>
        <v>3153.4492697064802</v>
      </c>
      <c r="I357" s="162">
        <f t="shared" si="106"/>
        <v>3064.7880626699866</v>
      </c>
      <c r="J357" s="162">
        <f t="shared" si="106"/>
        <v>3131.4806531099289</v>
      </c>
      <c r="K357" s="162">
        <f t="shared" si="106"/>
        <v>3333.179244839182</v>
      </c>
      <c r="L357" s="162">
        <f t="shared" si="106"/>
        <v>3497.4159084941784</v>
      </c>
      <c r="M357" s="162">
        <f t="shared" si="106"/>
        <v>3530.0500118427249</v>
      </c>
      <c r="N357" s="162">
        <f t="shared" si="106"/>
        <v>3684.2108946205367</v>
      </c>
      <c r="O357" s="162">
        <f t="shared" si="106"/>
        <v>3691.5575210784918</v>
      </c>
      <c r="P357" s="162">
        <f t="shared" si="106"/>
        <v>3698.581342773396</v>
      </c>
      <c r="Q357" s="162">
        <f t="shared" si="106"/>
        <v>3641.8483981856052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3146.3291744936978</v>
      </c>
      <c r="D358" s="160">
        <f t="shared" ref="D358:Q358" si="107">IF(D286=0,0,D286/0.086*1000000/D$56)</f>
        <v>3121.6977877252648</v>
      </c>
      <c r="E358" s="160">
        <f t="shared" si="107"/>
        <v>3016.6900203014111</v>
      </c>
      <c r="F358" s="160">
        <f t="shared" si="107"/>
        <v>3003.3018257182234</v>
      </c>
      <c r="G358" s="160">
        <f t="shared" si="107"/>
        <v>3064.0358879902433</v>
      </c>
      <c r="H358" s="160">
        <f t="shared" si="107"/>
        <v>3111.1950443777741</v>
      </c>
      <c r="I358" s="160">
        <f t="shared" si="107"/>
        <v>3032.2771882743309</v>
      </c>
      <c r="J358" s="160">
        <f t="shared" si="107"/>
        <v>3105.5240321684</v>
      </c>
      <c r="K358" s="160">
        <f t="shared" si="107"/>
        <v>3286.6069214383638</v>
      </c>
      <c r="L358" s="160">
        <f t="shared" si="107"/>
        <v>3432.5445794244838</v>
      </c>
      <c r="M358" s="160">
        <f t="shared" si="107"/>
        <v>3450.5977625879427</v>
      </c>
      <c r="N358" s="160">
        <f t="shared" si="107"/>
        <v>3577.5021378781626</v>
      </c>
      <c r="O358" s="160">
        <f t="shared" si="107"/>
        <v>3576.7585420582277</v>
      </c>
      <c r="P358" s="160">
        <f t="shared" si="107"/>
        <v>3577.6273051653588</v>
      </c>
      <c r="Q358" s="160">
        <f t="shared" si="107"/>
        <v>3505.5835436391226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2915.5491111858591</v>
      </c>
      <c r="D359" s="156">
        <f t="shared" si="108"/>
        <v>2892.0477933769362</v>
      </c>
      <c r="E359" s="156">
        <f t="shared" si="108"/>
        <v>2788.0859076212973</v>
      </c>
      <c r="F359" s="156">
        <f t="shared" si="108"/>
        <v>2775.585919963617</v>
      </c>
      <c r="G359" s="156">
        <f t="shared" si="108"/>
        <v>2834.7907516058449</v>
      </c>
      <c r="H359" s="156">
        <f t="shared" si="108"/>
        <v>2881.0247857307963</v>
      </c>
      <c r="I359" s="156">
        <f t="shared" si="108"/>
        <v>2804.2732177065654</v>
      </c>
      <c r="J359" s="156">
        <f t="shared" si="108"/>
        <v>2874.2746702360832</v>
      </c>
      <c r="K359" s="156">
        <f t="shared" si="108"/>
        <v>3055.94598298342</v>
      </c>
      <c r="L359" s="156">
        <f t="shared" si="108"/>
        <v>3202.6252161250022</v>
      </c>
      <c r="M359" s="156">
        <f t="shared" si="108"/>
        <v>3221.4175632360516</v>
      </c>
      <c r="N359" s="156">
        <f t="shared" si="108"/>
        <v>3349.0404335585245</v>
      </c>
      <c r="O359" s="156">
        <f t="shared" si="108"/>
        <v>3347.7472730232962</v>
      </c>
      <c r="P359" s="156">
        <f t="shared" si="108"/>
        <v>3348.6737900848079</v>
      </c>
      <c r="Q359" s="156">
        <f t="shared" si="108"/>
        <v>3280.7381826136975</v>
      </c>
    </row>
    <row r="360" spans="1:17" ht="12" customHeight="1" x14ac:dyDescent="0.25">
      <c r="A360" s="159" t="s">
        <v>59</v>
      </c>
      <c r="B360" s="57"/>
      <c r="C360" s="57">
        <f t="shared" si="108"/>
        <v>230.78006330783887</v>
      </c>
      <c r="D360" s="57">
        <f t="shared" si="108"/>
        <v>229.64999434832913</v>
      </c>
      <c r="E360" s="57">
        <f t="shared" si="108"/>
        <v>228.60411268011384</v>
      </c>
      <c r="F360" s="57">
        <f t="shared" si="108"/>
        <v>227.71590575460652</v>
      </c>
      <c r="G360" s="57">
        <f t="shared" si="108"/>
        <v>229.24513638439831</v>
      </c>
      <c r="H360" s="57">
        <f t="shared" si="108"/>
        <v>230.17025864697786</v>
      </c>
      <c r="I360" s="57">
        <f t="shared" si="108"/>
        <v>228.00397056776524</v>
      </c>
      <c r="J360" s="57">
        <f t="shared" si="108"/>
        <v>231.24936193231659</v>
      </c>
      <c r="K360" s="57">
        <f t="shared" si="108"/>
        <v>230.66093845494447</v>
      </c>
      <c r="L360" s="57">
        <f t="shared" si="108"/>
        <v>229.91936329948155</v>
      </c>
      <c r="M360" s="57">
        <f t="shared" si="108"/>
        <v>229.18019935189156</v>
      </c>
      <c r="N360" s="57">
        <f t="shared" si="108"/>
        <v>228.46170431963853</v>
      </c>
      <c r="O360" s="57">
        <f t="shared" si="108"/>
        <v>229.01126903493147</v>
      </c>
      <c r="P360" s="57">
        <f t="shared" si="108"/>
        <v>228.9535150805508</v>
      </c>
      <c r="Q360" s="57">
        <f t="shared" si="108"/>
        <v>224.84536102542546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833.80463560985459</v>
      </c>
      <c r="D361" s="157">
        <f t="shared" ref="D361:Q361" si="109">IF(D289=0,0,D289/0.086*1000000/SUM(D$58:D$59))</f>
        <v>835.94764785929692</v>
      </c>
      <c r="E361" s="157">
        <f t="shared" si="109"/>
        <v>835.66000487894769</v>
      </c>
      <c r="F361" s="157">
        <f t="shared" si="109"/>
        <v>841.28119985316573</v>
      </c>
      <c r="G361" s="157">
        <f t="shared" si="109"/>
        <v>857.54927163636899</v>
      </c>
      <c r="H361" s="157">
        <f t="shared" si="109"/>
        <v>878.62518698990573</v>
      </c>
      <c r="I361" s="157">
        <f t="shared" si="109"/>
        <v>875.77466247853511</v>
      </c>
      <c r="J361" s="157">
        <f t="shared" si="109"/>
        <v>892.49869537618281</v>
      </c>
      <c r="K361" s="157">
        <f t="shared" si="109"/>
        <v>957.34900407253554</v>
      </c>
      <c r="L361" s="157">
        <f t="shared" si="109"/>
        <v>1020.4306365215133</v>
      </c>
      <c r="M361" s="157">
        <f t="shared" si="109"/>
        <v>1034.6769256615194</v>
      </c>
      <c r="N361" s="157">
        <f t="shared" si="109"/>
        <v>1092.2004054807321</v>
      </c>
      <c r="O361" s="157">
        <f t="shared" si="109"/>
        <v>1090.2293663034261</v>
      </c>
      <c r="P361" s="157">
        <f t="shared" si="109"/>
        <v>1089.4819330397308</v>
      </c>
      <c r="Q361" s="157">
        <f t="shared" si="109"/>
        <v>1080.2706822555931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833.80463560985459</v>
      </c>
      <c r="D363" s="57">
        <f t="shared" ref="D363:Q363" si="111">IF(D291=0,0,D291/0.086*1000000/D$59)</f>
        <v>835.94764785929692</v>
      </c>
      <c r="E363" s="57">
        <f t="shared" si="111"/>
        <v>835.66000487894769</v>
      </c>
      <c r="F363" s="57">
        <f t="shared" si="111"/>
        <v>841.28119985316573</v>
      </c>
      <c r="G363" s="57">
        <f t="shared" si="111"/>
        <v>857.54927163636899</v>
      </c>
      <c r="H363" s="57">
        <f t="shared" si="111"/>
        <v>878.62518698990573</v>
      </c>
      <c r="I363" s="57">
        <f t="shared" si="111"/>
        <v>875.77466247853511</v>
      </c>
      <c r="J363" s="57">
        <f t="shared" si="111"/>
        <v>892.49869537618281</v>
      </c>
      <c r="K363" s="57">
        <f t="shared" si="111"/>
        <v>957.34900407253554</v>
      </c>
      <c r="L363" s="57">
        <f t="shared" si="111"/>
        <v>1020.4306365215133</v>
      </c>
      <c r="M363" s="57">
        <f t="shared" si="111"/>
        <v>1034.6769256615194</v>
      </c>
      <c r="N363" s="57">
        <f t="shared" si="111"/>
        <v>1092.2004054807321</v>
      </c>
      <c r="O363" s="57">
        <f t="shared" si="111"/>
        <v>1090.2293663034261</v>
      </c>
      <c r="P363" s="57">
        <f t="shared" si="111"/>
        <v>1089.4819330397308</v>
      </c>
      <c r="Q363" s="57">
        <f t="shared" si="111"/>
        <v>1080.2706822555931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18198.399357153263</v>
      </c>
      <c r="D365" s="168">
        <f t="shared" si="112"/>
        <v>18103.193690919943</v>
      </c>
      <c r="E365" s="168">
        <f t="shared" si="112"/>
        <v>18981.631811887943</v>
      </c>
      <c r="F365" s="168">
        <f t="shared" si="112"/>
        <v>17844.953168473898</v>
      </c>
      <c r="G365" s="168">
        <f t="shared" si="112"/>
        <v>17739.28995296319</v>
      </c>
      <c r="H365" s="168">
        <f t="shared" si="112"/>
        <v>18264.469815424312</v>
      </c>
      <c r="I365" s="168">
        <f t="shared" si="112"/>
        <v>18289.096165030165</v>
      </c>
      <c r="J365" s="168">
        <f t="shared" si="112"/>
        <v>18434.82699832238</v>
      </c>
      <c r="K365" s="168">
        <f t="shared" si="112"/>
        <v>19726.679153226542</v>
      </c>
      <c r="L365" s="168">
        <f t="shared" si="112"/>
        <v>21680.992691824722</v>
      </c>
      <c r="M365" s="168">
        <f t="shared" si="112"/>
        <v>19000.681152363959</v>
      </c>
      <c r="N365" s="168">
        <f t="shared" si="112"/>
        <v>21069.984827272645</v>
      </c>
      <c r="O365" s="168">
        <f t="shared" si="112"/>
        <v>20002.491318128996</v>
      </c>
      <c r="P365" s="168">
        <f t="shared" si="112"/>
        <v>19918.260680914718</v>
      </c>
      <c r="Q365" s="168">
        <f t="shared" si="112"/>
        <v>19430.5606680491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14963.69124793536</v>
      </c>
      <c r="D366" s="157">
        <f t="shared" si="113"/>
        <v>14887.749575909915</v>
      </c>
      <c r="E366" s="157">
        <f t="shared" si="113"/>
        <v>15818.227176432121</v>
      </c>
      <c r="F366" s="157">
        <f t="shared" si="113"/>
        <v>14694.088312408541</v>
      </c>
      <c r="G366" s="157">
        <f t="shared" si="113"/>
        <v>14518.317166157794</v>
      </c>
      <c r="H366" s="157">
        <f t="shared" si="113"/>
        <v>14904.96458031978</v>
      </c>
      <c r="I366" s="157">
        <f t="shared" si="113"/>
        <v>14944.899835532718</v>
      </c>
      <c r="J366" s="157">
        <f t="shared" si="113"/>
        <v>13935.346349832002</v>
      </c>
      <c r="K366" s="157">
        <f t="shared" si="113"/>
        <v>15777.231092095639</v>
      </c>
      <c r="L366" s="157">
        <f t="shared" si="113"/>
        <v>17745.024413652332</v>
      </c>
      <c r="M366" s="157">
        <f t="shared" si="113"/>
        <v>15031.896896826172</v>
      </c>
      <c r="N366" s="157">
        <f t="shared" si="113"/>
        <v>16842.987495685717</v>
      </c>
      <c r="O366" s="157">
        <f t="shared" si="113"/>
        <v>15820.89462911722</v>
      </c>
      <c r="P366" s="157">
        <f t="shared" si="113"/>
        <v>15860.888411768443</v>
      </c>
      <c r="Q366" s="157">
        <f t="shared" si="113"/>
        <v>15430.431821708597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14963.69124793536</v>
      </c>
      <c r="D367" s="57">
        <f t="shared" si="114"/>
        <v>14887.749575909915</v>
      </c>
      <c r="E367" s="57">
        <f t="shared" si="114"/>
        <v>15818.227176432121</v>
      </c>
      <c r="F367" s="57">
        <f t="shared" si="114"/>
        <v>14694.088312408541</v>
      </c>
      <c r="G367" s="57">
        <f t="shared" si="114"/>
        <v>14518.317166157794</v>
      </c>
      <c r="H367" s="57">
        <f t="shared" si="114"/>
        <v>14904.96458031978</v>
      </c>
      <c r="I367" s="57">
        <f t="shared" si="114"/>
        <v>14944.899835532718</v>
      </c>
      <c r="J367" s="57">
        <f t="shared" si="114"/>
        <v>13935.346349832002</v>
      </c>
      <c r="K367" s="57">
        <f t="shared" si="114"/>
        <v>15777.231092095639</v>
      </c>
      <c r="L367" s="57">
        <f t="shared" si="114"/>
        <v>17745.024413652332</v>
      </c>
      <c r="M367" s="57">
        <f t="shared" si="114"/>
        <v>15031.896896826172</v>
      </c>
      <c r="N367" s="57">
        <f t="shared" si="114"/>
        <v>16842.987495685717</v>
      </c>
      <c r="O367" s="57">
        <f t="shared" si="114"/>
        <v>15820.89462911722</v>
      </c>
      <c r="P367" s="57">
        <f t="shared" si="114"/>
        <v>15860.888411768443</v>
      </c>
      <c r="Q367" s="57">
        <f t="shared" si="114"/>
        <v>15430.431821708597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75.408430525215849</v>
      </c>
      <c r="D368" s="157">
        <f t="shared" si="115"/>
        <v>50.589086518576025</v>
      </c>
      <c r="E368" s="157">
        <f t="shared" si="115"/>
        <v>62.932562447053058</v>
      </c>
      <c r="F368" s="157">
        <f t="shared" si="115"/>
        <v>31.151732687584413</v>
      </c>
      <c r="G368" s="157">
        <f t="shared" si="115"/>
        <v>29.907467808685606</v>
      </c>
      <c r="H368" s="157">
        <f t="shared" si="115"/>
        <v>100.3001854463832</v>
      </c>
      <c r="I368" s="157">
        <f t="shared" si="115"/>
        <v>132.0788624770837</v>
      </c>
      <c r="J368" s="157">
        <f t="shared" si="115"/>
        <v>1188.4851374135164</v>
      </c>
      <c r="K368" s="157">
        <f t="shared" si="115"/>
        <v>412.82954782118253</v>
      </c>
      <c r="L368" s="157">
        <f t="shared" si="115"/>
        <v>207.26483920364927</v>
      </c>
      <c r="M368" s="157">
        <f t="shared" si="115"/>
        <v>197.07358611610744</v>
      </c>
      <c r="N368" s="157">
        <f t="shared" si="115"/>
        <v>277.34905216026493</v>
      </c>
      <c r="O368" s="157">
        <f t="shared" si="115"/>
        <v>227.58697985493288</v>
      </c>
      <c r="P368" s="157">
        <f t="shared" si="115"/>
        <v>98.09509904784646</v>
      </c>
      <c r="Q368" s="157">
        <f t="shared" si="115"/>
        <v>93.482634224113113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75.408430525215849</v>
      </c>
      <c r="D369" s="156">
        <f t="shared" si="116"/>
        <v>50.589086518576025</v>
      </c>
      <c r="E369" s="156">
        <f t="shared" si="116"/>
        <v>62.932562447053058</v>
      </c>
      <c r="F369" s="156">
        <f t="shared" si="116"/>
        <v>31.151732687584413</v>
      </c>
      <c r="G369" s="156">
        <f t="shared" si="116"/>
        <v>29.907467808685606</v>
      </c>
      <c r="H369" s="156">
        <f t="shared" si="116"/>
        <v>100.3001854463832</v>
      </c>
      <c r="I369" s="156">
        <f t="shared" si="116"/>
        <v>132.0788624770837</v>
      </c>
      <c r="J369" s="156">
        <f t="shared" si="116"/>
        <v>1188.4851374135164</v>
      </c>
      <c r="K369" s="156">
        <f t="shared" si="116"/>
        <v>412.82954782118253</v>
      </c>
      <c r="L369" s="156">
        <f t="shared" si="116"/>
        <v>207.26483920364927</v>
      </c>
      <c r="M369" s="156">
        <f t="shared" si="116"/>
        <v>197.07358611610744</v>
      </c>
      <c r="N369" s="156">
        <f t="shared" si="116"/>
        <v>277.34905216026493</v>
      </c>
      <c r="O369" s="156">
        <f t="shared" si="116"/>
        <v>227.58697985493288</v>
      </c>
      <c r="P369" s="156">
        <f t="shared" si="116"/>
        <v>98.09509904784646</v>
      </c>
      <c r="Q369" s="156">
        <f t="shared" si="116"/>
        <v>93.482634224113113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2459.7140964079849</v>
      </c>
      <c r="D370" s="157">
        <f t="shared" si="117"/>
        <v>2460.1905227900538</v>
      </c>
      <c r="E370" s="157">
        <f t="shared" si="117"/>
        <v>2392.547381001315</v>
      </c>
      <c r="F370" s="157">
        <f t="shared" si="117"/>
        <v>2403.2860369085092</v>
      </c>
      <c r="G370" s="157">
        <f t="shared" si="117"/>
        <v>2457.3356548796219</v>
      </c>
      <c r="H370" s="157">
        <f t="shared" si="117"/>
        <v>2503.5511553227416</v>
      </c>
      <c r="I370" s="157">
        <f t="shared" si="117"/>
        <v>2454.4600082486231</v>
      </c>
      <c r="J370" s="157">
        <f t="shared" si="117"/>
        <v>2534.2024368284187</v>
      </c>
      <c r="K370" s="157">
        <f t="shared" si="117"/>
        <v>2702.970162854811</v>
      </c>
      <c r="L370" s="157">
        <f t="shared" si="117"/>
        <v>2840.3117593875627</v>
      </c>
      <c r="M370" s="157">
        <f t="shared" si="117"/>
        <v>2871.3076173514987</v>
      </c>
      <c r="N370" s="157">
        <f t="shared" si="117"/>
        <v>2999.5209035676853</v>
      </c>
      <c r="O370" s="157">
        <f t="shared" si="117"/>
        <v>3006.2864877132301</v>
      </c>
      <c r="P370" s="157">
        <f t="shared" si="117"/>
        <v>3012.7184344160769</v>
      </c>
      <c r="Q370" s="157">
        <f t="shared" si="117"/>
        <v>2968.4718986430871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2459.8324532630013</v>
      </c>
      <c r="D375" s="162">
        <f t="shared" si="120"/>
        <v>2460.2518438273655</v>
      </c>
      <c r="E375" s="162">
        <f t="shared" si="120"/>
        <v>2392.5509874952536</v>
      </c>
      <c r="F375" s="162">
        <f t="shared" si="120"/>
        <v>2403.2960049493113</v>
      </c>
      <c r="G375" s="162">
        <f t="shared" si="120"/>
        <v>2456.9472000340793</v>
      </c>
      <c r="H375" s="162">
        <f t="shared" si="120"/>
        <v>2502.1546153750355</v>
      </c>
      <c r="I375" s="162">
        <f t="shared" si="120"/>
        <v>2454.2699957949135</v>
      </c>
      <c r="J375" s="162">
        <f t="shared" si="120"/>
        <v>2531.066821161302</v>
      </c>
      <c r="K375" s="162">
        <f t="shared" si="120"/>
        <v>2703.1783154095788</v>
      </c>
      <c r="L375" s="162">
        <f t="shared" si="120"/>
        <v>2842.9919652131402</v>
      </c>
      <c r="M375" s="162">
        <f t="shared" si="120"/>
        <v>2873.7334082872812</v>
      </c>
      <c r="N375" s="162">
        <f t="shared" si="120"/>
        <v>3002.7504097090937</v>
      </c>
      <c r="O375" s="162">
        <f t="shared" si="120"/>
        <v>3010.4033643147909</v>
      </c>
      <c r="P375" s="162">
        <f t="shared" si="120"/>
        <v>3017.0394255360638</v>
      </c>
      <c r="Q375" s="162">
        <f t="shared" si="120"/>
        <v>2972.8169055414596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2452.5965880046087</v>
      </c>
      <c r="D376" s="160">
        <f t="shared" si="121"/>
        <v>2452.8803877026908</v>
      </c>
      <c r="E376" s="160">
        <f t="shared" si="121"/>
        <v>2392.109617351829</v>
      </c>
      <c r="F376" s="160">
        <f t="shared" si="121"/>
        <v>2402.0534936435788</v>
      </c>
      <c r="G376" s="160">
        <f t="shared" si="121"/>
        <v>2462.7252506612972</v>
      </c>
      <c r="H376" s="160">
        <f t="shared" si="121"/>
        <v>2513.6482990967888</v>
      </c>
      <c r="I376" s="160">
        <f t="shared" si="121"/>
        <v>2470.2489389759521</v>
      </c>
      <c r="J376" s="160">
        <f t="shared" si="121"/>
        <v>2536.0789260172255</v>
      </c>
      <c r="K376" s="160">
        <f t="shared" si="121"/>
        <v>2689.6824915789034</v>
      </c>
      <c r="L376" s="160">
        <f t="shared" si="121"/>
        <v>2814.8602782253261</v>
      </c>
      <c r="M376" s="160">
        <f t="shared" si="121"/>
        <v>2840.4055960847213</v>
      </c>
      <c r="N376" s="160">
        <f t="shared" si="121"/>
        <v>2951.1821526482945</v>
      </c>
      <c r="O376" s="160">
        <f t="shared" si="121"/>
        <v>2954.8454556670276</v>
      </c>
      <c r="P376" s="160">
        <f t="shared" si="121"/>
        <v>2957.866917561671</v>
      </c>
      <c r="Q376" s="160">
        <f t="shared" si="121"/>
        <v>2912.832797232591</v>
      </c>
    </row>
    <row r="377" spans="1:17" ht="12" customHeight="1" x14ac:dyDescent="0.25">
      <c r="A377" s="148" t="s">
        <v>60</v>
      </c>
      <c r="B377" s="156"/>
      <c r="C377" s="156">
        <f t="shared" si="121"/>
        <v>2215.6678465823607</v>
      </c>
      <c r="D377" s="156">
        <f t="shared" si="121"/>
        <v>2216.2433879293976</v>
      </c>
      <c r="E377" s="156">
        <f t="shared" si="121"/>
        <v>2155.6695200039617</v>
      </c>
      <c r="F377" s="156">
        <f t="shared" si="121"/>
        <v>2165.941382238495</v>
      </c>
      <c r="G377" s="156">
        <f t="shared" si="121"/>
        <v>2226.4617307977915</v>
      </c>
      <c r="H377" s="156">
        <f t="shared" si="121"/>
        <v>2277.66836558658</v>
      </c>
      <c r="I377" s="156">
        <f t="shared" si="121"/>
        <v>2236.3736005940036</v>
      </c>
      <c r="J377" s="156">
        <f t="shared" si="121"/>
        <v>2299.7177774497982</v>
      </c>
      <c r="K377" s="156">
        <f t="shared" si="121"/>
        <v>2454.0872452340982</v>
      </c>
      <c r="L377" s="156">
        <f t="shared" si="121"/>
        <v>2580.6080906997759</v>
      </c>
      <c r="M377" s="156">
        <f t="shared" si="121"/>
        <v>2606.9732334549421</v>
      </c>
      <c r="N377" s="156">
        <f t="shared" si="121"/>
        <v>2718.4938258716588</v>
      </c>
      <c r="O377" s="156">
        <f t="shared" si="121"/>
        <v>2722.3207726347359</v>
      </c>
      <c r="P377" s="156">
        <f t="shared" si="121"/>
        <v>2726.2914735260733</v>
      </c>
      <c r="Q377" s="156">
        <f t="shared" si="121"/>
        <v>2685.2805494700792</v>
      </c>
    </row>
    <row r="378" spans="1:17" ht="12" customHeight="1" x14ac:dyDescent="0.25">
      <c r="A378" s="159" t="s">
        <v>59</v>
      </c>
      <c r="B378" s="57"/>
      <c r="C378" s="57">
        <f t="shared" si="121"/>
        <v>236.9287414222479</v>
      </c>
      <c r="D378" s="57">
        <f t="shared" si="121"/>
        <v>236.63699977329327</v>
      </c>
      <c r="E378" s="57">
        <f t="shared" si="121"/>
        <v>236.44009734786783</v>
      </c>
      <c r="F378" s="57">
        <f t="shared" si="121"/>
        <v>236.11211140508405</v>
      </c>
      <c r="G378" s="57">
        <f t="shared" si="121"/>
        <v>236.26351986350559</v>
      </c>
      <c r="H378" s="57">
        <f t="shared" si="121"/>
        <v>235.9799335102087</v>
      </c>
      <c r="I378" s="57">
        <f t="shared" si="121"/>
        <v>233.87533838194915</v>
      </c>
      <c r="J378" s="57">
        <f t="shared" si="121"/>
        <v>236.36114856742719</v>
      </c>
      <c r="K378" s="57">
        <f t="shared" si="121"/>
        <v>235.59524634480559</v>
      </c>
      <c r="L378" s="57">
        <f t="shared" si="121"/>
        <v>234.25218752555008</v>
      </c>
      <c r="M378" s="57">
        <f t="shared" si="121"/>
        <v>233.43236262977936</v>
      </c>
      <c r="N378" s="57">
        <f t="shared" si="121"/>
        <v>232.68832677663622</v>
      </c>
      <c r="O378" s="57">
        <f t="shared" si="121"/>
        <v>232.52468303229151</v>
      </c>
      <c r="P378" s="57">
        <f t="shared" si="121"/>
        <v>231.57544403559766</v>
      </c>
      <c r="Q378" s="57">
        <f t="shared" si="121"/>
        <v>227.55224776251245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699.58558228469929</v>
      </c>
      <c r="D379" s="157">
        <f t="shared" si="122"/>
        <v>704.66450570139989</v>
      </c>
      <c r="E379" s="157">
        <f t="shared" si="122"/>
        <v>707.9246920074545</v>
      </c>
      <c r="F379" s="157">
        <f t="shared" si="122"/>
        <v>716.42708646926417</v>
      </c>
      <c r="G379" s="157">
        <f t="shared" si="122"/>
        <v>733.72966411709046</v>
      </c>
      <c r="H379" s="157">
        <f t="shared" si="122"/>
        <v>755.65389433540793</v>
      </c>
      <c r="I379" s="157">
        <f t="shared" si="122"/>
        <v>757.6574587717414</v>
      </c>
      <c r="J379" s="157">
        <f t="shared" si="122"/>
        <v>776.79307424844217</v>
      </c>
      <c r="K379" s="157">
        <f t="shared" si="122"/>
        <v>833.64835045491066</v>
      </c>
      <c r="L379" s="157">
        <f t="shared" si="122"/>
        <v>888.39167958117764</v>
      </c>
      <c r="M379" s="157">
        <f t="shared" si="122"/>
        <v>900.40305207017821</v>
      </c>
      <c r="N379" s="157">
        <f t="shared" si="122"/>
        <v>950.12737585897855</v>
      </c>
      <c r="O379" s="157">
        <f t="shared" si="122"/>
        <v>947.72322144361681</v>
      </c>
      <c r="P379" s="157">
        <f t="shared" si="122"/>
        <v>946.55873568235279</v>
      </c>
      <c r="Q379" s="157">
        <f t="shared" si="122"/>
        <v>938.17431347329955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699.58558228469929</v>
      </c>
      <c r="D381" s="57">
        <f t="shared" si="124"/>
        <v>704.66450570139989</v>
      </c>
      <c r="E381" s="57">
        <f t="shared" si="124"/>
        <v>707.9246920074545</v>
      </c>
      <c r="F381" s="57">
        <f t="shared" si="124"/>
        <v>716.42708646926417</v>
      </c>
      <c r="G381" s="57">
        <f t="shared" si="124"/>
        <v>733.72966411709046</v>
      </c>
      <c r="H381" s="57">
        <f t="shared" si="124"/>
        <v>755.65389433540793</v>
      </c>
      <c r="I381" s="57">
        <f t="shared" si="124"/>
        <v>757.6574587717414</v>
      </c>
      <c r="J381" s="57">
        <f t="shared" si="124"/>
        <v>776.79307424844217</v>
      </c>
      <c r="K381" s="57">
        <f t="shared" si="124"/>
        <v>833.64835045491066</v>
      </c>
      <c r="L381" s="57">
        <f t="shared" si="124"/>
        <v>888.39167958117764</v>
      </c>
      <c r="M381" s="57">
        <f t="shared" si="124"/>
        <v>900.40305207017821</v>
      </c>
      <c r="N381" s="57">
        <f t="shared" si="124"/>
        <v>950.12737585897855</v>
      </c>
      <c r="O381" s="57">
        <f t="shared" si="124"/>
        <v>947.72322144361681</v>
      </c>
      <c r="P381" s="57">
        <f t="shared" si="124"/>
        <v>946.55873568235279</v>
      </c>
      <c r="Q381" s="57">
        <f t="shared" si="124"/>
        <v>938.17431347329955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251.99625022125969</v>
      </c>
      <c r="D401" s="184">
        <f>D347/RES_summary!D$21</f>
        <v>246.21013624532353</v>
      </c>
      <c r="E401" s="184">
        <f>E347/RES_summary!E$21</f>
        <v>251.25027207297256</v>
      </c>
      <c r="F401" s="184">
        <f>F347/RES_summary!F$21</f>
        <v>232.39095038240004</v>
      </c>
      <c r="G401" s="184">
        <f>G347/RES_summary!G$21</f>
        <v>228.40124045722257</v>
      </c>
      <c r="H401" s="184">
        <f>H347/RES_summary!H$21</f>
        <v>227.58058771197477</v>
      </c>
      <c r="I401" s="184">
        <f>I347/RES_summary!I$21</f>
        <v>222.67595741388152</v>
      </c>
      <c r="J401" s="184">
        <f>J347/RES_summary!J$21</f>
        <v>214.20104669675243</v>
      </c>
      <c r="K401" s="184">
        <f>K347/RES_summary!K$21</f>
        <v>228.28717300734004</v>
      </c>
      <c r="L401" s="184">
        <f>L347/RES_summary!L$21</f>
        <v>251.07077816724524</v>
      </c>
      <c r="M401" s="184">
        <f>M347/RES_summary!M$21</f>
        <v>215.88605717688907</v>
      </c>
      <c r="N401" s="184">
        <f>N347/RES_summary!N$21</f>
        <v>234.94107373904299</v>
      </c>
      <c r="O401" s="184">
        <f>O347/RES_summary!O$21</f>
        <v>220.4977026129018</v>
      </c>
      <c r="P401" s="184">
        <f>P347/RES_summary!P$21</f>
        <v>218.41673061483453</v>
      </c>
      <c r="Q401" s="184">
        <f>Q347/RES_summary!Q$21</f>
        <v>211.31055896361511</v>
      </c>
    </row>
    <row r="402" spans="1:17" ht="12" customHeight="1" x14ac:dyDescent="0.25">
      <c r="A402" s="158" t="s">
        <v>65</v>
      </c>
      <c r="B402" s="157"/>
      <c r="C402" s="178">
        <f>C348/RES_summary!C$21</f>
        <v>205.76724851291902</v>
      </c>
      <c r="D402" s="178">
        <f>D348/RES_summary!D$21</f>
        <v>200.93500320547312</v>
      </c>
      <c r="E402" s="178">
        <f>E348/RES_summary!E$21</f>
        <v>208.03755735095388</v>
      </c>
      <c r="F402" s="178">
        <f>F348/RES_summary!F$21</f>
        <v>189.9022414800242</v>
      </c>
      <c r="G402" s="178">
        <f>G348/RES_summary!G$21</f>
        <v>185.57546033001788</v>
      </c>
      <c r="H402" s="178">
        <f>H348/RES_summary!H$21</f>
        <v>184.98565521662306</v>
      </c>
      <c r="I402" s="178">
        <f>I348/RES_summary!I$21</f>
        <v>181.49197398652302</v>
      </c>
      <c r="J402" s="178">
        <f>J348/RES_summary!J$21</f>
        <v>168.59217957491447</v>
      </c>
      <c r="K402" s="178">
        <f>K348/RES_summary!K$21</f>
        <v>183.86123512380181</v>
      </c>
      <c r="L402" s="178">
        <f>L348/RES_summary!L$21</f>
        <v>205.37795664169141</v>
      </c>
      <c r="M402" s="178">
        <f>M348/RES_summary!M$21</f>
        <v>170.47731660923284</v>
      </c>
      <c r="N402" s="178">
        <f>N348/RES_summary!N$21</f>
        <v>187.82286823680016</v>
      </c>
      <c r="O402" s="178">
        <f>O348/RES_summary!O$21</f>
        <v>173.98593623060381</v>
      </c>
      <c r="P402" s="178">
        <f>P348/RES_summary!P$21</f>
        <v>172.54493445351468</v>
      </c>
      <c r="Q402" s="178">
        <f>Q348/RES_summary!Q$21</f>
        <v>166.35838007268916</v>
      </c>
    </row>
    <row r="403" spans="1:17" ht="12" customHeight="1" x14ac:dyDescent="0.25">
      <c r="A403" s="23" t="s">
        <v>60</v>
      </c>
      <c r="B403" s="57"/>
      <c r="C403" s="176">
        <f>C349/RES_summary!C$21</f>
        <v>205.76724851291902</v>
      </c>
      <c r="D403" s="176">
        <f>D349/RES_summary!D$21</f>
        <v>200.93500320547312</v>
      </c>
      <c r="E403" s="176">
        <f>E349/RES_summary!E$21</f>
        <v>208.03755735095388</v>
      </c>
      <c r="F403" s="176">
        <f>F349/RES_summary!F$21</f>
        <v>189.9022414800242</v>
      </c>
      <c r="G403" s="176">
        <f>G349/RES_summary!G$21</f>
        <v>185.57546033001788</v>
      </c>
      <c r="H403" s="176">
        <f>H349/RES_summary!H$21</f>
        <v>184.98565521662306</v>
      </c>
      <c r="I403" s="176">
        <f>I349/RES_summary!I$21</f>
        <v>181.49197398652302</v>
      </c>
      <c r="J403" s="176">
        <f>J349/RES_summary!J$21</f>
        <v>168.59217957491447</v>
      </c>
      <c r="K403" s="176">
        <f>K349/RES_summary!K$21</f>
        <v>183.86123512380181</v>
      </c>
      <c r="L403" s="176">
        <f>L349/RES_summary!L$21</f>
        <v>205.37795664169141</v>
      </c>
      <c r="M403" s="176">
        <f>M349/RES_summary!M$21</f>
        <v>170.47731660923284</v>
      </c>
      <c r="N403" s="176">
        <f>N349/RES_summary!N$21</f>
        <v>187.82286823680016</v>
      </c>
      <c r="O403" s="176">
        <f>O349/RES_summary!O$21</f>
        <v>173.98593623060381</v>
      </c>
      <c r="P403" s="176">
        <f>P349/RES_summary!P$21</f>
        <v>172.54493445351468</v>
      </c>
      <c r="Q403" s="176">
        <f>Q349/RES_summary!Q$21</f>
        <v>166.35838007268916</v>
      </c>
    </row>
    <row r="404" spans="1:17" ht="12" customHeight="1" x14ac:dyDescent="0.25">
      <c r="A404" s="158" t="s">
        <v>112</v>
      </c>
      <c r="B404" s="157"/>
      <c r="C404" s="178">
        <f>C350/RES_summary!C$21</f>
        <v>0.43372470746467834</v>
      </c>
      <c r="D404" s="178">
        <f>D350/RES_summary!D$21</f>
        <v>0.28034032735178743</v>
      </c>
      <c r="E404" s="178">
        <f>E350/RES_summary!E$21</f>
        <v>0.33102097212910164</v>
      </c>
      <c r="F404" s="178">
        <f>F350/RES_summary!F$21</f>
        <v>0.15665985814285699</v>
      </c>
      <c r="G404" s="178">
        <f>G350/RES_summary!G$21</f>
        <v>0.14500799362158606</v>
      </c>
      <c r="H404" s="178">
        <f>H350/RES_summary!H$21</f>
        <v>0.45318659327803323</v>
      </c>
      <c r="I404" s="178">
        <f>I350/RES_summary!I$21</f>
        <v>0.5560713378281199</v>
      </c>
      <c r="J404" s="178">
        <f>J350/RES_summary!J$21</f>
        <v>4.7238165581475968</v>
      </c>
      <c r="K404" s="178">
        <f>K350/RES_summary!K$21</f>
        <v>1.5105216663860361</v>
      </c>
      <c r="L404" s="178">
        <f>L350/RES_summary!L$21</f>
        <v>0.7016109462107899</v>
      </c>
      <c r="M404" s="178">
        <f>M350/RES_summary!M$21</f>
        <v>0.61460729443920137</v>
      </c>
      <c r="N404" s="178">
        <f>N350/RES_summary!N$21</f>
        <v>0.81495142906137186</v>
      </c>
      <c r="O404" s="178">
        <f>O350/RES_summary!O$21</f>
        <v>0.6350810016396724</v>
      </c>
      <c r="P404" s="178">
        <f>P350/RES_summary!P$21</f>
        <v>0.26207729731410612</v>
      </c>
      <c r="Q404" s="178">
        <f>Q350/RES_summary!Q$21</f>
        <v>0.2400209484963112</v>
      </c>
    </row>
    <row r="405" spans="1:17" ht="12" customHeight="1" x14ac:dyDescent="0.25">
      <c r="A405" s="23" t="s">
        <v>60</v>
      </c>
      <c r="B405" s="156"/>
      <c r="C405" s="177">
        <f>C351/RES_summary!C$21</f>
        <v>0.43372470746467834</v>
      </c>
      <c r="D405" s="177">
        <f>D351/RES_summary!D$21</f>
        <v>0.28034032735178743</v>
      </c>
      <c r="E405" s="177">
        <f>E351/RES_summary!E$21</f>
        <v>0.33102097212910164</v>
      </c>
      <c r="F405" s="177">
        <f>F351/RES_summary!F$21</f>
        <v>0.15665985814285699</v>
      </c>
      <c r="G405" s="177">
        <f>G351/RES_summary!G$21</f>
        <v>0.14500799362158606</v>
      </c>
      <c r="H405" s="177">
        <f>H351/RES_summary!H$21</f>
        <v>0.45318659327803323</v>
      </c>
      <c r="I405" s="177">
        <f>I351/RES_summary!I$21</f>
        <v>0.5560713378281199</v>
      </c>
      <c r="J405" s="177">
        <f>J351/RES_summary!J$21</f>
        <v>4.7238165581475968</v>
      </c>
      <c r="K405" s="177">
        <f>K351/RES_summary!K$21</f>
        <v>1.5105216663860361</v>
      </c>
      <c r="L405" s="177">
        <f>L351/RES_summary!L$21</f>
        <v>0.7016109462107899</v>
      </c>
      <c r="M405" s="177">
        <f>M351/RES_summary!M$21</f>
        <v>0.61460729443920137</v>
      </c>
      <c r="N405" s="177">
        <f>N351/RES_summary!N$21</f>
        <v>0.81495142906137186</v>
      </c>
      <c r="O405" s="177">
        <f>O351/RES_summary!O$21</f>
        <v>0.6350810016396724</v>
      </c>
      <c r="P405" s="177">
        <f>P351/RES_summary!P$21</f>
        <v>0.26207729731410612</v>
      </c>
      <c r="Q405" s="177">
        <f>Q351/RES_summary!Q$21</f>
        <v>0.2400209484963112</v>
      </c>
    </row>
    <row r="406" spans="1:17" ht="12" customHeight="1" x14ac:dyDescent="0.25">
      <c r="A406" s="158" t="s">
        <v>63</v>
      </c>
      <c r="B406" s="157"/>
      <c r="C406" s="178">
        <f>C352/RES_summary!C$21</f>
        <v>36.396122387009392</v>
      </c>
      <c r="D406" s="178">
        <f>D352/RES_summary!D$21</f>
        <v>35.685536974658547</v>
      </c>
      <c r="E406" s="178">
        <f>E352/RES_summary!E$21</f>
        <v>33.754691292895416</v>
      </c>
      <c r="F406" s="178">
        <f>F352/RES_summary!F$21</f>
        <v>33.243778009245851</v>
      </c>
      <c r="G406" s="178">
        <f>G352/RES_summary!G$21</f>
        <v>33.476182859717049</v>
      </c>
      <c r="H406" s="178">
        <f>H352/RES_summary!H$21</f>
        <v>32.946973671254078</v>
      </c>
      <c r="I406" s="178">
        <f>I352/RES_summary!I$21</f>
        <v>31.597631494492145</v>
      </c>
      <c r="J406" s="178">
        <f>J352/RES_summary!J$21</f>
        <v>31.780206377417439</v>
      </c>
      <c r="K406" s="178">
        <f>K352/RES_summary!K$21</f>
        <v>33.338061617864156</v>
      </c>
      <c r="L406" s="178">
        <f>L352/RES_summary!L$21</f>
        <v>34.815277915775646</v>
      </c>
      <c r="M406" s="178">
        <f>M352/RES_summary!M$21</f>
        <v>34.62786304054535</v>
      </c>
      <c r="N406" s="178">
        <f>N352/RES_summary!N$21</f>
        <v>35.700463558160621</v>
      </c>
      <c r="O406" s="178">
        <f>O352/RES_summary!O$21</f>
        <v>35.398333506254168</v>
      </c>
      <c r="P406" s="178">
        <f>P352/RES_summary!P$21</f>
        <v>35.212446367677998</v>
      </c>
      <c r="Q406" s="178">
        <f>Q352/RES_summary!Q$21</f>
        <v>34.462012539349814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36.411567046896323</v>
      </c>
      <c r="D411" s="180">
        <f>D357/RES_summary!D$21</f>
        <v>35.69326930053613</v>
      </c>
      <c r="E411" s="180">
        <f>E357/RES_summary!E$21</f>
        <v>33.761337066522827</v>
      </c>
      <c r="F411" s="180">
        <f>F357/RES_summary!F$21</f>
        <v>33.250243290901849</v>
      </c>
      <c r="G411" s="180">
        <f>G357/RES_summary!G$21</f>
        <v>33.518566744920825</v>
      </c>
      <c r="H411" s="180">
        <f>H357/RES_summary!H$21</f>
        <v>33.000701784717513</v>
      </c>
      <c r="I411" s="180">
        <f>I357/RES_summary!I$21</f>
        <v>31.601617808749946</v>
      </c>
      <c r="J411" s="180">
        <f>J357/RES_summary!J$21</f>
        <v>31.945865654040574</v>
      </c>
      <c r="K411" s="180">
        <f>K357/RES_summary!K$21</f>
        <v>33.345247589972232</v>
      </c>
      <c r="L411" s="180">
        <f>L357/RES_summary!L$21</f>
        <v>34.87691128389195</v>
      </c>
      <c r="M411" s="180">
        <f>M357/RES_summary!M$21</f>
        <v>34.684684141665173</v>
      </c>
      <c r="N411" s="180">
        <f>N357/RES_summary!N$21</f>
        <v>35.765337691506744</v>
      </c>
      <c r="O411" s="180">
        <f>O357/RES_summary!O$21</f>
        <v>35.480092415432097</v>
      </c>
      <c r="P411" s="180">
        <f>P357/RES_summary!P$21</f>
        <v>35.296737747046706</v>
      </c>
      <c r="Q411" s="180">
        <f>Q357/RES_summary!Q$21</f>
        <v>34.555668528773118</v>
      </c>
    </row>
    <row r="412" spans="1:17" ht="12" customHeight="1" x14ac:dyDescent="0.25">
      <c r="A412" s="161" t="s">
        <v>141</v>
      </c>
      <c r="B412" s="160"/>
      <c r="C412" s="179">
        <f>C358/RES_summary!C$21</f>
        <v>35.467342245651722</v>
      </c>
      <c r="D412" s="179">
        <f>D358/RES_summary!D$21</f>
        <v>34.763759568679788</v>
      </c>
      <c r="E412" s="179">
        <f>E358/RES_summary!E$21</f>
        <v>32.948013625791759</v>
      </c>
      <c r="F412" s="179">
        <f>F358/RES_summary!F$21</f>
        <v>32.444349162637657</v>
      </c>
      <c r="G412" s="179">
        <f>G358/RES_summary!G$21</f>
        <v>32.888129932777467</v>
      </c>
      <c r="H412" s="179">
        <f>H358/RES_summary!H$21</f>
        <v>32.558513257185986</v>
      </c>
      <c r="I412" s="179">
        <f>I358/RES_summary!I$21</f>
        <v>31.266391944425504</v>
      </c>
      <c r="J412" s="179">
        <f>J358/RES_summary!J$21</f>
        <v>31.681068640331599</v>
      </c>
      <c r="K412" s="179">
        <f>K358/RES_summary!K$21</f>
        <v>32.879336356111942</v>
      </c>
      <c r="L412" s="179">
        <f>L358/RES_summary!L$21</f>
        <v>34.230001780410554</v>
      </c>
      <c r="M412" s="179">
        <f>M358/RES_summary!M$21</f>
        <v>33.904022065915022</v>
      </c>
      <c r="N412" s="179">
        <f>N358/RES_summary!N$21</f>
        <v>34.729437514048271</v>
      </c>
      <c r="O412" s="179">
        <f>O358/RES_summary!O$21</f>
        <v>34.376742850491205</v>
      </c>
      <c r="P412" s="179">
        <f>P358/RES_summary!P$21</f>
        <v>34.142434907867838</v>
      </c>
      <c r="Q412" s="179">
        <f>Q358/RES_summary!Q$21</f>
        <v>33.262719830475937</v>
      </c>
    </row>
    <row r="413" spans="1:17" ht="12" customHeight="1" x14ac:dyDescent="0.25">
      <c r="A413" s="148" t="s">
        <v>60</v>
      </c>
      <c r="B413" s="156"/>
      <c r="C413" s="177">
        <f>C359/RES_summary!C$21</f>
        <v>32.865848557334949</v>
      </c>
      <c r="D413" s="177">
        <f>D359/RES_summary!D$21</f>
        <v>32.206338020743395</v>
      </c>
      <c r="E413" s="177">
        <f>E359/RES_summary!E$21</f>
        <v>30.451220329560464</v>
      </c>
      <c r="F413" s="177">
        <f>F359/RES_summary!F$21</f>
        <v>29.984358530686468</v>
      </c>
      <c r="G413" s="177">
        <f>G359/RES_summary!G$21</f>
        <v>30.4275047614409</v>
      </c>
      <c r="H413" s="177">
        <f>H359/RES_summary!H$21</f>
        <v>30.149792071058513</v>
      </c>
      <c r="I413" s="177">
        <f>I359/RES_summary!I$21</f>
        <v>28.915399252786369</v>
      </c>
      <c r="J413" s="177">
        <f>J359/RES_summary!J$21</f>
        <v>29.321973417585845</v>
      </c>
      <c r="K413" s="177">
        <f>K359/RES_summary!K$21</f>
        <v>30.571795855845043</v>
      </c>
      <c r="L413" s="177">
        <f>L359/RES_summary!L$21</f>
        <v>31.9372011967655</v>
      </c>
      <c r="M413" s="177">
        <f>M359/RES_summary!M$21</f>
        <v>31.652200477162317</v>
      </c>
      <c r="N413" s="177">
        <f>N359/RES_summary!N$21</f>
        <v>32.511592163094058</v>
      </c>
      <c r="O413" s="177">
        <f>O359/RES_summary!O$21</f>
        <v>32.175682473363203</v>
      </c>
      <c r="P413" s="177">
        <f>P359/RES_summary!P$21</f>
        <v>31.957458715887455</v>
      </c>
      <c r="Q413" s="177">
        <f>Q359/RES_summary!Q$21</f>
        <v>31.129275239619872</v>
      </c>
    </row>
    <row r="414" spans="1:17" ht="12" customHeight="1" x14ac:dyDescent="0.25">
      <c r="A414" s="159" t="s">
        <v>59</v>
      </c>
      <c r="B414" s="57"/>
      <c r="C414" s="176">
        <f>C360/RES_summary!C$21</f>
        <v>2.6014936883167779</v>
      </c>
      <c r="D414" s="176">
        <f>D360/RES_summary!D$21</f>
        <v>2.5574215479364013</v>
      </c>
      <c r="E414" s="176">
        <f>E360/RES_summary!E$21</f>
        <v>2.4967932962312993</v>
      </c>
      <c r="F414" s="176">
        <f>F360/RES_summary!F$21</f>
        <v>2.4599906319511931</v>
      </c>
      <c r="G414" s="176">
        <f>G360/RES_summary!G$21</f>
        <v>2.460625171336567</v>
      </c>
      <c r="H414" s="176">
        <f>H360/RES_summary!H$21</f>
        <v>2.4087211861274755</v>
      </c>
      <c r="I414" s="176">
        <f>I360/RES_summary!I$21</f>
        <v>2.3509926916391306</v>
      </c>
      <c r="J414" s="176">
        <f>J360/RES_summary!J$21</f>
        <v>2.3590952227457551</v>
      </c>
      <c r="K414" s="176">
        <f>K360/RES_summary!K$21</f>
        <v>2.3075405002669052</v>
      </c>
      <c r="L414" s="176">
        <f>L360/RES_summary!L$21</f>
        <v>2.2928005836450516</v>
      </c>
      <c r="M414" s="176">
        <f>M360/RES_summary!M$21</f>
        <v>2.2518215887527124</v>
      </c>
      <c r="N414" s="176">
        <f>N360/RES_summary!N$21</f>
        <v>2.2178453509542178</v>
      </c>
      <c r="O414" s="176">
        <f>O360/RES_summary!O$21</f>
        <v>2.2010603771280057</v>
      </c>
      <c r="P414" s="176">
        <f>P360/RES_summary!P$21</f>
        <v>2.1849761919803825</v>
      </c>
      <c r="Q414" s="176">
        <f>Q360/RES_summary!Q$21</f>
        <v>2.1334445908560706</v>
      </c>
    </row>
    <row r="415" spans="1:17" ht="12" customHeight="1" x14ac:dyDescent="0.25">
      <c r="A415" s="158" t="s">
        <v>62</v>
      </c>
      <c r="B415" s="157"/>
      <c r="C415" s="178">
        <f>C361/RES_summary!C$21</f>
        <v>9.3991546138666333</v>
      </c>
      <c r="D415" s="178">
        <f>D361/RES_summary!D$21</f>
        <v>9.3092557378400453</v>
      </c>
      <c r="E415" s="178">
        <f>E361/RES_summary!E$21</f>
        <v>9.1270024569941715</v>
      </c>
      <c r="F415" s="178">
        <f>F361/RES_summary!F$21</f>
        <v>9.0882710349871196</v>
      </c>
      <c r="G415" s="178">
        <f>G361/RES_summary!G$21</f>
        <v>9.2045892738660342</v>
      </c>
      <c r="H415" s="178">
        <f>H361/RES_summary!H$21</f>
        <v>9.1947722308196163</v>
      </c>
      <c r="I415" s="178">
        <f>I361/RES_summary!I$21</f>
        <v>9.0302805950382492</v>
      </c>
      <c r="J415" s="178">
        <f>J361/RES_summary!J$21</f>
        <v>9.1048441862729064</v>
      </c>
      <c r="K415" s="178">
        <f>K361/RES_summary!K$21</f>
        <v>9.5773545992880571</v>
      </c>
      <c r="L415" s="178">
        <f>L361/RES_summary!L$21</f>
        <v>10.175932663567414</v>
      </c>
      <c r="M415" s="178">
        <f>M361/RES_summary!M$21</f>
        <v>10.166270232671671</v>
      </c>
      <c r="N415" s="178">
        <f>N361/RES_summary!N$21</f>
        <v>10.602790515020814</v>
      </c>
      <c r="O415" s="178">
        <f>O361/RES_summary!O$21</f>
        <v>10.478351874404144</v>
      </c>
      <c r="P415" s="178">
        <f>P361/RES_summary!P$21</f>
        <v>10.397272496327773</v>
      </c>
      <c r="Q415" s="178">
        <f>Q361/RES_summary!Q$21</f>
        <v>10.25014540307984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9.3991546138666333</v>
      </c>
      <c r="D417" s="176">
        <f>D363/RES_summary!D$21</f>
        <v>9.3092557378400453</v>
      </c>
      <c r="E417" s="176">
        <f>E363/RES_summary!E$21</f>
        <v>9.1270024569941715</v>
      </c>
      <c r="F417" s="176">
        <f>F363/RES_summary!F$21</f>
        <v>9.0882710349871196</v>
      </c>
      <c r="G417" s="176">
        <f>G363/RES_summary!G$21</f>
        <v>9.2045892738660342</v>
      </c>
      <c r="H417" s="176">
        <f>H363/RES_summary!H$21</f>
        <v>9.1947722308196163</v>
      </c>
      <c r="I417" s="176">
        <f>I363/RES_summary!I$21</f>
        <v>9.0302805950382492</v>
      </c>
      <c r="J417" s="176">
        <f>J363/RES_summary!J$21</f>
        <v>9.1048441862729064</v>
      </c>
      <c r="K417" s="176">
        <f>K363/RES_summary!K$21</f>
        <v>9.5773545992880571</v>
      </c>
      <c r="L417" s="176">
        <f>L363/RES_summary!L$21</f>
        <v>10.175932663567414</v>
      </c>
      <c r="M417" s="176">
        <f>M363/RES_summary!M$21</f>
        <v>10.166270232671671</v>
      </c>
      <c r="N417" s="176">
        <f>N363/RES_summary!N$21</f>
        <v>10.602790515020814</v>
      </c>
      <c r="O417" s="176">
        <f>O363/RES_summary!O$21</f>
        <v>10.478351874404144</v>
      </c>
      <c r="P417" s="176">
        <f>P363/RES_summary!P$21</f>
        <v>10.397272496327773</v>
      </c>
      <c r="Q417" s="176">
        <f>Q363/RES_summary!Q$21</f>
        <v>10.25014540307984</v>
      </c>
    </row>
    <row r="419" spans="1:17" ht="12" customHeight="1" x14ac:dyDescent="0.25">
      <c r="A419" s="152" t="s">
        <v>185</v>
      </c>
      <c r="B419" s="168"/>
      <c r="C419" s="184">
        <f>C365/RES_summary!C$21</f>
        <v>205.14346164274679</v>
      </c>
      <c r="D419" s="184">
        <f>D365/RES_summary!D$21</f>
        <v>201.60025591553787</v>
      </c>
      <c r="E419" s="184">
        <f>E365/RES_summary!E$21</f>
        <v>207.31565370291477</v>
      </c>
      <c r="F419" s="184">
        <f>F365/RES_summary!F$21</f>
        <v>192.77712497325416</v>
      </c>
      <c r="G419" s="184">
        <f>G365/RES_summary!G$21</f>
        <v>190.40640978619146</v>
      </c>
      <c r="H419" s="184">
        <f>H365/RES_summary!H$21</f>
        <v>191.13683781914614</v>
      </c>
      <c r="I419" s="184">
        <f>I365/RES_summary!I$21</f>
        <v>188.58238000680714</v>
      </c>
      <c r="J419" s="184">
        <f>J365/RES_summary!J$21</f>
        <v>188.0632748150698</v>
      </c>
      <c r="K419" s="184">
        <f>K365/RES_summary!K$21</f>
        <v>197.34642279161909</v>
      </c>
      <c r="L419" s="184">
        <f>L365/RES_summary!L$21</f>
        <v>216.20707357766031</v>
      </c>
      <c r="M419" s="184">
        <f>M365/RES_summary!M$21</f>
        <v>186.6921494129802</v>
      </c>
      <c r="N419" s="184">
        <f>N365/RES_summary!N$21</f>
        <v>204.54179851719528</v>
      </c>
      <c r="O419" s="184">
        <f>O365/RES_summary!O$21</f>
        <v>192.24683252362226</v>
      </c>
      <c r="P419" s="184">
        <f>P365/RES_summary!P$21</f>
        <v>190.08629484524846</v>
      </c>
      <c r="Q419" s="184">
        <f>Q365/RES_summary!Q$21</f>
        <v>184.36682155902898</v>
      </c>
    </row>
    <row r="420" spans="1:17" ht="12" customHeight="1" x14ac:dyDescent="0.25">
      <c r="A420" s="158" t="s">
        <v>65</v>
      </c>
      <c r="B420" s="157"/>
      <c r="C420" s="178">
        <f>C366/RES_summary!C$21</f>
        <v>168.67985811884725</v>
      </c>
      <c r="D420" s="178">
        <f>D366/RES_summary!D$21</f>
        <v>165.79252123979012</v>
      </c>
      <c r="E420" s="178">
        <f>E366/RES_summary!E$21</f>
        <v>172.76523641394274</v>
      </c>
      <c r="F420" s="178">
        <f>F366/RES_summary!F$21</f>
        <v>158.73866813915916</v>
      </c>
      <c r="G420" s="178">
        <f>G366/RES_summary!G$21</f>
        <v>155.83378224693675</v>
      </c>
      <c r="H420" s="178">
        <f>H366/RES_summary!H$21</f>
        <v>155.97976981969762</v>
      </c>
      <c r="I420" s="178">
        <f>I366/RES_summary!I$21</f>
        <v>154.09972994384177</v>
      </c>
      <c r="J420" s="178">
        <f>J366/RES_summary!J$21</f>
        <v>142.16172847567969</v>
      </c>
      <c r="K420" s="178">
        <f>K366/RES_summary!K$21</f>
        <v>157.83599932847895</v>
      </c>
      <c r="L420" s="178">
        <f>L366/RES_summary!L$21</f>
        <v>176.9568328154356</v>
      </c>
      <c r="M420" s="178">
        <f>M366/RES_summary!M$21</f>
        <v>147.69665986809301</v>
      </c>
      <c r="N420" s="178">
        <f>N366/RES_summary!N$21</f>
        <v>163.50723472334505</v>
      </c>
      <c r="O420" s="178">
        <f>O366/RES_summary!O$21</f>
        <v>152.05690290094685</v>
      </c>
      <c r="P420" s="178">
        <f>P366/RES_summary!P$21</f>
        <v>151.36550120743493</v>
      </c>
      <c r="Q420" s="178">
        <f>Q366/RES_summary!Q$21</f>
        <v>146.4116099814708</v>
      </c>
    </row>
    <row r="421" spans="1:17" ht="12" customHeight="1" x14ac:dyDescent="0.25">
      <c r="A421" s="23" t="s">
        <v>60</v>
      </c>
      <c r="B421" s="57"/>
      <c r="C421" s="176">
        <f>C367/RES_summary!C$21</f>
        <v>168.67985811884725</v>
      </c>
      <c r="D421" s="176">
        <f>D367/RES_summary!D$21</f>
        <v>165.79252123979012</v>
      </c>
      <c r="E421" s="176">
        <f>E367/RES_summary!E$21</f>
        <v>172.76523641394274</v>
      </c>
      <c r="F421" s="176">
        <f>F367/RES_summary!F$21</f>
        <v>158.73866813915916</v>
      </c>
      <c r="G421" s="176">
        <f>G367/RES_summary!G$21</f>
        <v>155.83378224693675</v>
      </c>
      <c r="H421" s="176">
        <f>H367/RES_summary!H$21</f>
        <v>155.97976981969762</v>
      </c>
      <c r="I421" s="176">
        <f>I367/RES_summary!I$21</f>
        <v>154.09972994384177</v>
      </c>
      <c r="J421" s="176">
        <f>J367/RES_summary!J$21</f>
        <v>142.16172847567969</v>
      </c>
      <c r="K421" s="176">
        <f>K367/RES_summary!K$21</f>
        <v>157.83599932847895</v>
      </c>
      <c r="L421" s="176">
        <f>L367/RES_summary!L$21</f>
        <v>176.9568328154356</v>
      </c>
      <c r="M421" s="176">
        <f>M367/RES_summary!M$21</f>
        <v>147.69665986809301</v>
      </c>
      <c r="N421" s="176">
        <f>N367/RES_summary!N$21</f>
        <v>163.50723472334505</v>
      </c>
      <c r="O421" s="176">
        <f>O367/RES_summary!O$21</f>
        <v>152.05690290094685</v>
      </c>
      <c r="P421" s="176">
        <f>P367/RES_summary!P$21</f>
        <v>151.36550120743493</v>
      </c>
      <c r="Q421" s="176">
        <f>Q367/RES_summary!Q$21</f>
        <v>146.4116099814708</v>
      </c>
    </row>
    <row r="422" spans="1:17" ht="12" customHeight="1" x14ac:dyDescent="0.25">
      <c r="A422" s="158" t="s">
        <v>112</v>
      </c>
      <c r="B422" s="157"/>
      <c r="C422" s="178">
        <f>C368/RES_summary!C$21</f>
        <v>0.85004984072452083</v>
      </c>
      <c r="D422" s="178">
        <f>D368/RES_summary!D$21</f>
        <v>0.56336870514696158</v>
      </c>
      <c r="E422" s="178">
        <f>E368/RES_summary!E$21</f>
        <v>0.68734371481903933</v>
      </c>
      <c r="F422" s="178">
        <f>F368/RES_summary!F$21</f>
        <v>0.3365288442480931</v>
      </c>
      <c r="G422" s="178">
        <f>G368/RES_summary!G$21</f>
        <v>0.32101474108306649</v>
      </c>
      <c r="H422" s="178">
        <f>H368/RES_summary!H$21</f>
        <v>1.0496368343912015</v>
      </c>
      <c r="I422" s="178">
        <f>I368/RES_summary!I$21</f>
        <v>1.3618904952856721</v>
      </c>
      <c r="J422" s="178">
        <f>J368/RES_summary!J$21</f>
        <v>12.12435609140049</v>
      </c>
      <c r="K422" s="178">
        <f>K368/RES_summary!K$21</f>
        <v>4.1299619592518448</v>
      </c>
      <c r="L422" s="178">
        <f>L368/RES_summary!L$21</f>
        <v>2.0668852656669494</v>
      </c>
      <c r="M422" s="178">
        <f>M368/RES_summary!M$21</f>
        <v>1.9363564437247915</v>
      </c>
      <c r="N422" s="178">
        <f>N368/RES_summary!N$21</f>
        <v>2.692430697551822</v>
      </c>
      <c r="O422" s="178">
        <f>O368/RES_summary!O$21</f>
        <v>2.1873713281441809</v>
      </c>
      <c r="P422" s="178">
        <f>P368/RES_summary!P$21</f>
        <v>0.93615272032007957</v>
      </c>
      <c r="Q422" s="178">
        <f>Q368/RES_summary!Q$21</f>
        <v>0.88700971821187835</v>
      </c>
    </row>
    <row r="423" spans="1:17" ht="12" customHeight="1" x14ac:dyDescent="0.25">
      <c r="A423" s="23" t="s">
        <v>60</v>
      </c>
      <c r="B423" s="156"/>
      <c r="C423" s="177">
        <f>C369/RES_summary!C$21</f>
        <v>0.85004984072452083</v>
      </c>
      <c r="D423" s="177">
        <f>D369/RES_summary!D$21</f>
        <v>0.56336870514696158</v>
      </c>
      <c r="E423" s="177">
        <f>E369/RES_summary!E$21</f>
        <v>0.68734371481903933</v>
      </c>
      <c r="F423" s="177">
        <f>F369/RES_summary!F$21</f>
        <v>0.3365288442480931</v>
      </c>
      <c r="G423" s="177">
        <f>G369/RES_summary!G$21</f>
        <v>0.32101474108306649</v>
      </c>
      <c r="H423" s="177">
        <f>H369/RES_summary!H$21</f>
        <v>1.0496368343912015</v>
      </c>
      <c r="I423" s="177">
        <f>I369/RES_summary!I$21</f>
        <v>1.3618904952856721</v>
      </c>
      <c r="J423" s="177">
        <f>J369/RES_summary!J$21</f>
        <v>12.12435609140049</v>
      </c>
      <c r="K423" s="177">
        <f>K369/RES_summary!K$21</f>
        <v>4.1299619592518448</v>
      </c>
      <c r="L423" s="177">
        <f>L369/RES_summary!L$21</f>
        <v>2.0668852656669494</v>
      </c>
      <c r="M423" s="177">
        <f>M369/RES_summary!M$21</f>
        <v>1.9363564437247915</v>
      </c>
      <c r="N423" s="177">
        <f>N369/RES_summary!N$21</f>
        <v>2.692430697551822</v>
      </c>
      <c r="O423" s="177">
        <f>O369/RES_summary!O$21</f>
        <v>2.1873713281441809</v>
      </c>
      <c r="P423" s="177">
        <f>P369/RES_summary!P$21</f>
        <v>0.93615272032007957</v>
      </c>
      <c r="Q423" s="177">
        <f>Q369/RES_summary!Q$21</f>
        <v>0.88700971821187835</v>
      </c>
    </row>
    <row r="424" spans="1:17" ht="12" customHeight="1" x14ac:dyDescent="0.25">
      <c r="A424" s="158" t="s">
        <v>63</v>
      </c>
      <c r="B424" s="157"/>
      <c r="C424" s="178">
        <f>C370/RES_summary!C$21</f>
        <v>27.727398134619662</v>
      </c>
      <c r="D424" s="178">
        <f>D370/RES_summary!D$21</f>
        <v>27.397101719362535</v>
      </c>
      <c r="E424" s="178">
        <f>E370/RES_summary!E$21</f>
        <v>26.131184569539396</v>
      </c>
      <c r="F424" s="178">
        <f>F370/RES_summary!F$21</f>
        <v>25.962442619467502</v>
      </c>
      <c r="G424" s="178">
        <f>G370/RES_summary!G$21</f>
        <v>26.376053434262239</v>
      </c>
      <c r="H424" s="178">
        <f>H370/RES_summary!H$21</f>
        <v>26.199547864386886</v>
      </c>
      <c r="I424" s="178">
        <f>I370/RES_summary!I$21</f>
        <v>25.308408125278692</v>
      </c>
      <c r="J424" s="178">
        <f>J370/RES_summary!J$21</f>
        <v>25.852719385847966</v>
      </c>
      <c r="K424" s="178">
        <f>K370/RES_summary!K$21</f>
        <v>27.040612786801944</v>
      </c>
      <c r="L424" s="178">
        <f>L370/RES_summary!L$21</f>
        <v>28.32414097796169</v>
      </c>
      <c r="M424" s="178">
        <f>M370/RES_summary!M$21</f>
        <v>28.212177574619304</v>
      </c>
      <c r="N424" s="178">
        <f>N370/RES_summary!N$21</f>
        <v>29.11854969689001</v>
      </c>
      <c r="O424" s="178">
        <f>O370/RES_summary!O$21</f>
        <v>28.893853557012541</v>
      </c>
      <c r="P424" s="178">
        <f>P370/RES_summary!P$21</f>
        <v>28.751329937099225</v>
      </c>
      <c r="Q424" s="178">
        <f>Q370/RES_summary!Q$21</f>
        <v>28.166337461381744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27.728732325307025</v>
      </c>
      <c r="D429" s="180">
        <f>D375/RES_summary!D$21</f>
        <v>27.397784600904107</v>
      </c>
      <c r="E429" s="180">
        <f>E375/RES_summary!E$21</f>
        <v>26.131223959337696</v>
      </c>
      <c r="F429" s="180">
        <f>F375/RES_summary!F$21</f>
        <v>25.962550303148671</v>
      </c>
      <c r="G429" s="180">
        <f>G375/RES_summary!G$21</f>
        <v>26.371883916051537</v>
      </c>
      <c r="H429" s="180">
        <f>H375/RES_summary!H$21</f>
        <v>26.184933137970507</v>
      </c>
      <c r="I429" s="180">
        <f>I375/RES_summary!I$21</f>
        <v>25.306448870407475</v>
      </c>
      <c r="J429" s="180">
        <f>J375/RES_summary!J$21</f>
        <v>25.820731336761686</v>
      </c>
      <c r="K429" s="180">
        <f>K375/RES_summary!K$21</f>
        <v>27.042695152605095</v>
      </c>
      <c r="L429" s="180">
        <f>L375/RES_summary!L$21</f>
        <v>28.350868511445544</v>
      </c>
      <c r="M429" s="180">
        <f>M375/RES_summary!M$21</f>
        <v>28.236012305605854</v>
      </c>
      <c r="N429" s="180">
        <f>N375/RES_summary!N$21</f>
        <v>29.149900881995325</v>
      </c>
      <c r="O429" s="180">
        <f>O375/RES_summary!O$21</f>
        <v>28.933421452528801</v>
      </c>
      <c r="P429" s="180">
        <f>P375/RES_summary!P$21</f>
        <v>28.792566529250291</v>
      </c>
      <c r="Q429" s="180">
        <f>Q375/RES_summary!Q$21</f>
        <v>28.207565047409265</v>
      </c>
    </row>
    <row r="430" spans="1:17" ht="12" customHeight="1" x14ac:dyDescent="0.25">
      <c r="A430" s="161" t="s">
        <v>141</v>
      </c>
      <c r="B430" s="160"/>
      <c r="C430" s="179">
        <f>C376/RES_summary!C$21</f>
        <v>27.64716523701782</v>
      </c>
      <c r="D430" s="179">
        <f>D376/RES_summary!D$21</f>
        <v>27.3156948068834</v>
      </c>
      <c r="E430" s="179">
        <f>E376/RES_summary!E$21</f>
        <v>26.126403354833517</v>
      </c>
      <c r="F430" s="179">
        <f>F376/RES_summary!F$21</f>
        <v>25.949127586092231</v>
      </c>
      <c r="G430" s="179">
        <f>G376/RES_summary!G$21</f>
        <v>26.433903189562969</v>
      </c>
      <c r="H430" s="179">
        <f>H376/RES_summary!H$21</f>
        <v>26.305214010269033</v>
      </c>
      <c r="I430" s="179">
        <f>I376/RES_summary!I$21</f>
        <v>25.471210819706833</v>
      </c>
      <c r="J430" s="179">
        <f>J376/RES_summary!J$21</f>
        <v>25.871862429719993</v>
      </c>
      <c r="K430" s="179">
        <f>K376/RES_summary!K$21</f>
        <v>26.907682435313848</v>
      </c>
      <c r="L430" s="179">
        <f>L376/RES_summary!L$21</f>
        <v>28.070333860431546</v>
      </c>
      <c r="M430" s="179">
        <f>M376/RES_summary!M$21</f>
        <v>27.908548208638258</v>
      </c>
      <c r="N430" s="179">
        <f>N376/RES_summary!N$21</f>
        <v>28.649289983027806</v>
      </c>
      <c r="O430" s="179">
        <f>O376/RES_summary!O$21</f>
        <v>28.399446369660559</v>
      </c>
      <c r="P430" s="179">
        <f>P376/RES_summary!P$21</f>
        <v>28.227864471287432</v>
      </c>
      <c r="Q430" s="179">
        <f>Q376/RES_summary!Q$21</f>
        <v>27.638406000385789</v>
      </c>
    </row>
    <row r="431" spans="1:17" ht="12" customHeight="1" x14ac:dyDescent="0.25">
      <c r="A431" s="148" t="s">
        <v>60</v>
      </c>
      <c r="B431" s="156"/>
      <c r="C431" s="177">
        <f>C377/RES_summary!C$21</f>
        <v>24.976359897266097</v>
      </c>
      <c r="D431" s="177">
        <f>D377/RES_summary!D$21</f>
        <v>24.680464773560107</v>
      </c>
      <c r="E431" s="177">
        <f>E377/RES_summary!E$21</f>
        <v>23.544026147803574</v>
      </c>
      <c r="F431" s="177">
        <f>F377/RES_summary!F$21</f>
        <v>23.398433640397254</v>
      </c>
      <c r="G431" s="177">
        <f>G377/RES_summary!G$21</f>
        <v>23.897945510313011</v>
      </c>
      <c r="H431" s="177">
        <f>H377/RES_summary!H$21</f>
        <v>23.835694843508271</v>
      </c>
      <c r="I431" s="177">
        <f>I377/RES_summary!I$21</f>
        <v>23.059677327893493</v>
      </c>
      <c r="J431" s="177">
        <f>J377/RES_summary!J$21</f>
        <v>23.460619208251909</v>
      </c>
      <c r="K431" s="177">
        <f>K377/RES_summary!K$21</f>
        <v>24.550778937684196</v>
      </c>
      <c r="L431" s="177">
        <f>L377/RES_summary!L$21</f>
        <v>25.734325511369097</v>
      </c>
      <c r="M431" s="177">
        <f>M377/RES_summary!M$21</f>
        <v>25.614946775487439</v>
      </c>
      <c r="N431" s="177">
        <f>N377/RES_summary!N$21</f>
        <v>26.390413707462368</v>
      </c>
      <c r="O431" s="177">
        <f>O377/RES_summary!O$21</f>
        <v>26.16461806324844</v>
      </c>
      <c r="P431" s="177">
        <f>P377/RES_summary!P$21</f>
        <v>26.017866377626152</v>
      </c>
      <c r="Q431" s="177">
        <f>Q377/RES_summary!Q$21</f>
        <v>25.479277122155679</v>
      </c>
    </row>
    <row r="432" spans="1:17" ht="12" customHeight="1" x14ac:dyDescent="0.25">
      <c r="A432" s="159" t="s">
        <v>59</v>
      </c>
      <c r="B432" s="57"/>
      <c r="C432" s="176">
        <f>C378/RES_summary!C$21</f>
        <v>2.6708053397517189</v>
      </c>
      <c r="D432" s="176">
        <f>D378/RES_summary!D$21</f>
        <v>2.6352300333232934</v>
      </c>
      <c r="E432" s="176">
        <f>E378/RES_summary!E$21</f>
        <v>2.5823772070299498</v>
      </c>
      <c r="F432" s="176">
        <f>F378/RES_summary!F$21</f>
        <v>2.5506939456949786</v>
      </c>
      <c r="G432" s="176">
        <f>G378/RES_summary!G$21</f>
        <v>2.5359576792499583</v>
      </c>
      <c r="H432" s="176">
        <f>H378/RES_summary!H$21</f>
        <v>2.4695191667607572</v>
      </c>
      <c r="I432" s="176">
        <f>I378/RES_summary!I$21</f>
        <v>2.41153349181335</v>
      </c>
      <c r="J432" s="176">
        <f>J378/RES_summary!J$21</f>
        <v>2.4112432214680806</v>
      </c>
      <c r="K432" s="176">
        <f>K378/RES_summary!K$21</f>
        <v>2.3569034976296557</v>
      </c>
      <c r="L432" s="176">
        <f>L378/RES_summary!L$21</f>
        <v>2.3360083490624488</v>
      </c>
      <c r="M432" s="176">
        <f>M378/RES_summary!M$21</f>
        <v>2.2936014331508199</v>
      </c>
      <c r="N432" s="176">
        <f>N378/RES_summary!N$21</f>
        <v>2.2588762755654428</v>
      </c>
      <c r="O432" s="176">
        <f>O378/RES_summary!O$21</f>
        <v>2.2348283064121168</v>
      </c>
      <c r="P432" s="176">
        <f>P378/RES_summary!P$21</f>
        <v>2.2099980936612797</v>
      </c>
      <c r="Q432" s="176">
        <f>Q378/RES_summary!Q$21</f>
        <v>2.159128878230117</v>
      </c>
    </row>
    <row r="433" spans="1:17" ht="12" customHeight="1" x14ac:dyDescent="0.25">
      <c r="A433" s="158" t="s">
        <v>62</v>
      </c>
      <c r="B433" s="157"/>
      <c r="C433" s="178">
        <f>C379/RES_summary!C$21</f>
        <v>7.8861555485553261</v>
      </c>
      <c r="D433" s="178">
        <f>D379/RES_summary!D$21</f>
        <v>7.8472642512382675</v>
      </c>
      <c r="E433" s="178">
        <f>E379/RES_summary!E$21</f>
        <v>7.7318890046135964</v>
      </c>
      <c r="F433" s="178">
        <f>F379/RES_summary!F$21</f>
        <v>7.7394853703794251</v>
      </c>
      <c r="G433" s="178">
        <f>G379/RES_summary!G$21</f>
        <v>7.8755593639094084</v>
      </c>
      <c r="H433" s="178">
        <f>H379/RES_summary!H$21</f>
        <v>7.9078833006704299</v>
      </c>
      <c r="I433" s="178">
        <f>I379/RES_summary!I$21</f>
        <v>7.8123514424010185</v>
      </c>
      <c r="J433" s="178">
        <f>J379/RES_summary!J$21</f>
        <v>7.9244708621416384</v>
      </c>
      <c r="K433" s="178">
        <f>K379/RES_summary!K$21</f>
        <v>8.33984871708636</v>
      </c>
      <c r="L433" s="178">
        <f>L379/RES_summary!L$21</f>
        <v>8.8592145185960707</v>
      </c>
      <c r="M433" s="178">
        <f>M379/RES_summary!M$21</f>
        <v>8.8469555265430717</v>
      </c>
      <c r="N433" s="178">
        <f>N379/RES_summary!N$21</f>
        <v>9.2235833994083904</v>
      </c>
      <c r="O433" s="178">
        <f>O379/RES_summary!O$21</f>
        <v>9.1087047375187264</v>
      </c>
      <c r="P433" s="178">
        <f>P379/RES_summary!P$21</f>
        <v>9.0333109803942158</v>
      </c>
      <c r="Q433" s="178">
        <f>Q379/RES_summary!Q$21</f>
        <v>8.9018643979645393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7.8861555485553261</v>
      </c>
      <c r="D435" s="176">
        <f>D381/RES_summary!D$21</f>
        <v>7.8472642512382675</v>
      </c>
      <c r="E435" s="176">
        <f>E381/RES_summary!E$21</f>
        <v>7.7318890046135964</v>
      </c>
      <c r="F435" s="176">
        <f>F381/RES_summary!F$21</f>
        <v>7.7394853703794251</v>
      </c>
      <c r="G435" s="176">
        <f>G381/RES_summary!G$21</f>
        <v>7.8755593639094084</v>
      </c>
      <c r="H435" s="176">
        <f>H381/RES_summary!H$21</f>
        <v>7.9078833006704299</v>
      </c>
      <c r="I435" s="176">
        <f>I381/RES_summary!I$21</f>
        <v>7.8123514424010185</v>
      </c>
      <c r="J435" s="176">
        <f>J381/RES_summary!J$21</f>
        <v>7.9244708621416384</v>
      </c>
      <c r="K435" s="176">
        <f>K381/RES_summary!K$21</f>
        <v>8.33984871708636</v>
      </c>
      <c r="L435" s="176">
        <f>L381/RES_summary!L$21</f>
        <v>8.8592145185960707</v>
      </c>
      <c r="M435" s="176">
        <f>M381/RES_summary!M$21</f>
        <v>8.8469555265430717</v>
      </c>
      <c r="N435" s="176">
        <f>N381/RES_summary!N$21</f>
        <v>9.2235833994083904</v>
      </c>
      <c r="O435" s="176">
        <f>O381/RES_summary!O$21</f>
        <v>9.1087047375187264</v>
      </c>
      <c r="P435" s="176">
        <f>P381/RES_summary!P$21</f>
        <v>9.0333109803942158</v>
      </c>
      <c r="Q435" s="176">
        <f>Q381/RES_summary!Q$21</f>
        <v>8.9018643979645393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2018-07-16T15:39:37Z</dcterms:created>
  <dcterms:modified xsi:type="dcterms:W3CDTF">2018-07-16T15:39:37Z</dcterms:modified>
</cp:coreProperties>
</file>